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Documents\АлматыТемир\Главбух\ФинОтчеты\2016\"/>
    </mc:Choice>
  </mc:AlternateContent>
  <bookViews>
    <workbookView xWindow="360" yWindow="75" windowWidth="10395" windowHeight="8445" activeTab="1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B43" i="4" l="1"/>
  <c r="B10" i="4"/>
  <c r="B6" i="4"/>
  <c r="B18" i="4" s="1"/>
  <c r="B40" i="4" s="1"/>
  <c r="C18" i="4"/>
  <c r="C7" i="2"/>
  <c r="D7" i="2"/>
  <c r="C39" i="1" l="1"/>
  <c r="D39" i="1"/>
  <c r="C38" i="1"/>
  <c r="D38" i="1"/>
  <c r="C32" i="1"/>
  <c r="D32" i="1"/>
  <c r="C27" i="1"/>
  <c r="D27" i="1"/>
  <c r="C18" i="1"/>
  <c r="D18" i="1"/>
  <c r="C17" i="1"/>
  <c r="D17" i="1"/>
  <c r="C9" i="1"/>
  <c r="D9" i="1"/>
</calcChain>
</file>

<file path=xl/sharedStrings.xml><?xml version="1.0" encoding="utf-8"?>
<sst xmlns="http://schemas.openxmlformats.org/spreadsheetml/2006/main" count="152" uniqueCount="115">
  <si>
    <t>АКТИВЫ</t>
  </si>
  <si>
    <t>Примечания</t>
  </si>
  <si>
    <t xml:space="preserve"> На конец отчетного периода </t>
  </si>
  <si>
    <t>На начало отчетного периода</t>
  </si>
  <si>
    <t>I. Краткосрочные активы</t>
  </si>
  <si>
    <t>Денежные средства и их эквиваленты</t>
  </si>
  <si>
    <t>Краткосрочная торговая и прочая дебиторская задолженность</t>
  </si>
  <si>
    <t>Корпоративный подоходный налог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</si>
  <si>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</si>
  <si>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</si>
  <si>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</si>
  <si>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</si>
  <si>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Инвестиционное имущество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</si>
  <si>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</si>
  <si>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</si>
  <si>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</si>
  <si>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</si>
  <si>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Баланс</t>
  </si>
  <si>
    <t>ОБЯЗАТЕЛЬСТВА</t>
  </si>
  <si>
    <t>III. Краткосрочные обязательства</t>
  </si>
  <si>
    <t>Займы</t>
  </si>
  <si>
    <t>Финансовые обязательства</t>
  </si>
  <si>
    <t>Краткосрочная торговая и прочая  кредиторская задолженность</t>
  </si>
  <si>
    <t>Вознаграждения работникам</t>
  </si>
  <si>
    <t>Обязательства по налогам</t>
  </si>
  <si>
    <t>Итого краткосрочных обязательств</t>
  </si>
  <si>
    <t>IV. Долгосрочные обязательства</t>
  </si>
  <si>
    <t>Купонные облигации</t>
  </si>
  <si>
    <t>Итого долгосрочных обязательств</t>
  </si>
  <si>
    <t>V. Капитал</t>
  </si>
  <si>
    <t>Акционерный капитал</t>
  </si>
  <si>
    <t>Резервы</t>
  </si>
  <si>
    <t>-</t>
  </si>
  <si>
    <t>Нераспределенная прибыль (убыток)</t>
  </si>
  <si>
    <t>Итого капитал</t>
  </si>
  <si>
    <t>Балансовая стоимость простой акции (тенге)</t>
  </si>
  <si>
    <t>Балансовая стоимость привилегированной  акции (тенге)</t>
  </si>
  <si>
    <r>
      <t xml:space="preserve">                                 </t>
    </r>
    <r>
      <rPr>
        <sz val="10"/>
        <color theme="1"/>
        <rFont val="Times New Roman"/>
        <family val="1"/>
        <charset val="204"/>
      </rPr>
      <t>(тыс. тенге)</t>
    </r>
  </si>
  <si>
    <t>За отчетный период</t>
  </si>
  <si>
    <t>За соответствующий период предшествующего года</t>
  </si>
  <si>
    <t>Выручка</t>
  </si>
  <si>
    <t>Себестоимость реализованных товаров и услуг</t>
  </si>
  <si>
    <t xml:space="preserve">Валовая прибыль </t>
  </si>
  <si>
    <t>Расходы по реализации</t>
  </si>
  <si>
    <t>Административные расходы</t>
  </si>
  <si>
    <t>Прочие доходы (расходы) по финансированию</t>
  </si>
  <si>
    <t>Прочие доходы (расходы)</t>
  </si>
  <si>
    <t xml:space="preserve">Прибыль (убыток) до налогообложения </t>
  </si>
  <si>
    <t>Экономия (расходы) по подоходному налогу</t>
  </si>
  <si>
    <t xml:space="preserve">Прибыль (убыток) после налогообложения  </t>
  </si>
  <si>
    <t xml:space="preserve">Прочий совокупный доход/убыток </t>
  </si>
  <si>
    <t>Всего совокупный доход/убыток за год</t>
  </si>
  <si>
    <t xml:space="preserve">Прибыль (убыток)  на акцию (тенге)  </t>
  </si>
  <si>
    <t>Касымханов К.Т.</t>
  </si>
  <si>
    <t>Абдикеримова С.И.</t>
  </si>
  <si>
    <t>Президент</t>
  </si>
  <si>
    <t>Главный бухгалтер</t>
  </si>
  <si>
    <t>_______________</t>
  </si>
  <si>
    <t>(тыс. тенге)</t>
  </si>
  <si>
    <t xml:space="preserve">Резервы </t>
  </si>
  <si>
    <t>Совокупный доход  (убыток) за период</t>
  </si>
  <si>
    <t>Дивиденды начисленные</t>
  </si>
  <si>
    <t xml:space="preserve">За отчетный период          </t>
  </si>
  <si>
    <t xml:space="preserve">За соответствующий период предшествующего года        </t>
  </si>
  <si>
    <t>Движение денежных средств от операционной деятельности</t>
  </si>
  <si>
    <t>Поступление денежных средств, всего</t>
  </si>
  <si>
    <t xml:space="preserve">    реализация товаров, работ, услуг</t>
  </si>
  <si>
    <t xml:space="preserve">    авансы полученные</t>
  </si>
  <si>
    <t xml:space="preserve">    прочие поступления</t>
  </si>
  <si>
    <t>Выбытие денежных средств, всего</t>
  </si>
  <si>
    <t xml:space="preserve">    платежи поставщикам за товары и услуги</t>
  </si>
  <si>
    <t xml:space="preserve">    авансы выданные</t>
  </si>
  <si>
    <t xml:space="preserve">    выплаты по заработной плате</t>
  </si>
  <si>
    <t xml:space="preserve">    корпоративный подоходный налог</t>
  </si>
  <si>
    <t xml:space="preserve">    другие платежи в бюджет</t>
  </si>
  <si>
    <t xml:space="preserve">    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</si>
  <si>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</si>
  <si>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</si>
  <si>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 xml:space="preserve">    реализация основных средств</t>
  </si>
  <si>
    <t xml:space="preserve">    возврат ранее предоставленных займов</t>
  </si>
  <si>
    <t xml:space="preserve">     приобретение основных средств</t>
  </si>
  <si>
    <t xml:space="preserve">     предоставление займов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</si>
  <si>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</si>
  <si>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</si>
  <si>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     получение займов</t>
  </si>
  <si>
    <t xml:space="preserve">    погашение займов</t>
  </si>
  <si>
    <t xml:space="preserve">    выкуп облигаций</t>
  </si>
  <si>
    <t xml:space="preserve">    выплата вознаграждения по займам и облигациям</t>
  </si>
  <si>
    <t>Чистая сумма денежных средств от финансовой деятельности</t>
  </si>
  <si>
    <t>Чистое изменение в денежных средствах и их эквивалентах</t>
  </si>
  <si>
    <t>ДЕНЕЖНЫЕ СРЕДСТВА  на начало периода</t>
  </si>
  <si>
    <t>ДЕНЕЖНЫЕ СРЕДСТВА  на конец периода</t>
  </si>
  <si>
    <t>__________________</t>
  </si>
  <si>
    <t>____________________</t>
  </si>
  <si>
    <t>_________________</t>
  </si>
  <si>
    <t>___________________</t>
  </si>
  <si>
    <t>(598)</t>
  </si>
  <si>
    <t xml:space="preserve">    выплата дивидентов</t>
  </si>
  <si>
    <t>(30 673)</t>
  </si>
  <si>
    <t>0,98</t>
  </si>
  <si>
    <t>(5 250)</t>
  </si>
  <si>
    <t>(28)</t>
  </si>
  <si>
    <t xml:space="preserve">АО «Алматытемiр»
Отчет о финансовом положении за период с 01 января по 31 марта 2016 года
</t>
  </si>
  <si>
    <t>5712</t>
  </si>
  <si>
    <t xml:space="preserve">АО «Алматытемiр»
Отчет о прибыли или убытке и прочем совокупном доходе 
 за период с 01 января по  31 марта 2016 года   
</t>
  </si>
  <si>
    <t>(37 607)</t>
  </si>
  <si>
    <t xml:space="preserve">АО" Алматытемір"                                                                                                                                           Отчет об изменениях  в капитале  за период с 01 января по  31 марта  2016   
</t>
  </si>
  <si>
    <t>Сальдо на 01.01.2015г.</t>
  </si>
  <si>
    <t>Сальдо на 31 декабря 2015г.</t>
  </si>
  <si>
    <t>(69 393)</t>
  </si>
  <si>
    <r>
      <t>Сальдо на 01.01.2016г</t>
    </r>
    <r>
      <rPr>
        <sz val="11"/>
        <color rgb="FF000000"/>
        <rFont val="Times New Roman"/>
        <family val="1"/>
        <charset val="204"/>
      </rPr>
      <t>.</t>
    </r>
  </si>
  <si>
    <r>
      <t>Сальдо на 31.03.2016г</t>
    </r>
    <r>
      <rPr>
        <sz val="11"/>
        <color rgb="FF000000"/>
        <rFont val="Times New Roman"/>
        <family val="1"/>
        <charset val="204"/>
      </rPr>
      <t>.</t>
    </r>
  </si>
  <si>
    <t xml:space="preserve">АО «Алматытемiр»
Отчет о движении денежных средств за период с 01 января по 31 марта 2016 года
(прямой метод)
</t>
  </si>
  <si>
    <t>(10 500)</t>
  </si>
  <si>
    <t>(829)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</si>
</sst>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/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9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justify" vertical="top" wrapText="1"/>
    </xf>
    <xf numFmtId="3" fontId="8" fillId="0" borderId="0" xfId="0" applyNumberFormat="1" applyFont="1" applyAlignment="1">
      <alignment horizontal="right" vertical="top" wrapText="1"/>
    </xf>
    <xf numFmtId="0" fontId="10" fillId="0" borderId="0" xfId="0" applyFont="1"/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horizontal="left" vertical="top"/>
    </xf>
    <xf numFmtId="3" fontId="8" fillId="0" borderId="0" xfId="0" applyNumberFormat="1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center" vertical="top" wrapText="1"/>
    </xf>
    <xf numFmtId="3" fontId="9" fillId="0" borderId="0" xfId="0" applyNumberFormat="1" applyFont="1" applyAlignment="1">
      <alignment horizontal="center" vertical="top" wrapText="1"/>
    </xf>
    <xf numFmtId="0" fontId="9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vertical="top"/>
    </xf>
    <xf numFmtId="3" fontId="10" fillId="0" borderId="0" xfId="0" applyNumberFormat="1" applyFont="1"/>
    <xf numFmtId="49" fontId="8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/>
    </xf>
    <xf numFmtId="4" fontId="2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419100</xdr:colOff>
      <xdr:row>3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8362950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opLeftCell="A31" workbookViewId="0">
      <selection activeCell="A41" sqref="A41"/>
    </sheetView>
  </sheetViews>
  <sheetFormatPr defaultRowHeight="12.75" x14ac:dyDescent="0.2"/>
  <cols>
    <col min="1" max="1" width="34.28515625" style="4" customWidth="1"/>
    <col min="2" max="2" width="14.28515625" style="4" customWidth="1"/>
    <col min="3" max="4" width="16" style="4" customWidth="1"/>
    <col min="5" max="16384" width="9.140625" style="4"/>
  </cols>
  <sheetData>
    <row r="1" spans="1:4" ht="39.75" customHeight="1" x14ac:dyDescent="0.2">
      <c r="A1" s="59" t="s">
        <v>102</v>
      </c>
      <c r="B1" s="60"/>
      <c r="C1" s="60"/>
      <c r="D1" s="60"/>
    </row>
    <row r="2" spans="1:4" ht="25.5" customHeight="1" x14ac:dyDescent="0.2">
      <c r="A2" s="2" t="s">
        <v>0</v>
      </c>
      <c r="B2" s="3" t="s">
        <v>1</v>
      </c>
      <c r="C2" s="10" t="s">
        <v>2</v>
      </c>
      <c r="D2" s="10" t="s">
        <v>3</v>
      </c>
    </row>
    <row r="3" spans="1:4" ht="15" x14ac:dyDescent="0.2">
      <c r="A3" s="29" t="s">
        <v>4</v>
      </c>
      <c r="B3" s="25"/>
      <c r="C3" s="25"/>
      <c r="D3" s="25"/>
    </row>
    <row r="4" spans="1:4" ht="15" x14ac:dyDescent="0.2">
      <c r="A4" s="25" t="s">
        <v>5</v>
      </c>
      <c r="B4" s="30">
        <v>4</v>
      </c>
      <c r="C4" s="31">
        <v>18309</v>
      </c>
      <c r="D4" s="32">
        <v>13201</v>
      </c>
    </row>
    <row r="5" spans="1:4" ht="30" x14ac:dyDescent="0.2">
      <c r="A5" s="24" t="s">
        <v>6</v>
      </c>
      <c r="B5" s="30">
        <v>5</v>
      </c>
      <c r="C5" s="31">
        <v>60291</v>
      </c>
      <c r="D5" s="32">
        <v>57883</v>
      </c>
    </row>
    <row r="6" spans="1:4" ht="15" x14ac:dyDescent="0.2">
      <c r="A6" s="24" t="s">
        <v>7</v>
      </c>
      <c r="B6" s="25"/>
      <c r="C6" s="30">
        <v>150</v>
      </c>
      <c r="D6" s="24">
        <v>150</v>
      </c>
    </row>
    <row r="7" spans="1:4" ht="15" x14ac:dyDescent="0.2">
      <c r="A7" s="25" t="s">
        <v>8</v>
      </c>
      <c r="B7" s="30">
        <v>6</v>
      </c>
      <c r="C7" s="31">
        <v>980</v>
      </c>
      <c r="D7" s="32">
        <v>1060</v>
      </c>
    </row>
    <row r="8" spans="1:4" ht="15" x14ac:dyDescent="0.2">
      <c r="A8" s="25" t="s">
        <v>9</v>
      </c>
      <c r="B8" s="30">
        <v>7</v>
      </c>
      <c r="C8" s="31">
        <v>9512</v>
      </c>
      <c r="D8" s="32">
        <v>8477</v>
      </c>
    </row>
    <row r="9" spans="1:4" ht="15" x14ac:dyDescent="0.2">
      <c r="A9" s="29" t="s">
        <v>10</v>
      </c>
      <c r="B9" s="25"/>
      <c r="C9" s="33">
        <f>SUM(C4:C8)</f>
        <v>89242</v>
      </c>
      <c r="D9" s="33">
        <f>SUM(D4:D8)</f>
        <v>80771</v>
      </c>
    </row>
    <row r="10" spans="1:4" ht="15" x14ac:dyDescent="0.2">
      <c r="A10" s="25"/>
      <c r="B10" s="25"/>
      <c r="C10" s="25"/>
      <c r="D10" s="24"/>
    </row>
    <row r="11" spans="1:4" ht="15" x14ac:dyDescent="0.2">
      <c r="A11" s="29" t="s">
        <v>11</v>
      </c>
      <c r="B11" s="25"/>
      <c r="C11" s="25"/>
      <c r="D11" s="24"/>
    </row>
    <row r="12" spans="1:4" ht="15" x14ac:dyDescent="0.2">
      <c r="A12" s="25"/>
      <c r="B12" s="25"/>
      <c r="C12" s="25"/>
      <c r="D12" s="24"/>
    </row>
    <row r="13" spans="1:4" ht="15" x14ac:dyDescent="0.2">
      <c r="A13" s="24" t="s">
        <v>12</v>
      </c>
      <c r="B13" s="30">
        <v>8</v>
      </c>
      <c r="C13" s="31">
        <v>1921776</v>
      </c>
      <c r="D13" s="32">
        <v>1926869</v>
      </c>
    </row>
    <row r="14" spans="1:4" ht="15" x14ac:dyDescent="0.2">
      <c r="A14" s="25" t="s">
        <v>13</v>
      </c>
      <c r="B14" s="30">
        <v>9</v>
      </c>
      <c r="C14" s="31">
        <v>679229</v>
      </c>
      <c r="D14" s="32">
        <v>682993</v>
      </c>
    </row>
    <row r="15" spans="1:4" ht="15" x14ac:dyDescent="0.2">
      <c r="A15" s="25" t="s">
        <v>14</v>
      </c>
      <c r="B15" s="30">
        <v>10</v>
      </c>
      <c r="C15" s="30">
        <v>24</v>
      </c>
      <c r="D15" s="32">
        <v>27</v>
      </c>
    </row>
    <row r="16" spans="1:4" ht="15" x14ac:dyDescent="0.2">
      <c r="A16" s="25" t="s">
        <v>15</v>
      </c>
      <c r="B16" s="30">
        <v>11</v>
      </c>
      <c r="C16" s="31">
        <v>71379</v>
      </c>
      <c r="D16" s="32">
        <v>71379</v>
      </c>
    </row>
    <row r="17" spans="1:4" ht="15" x14ac:dyDescent="0.2">
      <c r="A17" s="29" t="s">
        <v>16</v>
      </c>
      <c r="B17" s="25"/>
      <c r="C17" s="33">
        <f>SUM(C13:C16)</f>
        <v>2672408</v>
      </c>
      <c r="D17" s="33">
        <f>SUM(D13:D16)</f>
        <v>2681268</v>
      </c>
    </row>
    <row r="18" spans="1:4" ht="15" x14ac:dyDescent="0.2">
      <c r="A18" s="29" t="s">
        <v>17</v>
      </c>
      <c r="B18" s="25"/>
      <c r="C18" s="33">
        <f>C9+C17</f>
        <v>2761650</v>
      </c>
      <c r="D18" s="33">
        <f>D9+D17</f>
        <v>2762039</v>
      </c>
    </row>
    <row r="19" spans="1:4" ht="15" x14ac:dyDescent="0.2">
      <c r="A19" s="25"/>
      <c r="B19" s="25"/>
      <c r="C19" s="25"/>
      <c r="D19" s="25"/>
    </row>
    <row r="20" spans="1:4" ht="15" x14ac:dyDescent="0.2">
      <c r="A20" s="29" t="s">
        <v>18</v>
      </c>
      <c r="B20" s="25"/>
      <c r="C20" s="25"/>
      <c r="D20" s="24"/>
    </row>
    <row r="21" spans="1:4" ht="15" x14ac:dyDescent="0.2">
      <c r="A21" s="29" t="s">
        <v>19</v>
      </c>
      <c r="B21" s="25"/>
      <c r="C21" s="25"/>
      <c r="D21" s="24"/>
    </row>
    <row r="22" spans="1:4" ht="15" x14ac:dyDescent="0.2">
      <c r="A22" s="25" t="s">
        <v>20</v>
      </c>
      <c r="B22" s="30">
        <v>12</v>
      </c>
      <c r="C22" s="31">
        <v>31500</v>
      </c>
      <c r="D22" s="32">
        <v>42000</v>
      </c>
    </row>
    <row r="23" spans="1:4" ht="15" x14ac:dyDescent="0.2">
      <c r="A23" s="25" t="s">
        <v>21</v>
      </c>
      <c r="B23" s="30">
        <v>13</v>
      </c>
      <c r="C23" s="31">
        <v>252274</v>
      </c>
      <c r="D23" s="32">
        <v>241920</v>
      </c>
    </row>
    <row r="24" spans="1:4" ht="30" x14ac:dyDescent="0.2">
      <c r="A24" s="24" t="s">
        <v>22</v>
      </c>
      <c r="B24" s="30">
        <v>14</v>
      </c>
      <c r="C24" s="31">
        <v>60120</v>
      </c>
      <c r="D24" s="32">
        <v>69081</v>
      </c>
    </row>
    <row r="25" spans="1:4" ht="15" x14ac:dyDescent="0.2">
      <c r="A25" s="25" t="s">
        <v>23</v>
      </c>
      <c r="B25" s="30">
        <v>15</v>
      </c>
      <c r="C25" s="31">
        <v>5960</v>
      </c>
      <c r="D25" s="32">
        <v>4356</v>
      </c>
    </row>
    <row r="26" spans="1:4" ht="15" x14ac:dyDescent="0.2">
      <c r="A26" s="25" t="s">
        <v>24</v>
      </c>
      <c r="B26" s="30">
        <v>16</v>
      </c>
      <c r="C26" s="31">
        <v>11058</v>
      </c>
      <c r="D26" s="32">
        <v>8329</v>
      </c>
    </row>
    <row r="27" spans="1:4" ht="15" x14ac:dyDescent="0.2">
      <c r="A27" s="29" t="s">
        <v>25</v>
      </c>
      <c r="B27" s="25"/>
      <c r="C27" s="33">
        <f>SUM(C22:C26)</f>
        <v>360912</v>
      </c>
      <c r="D27" s="33">
        <f>SUM(D22:D26)</f>
        <v>365686</v>
      </c>
    </row>
    <row r="28" spans="1:4" ht="15" x14ac:dyDescent="0.2">
      <c r="A28" s="25"/>
      <c r="B28" s="25"/>
      <c r="C28" s="25"/>
      <c r="D28" s="24"/>
    </row>
    <row r="29" spans="1:4" ht="15" x14ac:dyDescent="0.2">
      <c r="A29" s="29" t="s">
        <v>26</v>
      </c>
      <c r="B29" s="25"/>
      <c r="C29" s="25"/>
      <c r="D29" s="24"/>
    </row>
    <row r="30" spans="1:4" ht="15" x14ac:dyDescent="0.2">
      <c r="A30" s="25" t="s">
        <v>20</v>
      </c>
      <c r="B30" s="30">
        <v>12</v>
      </c>
      <c r="C30" s="31">
        <v>720185</v>
      </c>
      <c r="D30" s="32">
        <v>720185</v>
      </c>
    </row>
    <row r="31" spans="1:4" ht="15" x14ac:dyDescent="0.2">
      <c r="A31" s="25" t="s">
        <v>27</v>
      </c>
      <c r="B31" s="30">
        <v>17</v>
      </c>
      <c r="C31" s="31">
        <v>600373</v>
      </c>
      <c r="D31" s="32">
        <v>600373</v>
      </c>
    </row>
    <row r="32" spans="1:4" ht="15" x14ac:dyDescent="0.2">
      <c r="A32" s="29" t="s">
        <v>28</v>
      </c>
      <c r="B32" s="25"/>
      <c r="C32" s="33">
        <f>SUM(C30:C31)</f>
        <v>1320558</v>
      </c>
      <c r="D32" s="33">
        <f>SUM(D30:D31)</f>
        <v>1320558</v>
      </c>
    </row>
    <row r="33" spans="1:4" ht="15" x14ac:dyDescent="0.2">
      <c r="A33" s="25"/>
      <c r="B33" s="25"/>
      <c r="C33" s="25"/>
      <c r="D33" s="24"/>
    </row>
    <row r="34" spans="1:4" ht="15" x14ac:dyDescent="0.2">
      <c r="A34" s="29" t="s">
        <v>29</v>
      </c>
      <c r="B34" s="25"/>
      <c r="C34" s="25"/>
      <c r="D34" s="24"/>
    </row>
    <row r="35" spans="1:4" ht="15" x14ac:dyDescent="0.2">
      <c r="A35" s="25" t="s">
        <v>30</v>
      </c>
      <c r="B35" s="30">
        <v>18</v>
      </c>
      <c r="C35" s="31">
        <v>141500</v>
      </c>
      <c r="D35" s="32">
        <v>141500</v>
      </c>
    </row>
    <row r="36" spans="1:4" ht="15" x14ac:dyDescent="0.2">
      <c r="A36" s="25" t="s">
        <v>31</v>
      </c>
      <c r="B36" s="25"/>
      <c r="C36" s="48"/>
      <c r="D36" s="32"/>
    </row>
    <row r="37" spans="1:4" ht="15" x14ac:dyDescent="0.2">
      <c r="A37" s="25" t="s">
        <v>33</v>
      </c>
      <c r="B37" s="25"/>
      <c r="C37" s="31">
        <v>938680</v>
      </c>
      <c r="D37" s="32">
        <v>934295</v>
      </c>
    </row>
    <row r="38" spans="1:4" ht="15" x14ac:dyDescent="0.2">
      <c r="A38" s="29" t="s">
        <v>34</v>
      </c>
      <c r="B38" s="25"/>
      <c r="C38" s="33">
        <f>SUM(C35:C37)</f>
        <v>1080180</v>
      </c>
      <c r="D38" s="33">
        <f>SUM(D35:D37)</f>
        <v>1075795</v>
      </c>
    </row>
    <row r="39" spans="1:4" ht="15" x14ac:dyDescent="0.2">
      <c r="A39" s="29" t="s">
        <v>17</v>
      </c>
      <c r="B39" s="25"/>
      <c r="C39" s="33">
        <f>C27+C32+C38</f>
        <v>2761650</v>
      </c>
      <c r="D39" s="33">
        <f>D27+D32+D38</f>
        <v>2762039</v>
      </c>
    </row>
    <row r="40" spans="1:4" ht="28.5" x14ac:dyDescent="0.2">
      <c r="A40" s="34" t="s">
        <v>35</v>
      </c>
      <c r="B40" s="30">
        <v>33</v>
      </c>
      <c r="C40" s="49">
        <v>187</v>
      </c>
      <c r="D40" s="33">
        <v>186</v>
      </c>
    </row>
    <row r="41" spans="1:4" ht="42.75" x14ac:dyDescent="0.2">
      <c r="A41" s="34" t="s">
        <v>36</v>
      </c>
      <c r="B41" s="30">
        <v>33</v>
      </c>
      <c r="C41" s="49">
        <v>49.99</v>
      </c>
      <c r="D41" s="33">
        <v>49.99</v>
      </c>
    </row>
    <row r="42" spans="1:4" x14ac:dyDescent="0.2">
      <c r="A42" s="5"/>
      <c r="B42" s="5"/>
      <c r="C42" s="5"/>
      <c r="D42" s="5"/>
    </row>
    <row r="43" spans="1:4" x14ac:dyDescent="0.2">
      <c r="A43" s="5"/>
      <c r="B43" s="5"/>
      <c r="C43" s="5"/>
      <c r="D43" s="5"/>
    </row>
    <row r="44" spans="1:4" x14ac:dyDescent="0.2">
      <c r="A44" s="5" t="s">
        <v>57</v>
      </c>
      <c r="B44" s="5"/>
      <c r="C44" s="5" t="s">
        <v>57</v>
      </c>
      <c r="D44" s="5"/>
    </row>
    <row r="45" spans="1:4" ht="14.25" x14ac:dyDescent="0.2">
      <c r="A45" s="16" t="s">
        <v>53</v>
      </c>
      <c r="B45" s="5"/>
      <c r="C45" s="16" t="s">
        <v>54</v>
      </c>
      <c r="D45" s="5"/>
    </row>
    <row r="46" spans="1:4" ht="14.25" x14ac:dyDescent="0.2">
      <c r="A46" s="16" t="s">
        <v>55</v>
      </c>
      <c r="B46" s="5"/>
      <c r="C46" s="16" t="s">
        <v>56</v>
      </c>
      <c r="D46" s="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tabSelected="1" workbookViewId="0">
      <selection activeCell="D17" sqref="D17"/>
    </sheetView>
  </sheetViews>
  <sheetFormatPr defaultRowHeight="12.75" x14ac:dyDescent="0.2"/>
  <cols>
    <col min="1" max="1" width="42.28515625" style="4" customWidth="1"/>
    <col min="2" max="2" width="11.5703125" style="4" customWidth="1"/>
    <col min="3" max="3" width="12" style="4" customWidth="1"/>
    <col min="4" max="4" width="27.140625" style="4" customWidth="1"/>
    <col min="5" max="16384" width="9.140625" style="4"/>
  </cols>
  <sheetData>
    <row r="2" spans="1:5" ht="47.25" customHeight="1" x14ac:dyDescent="0.2">
      <c r="A2" s="59" t="s">
        <v>104</v>
      </c>
      <c r="B2" s="60"/>
      <c r="C2" s="60"/>
      <c r="D2" s="60"/>
      <c r="E2" s="5"/>
    </row>
    <row r="3" spans="1:5" ht="15.75" x14ac:dyDescent="0.2">
      <c r="A3" s="5"/>
      <c r="B3" s="5"/>
      <c r="C3" s="13" t="s">
        <v>37</v>
      </c>
      <c r="D3" s="5"/>
      <c r="E3" s="5"/>
    </row>
    <row r="4" spans="1:5" ht="25.5" x14ac:dyDescent="0.2">
      <c r="A4" s="24"/>
      <c r="B4" s="9" t="s">
        <v>1</v>
      </c>
      <c r="C4" s="9" t="s">
        <v>38</v>
      </c>
      <c r="D4" s="9" t="s">
        <v>39</v>
      </c>
      <c r="E4" s="5"/>
    </row>
    <row r="5" spans="1:5" x14ac:dyDescent="0.2">
      <c r="A5" s="7" t="s">
        <v>40</v>
      </c>
      <c r="B5" s="7">
        <v>19</v>
      </c>
      <c r="C5" s="6">
        <v>95787</v>
      </c>
      <c r="D5" s="6">
        <v>97597</v>
      </c>
      <c r="E5" s="5"/>
    </row>
    <row r="6" spans="1:5" x14ac:dyDescent="0.2">
      <c r="A6" s="7" t="s">
        <v>41</v>
      </c>
      <c r="B6" s="7">
        <v>20</v>
      </c>
      <c r="C6" s="6">
        <v>14401</v>
      </c>
      <c r="D6" s="6">
        <v>35028</v>
      </c>
      <c r="E6" s="5"/>
    </row>
    <row r="7" spans="1:5" ht="15" x14ac:dyDescent="0.2">
      <c r="A7" s="9" t="s">
        <v>42</v>
      </c>
      <c r="B7" s="24"/>
      <c r="C7" s="8">
        <f>C5-C6</f>
        <v>81386</v>
      </c>
      <c r="D7" s="8">
        <f>D5-D6</f>
        <v>62569</v>
      </c>
      <c r="E7" s="5"/>
    </row>
    <row r="8" spans="1:5" x14ac:dyDescent="0.2">
      <c r="A8" s="7" t="s">
        <v>43</v>
      </c>
      <c r="B8" s="7"/>
      <c r="C8" s="6"/>
      <c r="D8" s="6"/>
      <c r="E8" s="5"/>
    </row>
    <row r="9" spans="1:5" x14ac:dyDescent="0.2">
      <c r="A9" s="7" t="s">
        <v>44</v>
      </c>
      <c r="B9" s="7">
        <v>21</v>
      </c>
      <c r="C9" s="6">
        <v>38565</v>
      </c>
      <c r="D9" s="6">
        <v>36232</v>
      </c>
      <c r="E9" s="5"/>
    </row>
    <row r="10" spans="1:5" x14ac:dyDescent="0.2">
      <c r="A10" s="7" t="s">
        <v>45</v>
      </c>
      <c r="B10" s="7">
        <v>22</v>
      </c>
      <c r="C10" s="27" t="s">
        <v>105</v>
      </c>
      <c r="D10" s="27" t="s">
        <v>98</v>
      </c>
      <c r="E10" s="5"/>
    </row>
    <row r="11" spans="1:5" ht="15" x14ac:dyDescent="0.2">
      <c r="A11" s="24" t="s">
        <v>46</v>
      </c>
      <c r="B11" s="7">
        <v>23</v>
      </c>
      <c r="C11" s="64" t="s">
        <v>114</v>
      </c>
      <c r="D11" s="27">
        <v>10048</v>
      </c>
      <c r="E11" s="2"/>
    </row>
    <row r="12" spans="1:5" ht="15" x14ac:dyDescent="0.2">
      <c r="A12" s="9" t="s">
        <v>47</v>
      </c>
      <c r="B12" s="24"/>
      <c r="C12" s="9">
        <v>4385</v>
      </c>
      <c r="D12" s="57" t="s">
        <v>103</v>
      </c>
      <c r="E12" s="5"/>
    </row>
    <row r="13" spans="1:5" ht="15" x14ac:dyDescent="0.2">
      <c r="A13" s="7" t="s">
        <v>48</v>
      </c>
      <c r="B13" s="7">
        <v>24</v>
      </c>
      <c r="C13" s="24"/>
      <c r="D13" s="24"/>
      <c r="E13" s="5"/>
    </row>
    <row r="14" spans="1:5" ht="15" x14ac:dyDescent="0.2">
      <c r="A14" s="9" t="s">
        <v>49</v>
      </c>
      <c r="B14" s="24"/>
      <c r="C14" s="8">
        <v>4385</v>
      </c>
      <c r="D14" s="2">
        <v>5712</v>
      </c>
      <c r="E14" s="5"/>
    </row>
    <row r="15" spans="1:5" ht="15" x14ac:dyDescent="0.2">
      <c r="A15" s="24"/>
      <c r="B15" s="24"/>
      <c r="C15" s="24"/>
      <c r="D15" s="24"/>
      <c r="E15" s="5"/>
    </row>
    <row r="16" spans="1:5" ht="15" x14ac:dyDescent="0.2">
      <c r="A16" s="9" t="s">
        <v>50</v>
      </c>
      <c r="B16" s="24"/>
      <c r="C16" s="24"/>
      <c r="D16" s="24"/>
      <c r="E16" s="50"/>
    </row>
    <row r="17" spans="1:8" ht="15" x14ac:dyDescent="0.2">
      <c r="A17" s="24"/>
      <c r="B17" s="24"/>
      <c r="C17" s="24"/>
      <c r="D17" s="24"/>
      <c r="E17" s="5"/>
    </row>
    <row r="18" spans="1:8" ht="15" x14ac:dyDescent="0.2">
      <c r="A18" s="9" t="s">
        <v>51</v>
      </c>
      <c r="B18" s="24"/>
      <c r="C18" s="8">
        <v>4385</v>
      </c>
      <c r="D18" s="2">
        <v>5712</v>
      </c>
      <c r="E18" s="5"/>
    </row>
    <row r="19" spans="1:8" ht="15" x14ac:dyDescent="0.2">
      <c r="A19" s="24"/>
      <c r="B19" s="24"/>
      <c r="C19" s="24"/>
      <c r="D19" s="24"/>
      <c r="E19" s="5"/>
    </row>
    <row r="20" spans="1:8" x14ac:dyDescent="0.2">
      <c r="A20" s="9" t="s">
        <v>52</v>
      </c>
      <c r="B20" s="7">
        <v>25</v>
      </c>
      <c r="C20" s="58">
        <v>0.76</v>
      </c>
      <c r="D20" s="15" t="s">
        <v>99</v>
      </c>
      <c r="E20" s="5"/>
    </row>
    <row r="21" spans="1:8" ht="15.75" x14ac:dyDescent="0.2">
      <c r="A21" s="14"/>
      <c r="B21" s="5"/>
      <c r="C21" s="5"/>
      <c r="D21" s="5"/>
      <c r="E21" s="5"/>
    </row>
    <row r="22" spans="1:8" x14ac:dyDescent="0.2">
      <c r="A22" s="5" t="s">
        <v>57</v>
      </c>
      <c r="B22" s="5"/>
      <c r="C22" s="5"/>
      <c r="D22" s="5" t="s">
        <v>57</v>
      </c>
      <c r="E22" s="5"/>
    </row>
    <row r="23" spans="1:8" ht="15.75" x14ac:dyDescent="0.25">
      <c r="A23" s="11" t="s">
        <v>53</v>
      </c>
      <c r="B23" s="1"/>
      <c r="C23" s="1"/>
      <c r="D23" s="17" t="s">
        <v>54</v>
      </c>
      <c r="E23" s="1"/>
      <c r="F23"/>
      <c r="G23"/>
      <c r="H23"/>
    </row>
    <row r="24" spans="1:8" ht="15.75" x14ac:dyDescent="0.25">
      <c r="A24" s="11" t="s">
        <v>55</v>
      </c>
      <c r="B24" s="1"/>
      <c r="C24" s="1"/>
      <c r="D24" s="17" t="s">
        <v>56</v>
      </c>
      <c r="E24" s="1"/>
      <c r="F24"/>
      <c r="G24"/>
      <c r="H24"/>
    </row>
    <row r="25" spans="1:8" ht="15.75" x14ac:dyDescent="0.25">
      <c r="A25" s="11"/>
      <c r="B25" s="1"/>
      <c r="C25" s="1"/>
      <c r="D25" s="12"/>
      <c r="E25" s="1"/>
      <c r="F25"/>
      <c r="G25"/>
      <c r="H25" s="11"/>
    </row>
    <row r="26" spans="1:8" ht="15.75" x14ac:dyDescent="0.25">
      <c r="A26" s="11"/>
      <c r="B26" s="11"/>
      <c r="C26"/>
      <c r="D26"/>
      <c r="E26"/>
      <c r="F26"/>
      <c r="G26" s="11"/>
      <c r="H26"/>
    </row>
    <row r="27" spans="1:8" x14ac:dyDescent="0.2">
      <c r="A27"/>
      <c r="B27"/>
      <c r="C27"/>
      <c r="D27"/>
      <c r="E27"/>
      <c r="F27"/>
      <c r="G27"/>
      <c r="H27"/>
    </row>
    <row r="28" spans="1:8" x14ac:dyDescent="0.2">
      <c r="A28" s="1"/>
      <c r="B28"/>
      <c r="C28"/>
      <c r="D28"/>
      <c r="E28"/>
      <c r="F28"/>
      <c r="G28"/>
      <c r="H28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opLeftCell="A4" workbookViewId="0">
      <selection activeCell="E16" sqref="E16"/>
    </sheetView>
  </sheetViews>
  <sheetFormatPr defaultRowHeight="12.75" x14ac:dyDescent="0.2"/>
  <cols>
    <col min="1" max="1" width="24.5703125" customWidth="1"/>
    <col min="2" max="2" width="22.5703125" customWidth="1"/>
    <col min="3" max="3" width="15.85546875" customWidth="1"/>
    <col min="4" max="4" width="14.28515625" customWidth="1"/>
    <col min="5" max="5" width="18.28515625" customWidth="1"/>
  </cols>
  <sheetData>
    <row r="1" spans="1:5" ht="28.5" customHeight="1" x14ac:dyDescent="0.2"/>
    <row r="2" spans="1:5" s="1" customFormat="1" x14ac:dyDescent="0.2">
      <c r="A2" s="61" t="s">
        <v>106</v>
      </c>
      <c r="B2" s="62"/>
      <c r="C2" s="62"/>
      <c r="D2" s="62"/>
      <c r="E2" s="62"/>
    </row>
    <row r="3" spans="1:5" s="1" customFormat="1" ht="13.5" customHeight="1" x14ac:dyDescent="0.2">
      <c r="A3" s="62"/>
      <c r="B3" s="62"/>
      <c r="C3" s="62"/>
      <c r="D3" s="62"/>
      <c r="E3" s="62"/>
    </row>
    <row r="4" spans="1:5" s="26" customFormat="1" ht="37.5" customHeight="1" x14ac:dyDescent="0.25">
      <c r="A4" s="62"/>
      <c r="B4" s="62"/>
      <c r="C4" s="62"/>
      <c r="D4" s="62"/>
      <c r="E4" s="62"/>
    </row>
    <row r="5" spans="1:5" s="1" customFormat="1" x14ac:dyDescent="0.2">
      <c r="E5" s="18" t="s">
        <v>58</v>
      </c>
    </row>
    <row r="6" spans="1:5" s="1" customFormat="1" ht="38.25" x14ac:dyDescent="0.2">
      <c r="A6" s="23"/>
      <c r="B6" s="10" t="s">
        <v>30</v>
      </c>
      <c r="C6" s="10" t="s">
        <v>59</v>
      </c>
      <c r="D6" s="10" t="s">
        <v>33</v>
      </c>
      <c r="E6" s="10" t="s">
        <v>34</v>
      </c>
    </row>
    <row r="7" spans="1:5" s="1" customFormat="1" ht="15" x14ac:dyDescent="0.2">
      <c r="A7" s="19" t="s">
        <v>110</v>
      </c>
      <c r="B7" s="47">
        <v>141500</v>
      </c>
      <c r="C7" s="35"/>
      <c r="D7" s="47">
        <v>934295</v>
      </c>
      <c r="E7" s="47">
        <v>1075795</v>
      </c>
    </row>
    <row r="8" spans="1:5" s="1" customFormat="1" ht="30" x14ac:dyDescent="0.2">
      <c r="A8" s="28" t="s">
        <v>60</v>
      </c>
      <c r="B8" s="35"/>
      <c r="C8" s="35"/>
      <c r="D8" s="51">
        <v>4385</v>
      </c>
      <c r="E8" s="51">
        <v>4385</v>
      </c>
    </row>
    <row r="9" spans="1:5" s="1" customFormat="1" ht="15" x14ac:dyDescent="0.2">
      <c r="A9" s="28" t="s">
        <v>61</v>
      </c>
      <c r="B9" s="52" t="s">
        <v>32</v>
      </c>
      <c r="C9" s="52" t="s">
        <v>32</v>
      </c>
      <c r="D9" s="52"/>
      <c r="E9" s="52"/>
    </row>
    <row r="10" spans="1:5" s="1" customFormat="1" ht="15" x14ac:dyDescent="0.2">
      <c r="A10" s="19" t="s">
        <v>111</v>
      </c>
      <c r="B10" s="47">
        <v>141500</v>
      </c>
      <c r="C10" s="35"/>
      <c r="D10" s="47">
        <v>938680</v>
      </c>
      <c r="E10" s="47">
        <v>1080180</v>
      </c>
    </row>
    <row r="11" spans="1:5" s="1" customFormat="1" ht="15" x14ac:dyDescent="0.2">
      <c r="A11" s="23"/>
      <c r="B11" s="35"/>
      <c r="C11" s="35"/>
      <c r="D11" s="35"/>
      <c r="E11" s="35"/>
    </row>
    <row r="12" spans="1:5" s="1" customFormat="1" ht="14.25" x14ac:dyDescent="0.2">
      <c r="A12" s="19" t="s">
        <v>107</v>
      </c>
      <c r="B12" s="47">
        <v>141500</v>
      </c>
      <c r="C12" s="47"/>
      <c r="D12" s="47">
        <v>1004286</v>
      </c>
      <c r="E12" s="47">
        <v>1145786</v>
      </c>
    </row>
    <row r="13" spans="1:5" s="1" customFormat="1" ht="30" x14ac:dyDescent="0.2">
      <c r="A13" s="28" t="s">
        <v>60</v>
      </c>
      <c r="B13" s="53" t="s">
        <v>32</v>
      </c>
      <c r="C13" s="53" t="s">
        <v>32</v>
      </c>
      <c r="D13" s="46" t="s">
        <v>109</v>
      </c>
      <c r="E13" s="46" t="s">
        <v>109</v>
      </c>
    </row>
    <row r="14" spans="1:5" s="1" customFormat="1" ht="15" x14ac:dyDescent="0.2">
      <c r="A14" s="28" t="s">
        <v>61</v>
      </c>
      <c r="B14" s="53" t="s">
        <v>32</v>
      </c>
      <c r="C14" s="53" t="s">
        <v>32</v>
      </c>
      <c r="D14" s="53" t="s">
        <v>96</v>
      </c>
      <c r="E14" s="53" t="s">
        <v>96</v>
      </c>
    </row>
    <row r="15" spans="1:5" s="1" customFormat="1" ht="28.5" x14ac:dyDescent="0.2">
      <c r="A15" s="19" t="s">
        <v>108</v>
      </c>
      <c r="B15" s="47">
        <v>141500</v>
      </c>
      <c r="C15" s="47" t="s">
        <v>32</v>
      </c>
      <c r="D15" s="47">
        <v>934295</v>
      </c>
      <c r="E15" s="47">
        <v>1075795</v>
      </c>
    </row>
    <row r="16" spans="1:5" s="1" customFormat="1" ht="15" x14ac:dyDescent="0.2">
      <c r="A16" s="23"/>
      <c r="B16" s="23"/>
      <c r="C16" s="23"/>
      <c r="D16" s="23"/>
      <c r="E16" s="23"/>
    </row>
    <row r="17" spans="1:4" s="1" customFormat="1" x14ac:dyDescent="0.2">
      <c r="A17" s="20" t="s">
        <v>92</v>
      </c>
      <c r="D17" s="1" t="s">
        <v>93</v>
      </c>
    </row>
    <row r="18" spans="1:4" s="1" customFormat="1" ht="15.75" x14ac:dyDescent="0.25">
      <c r="A18" s="11" t="s">
        <v>53</v>
      </c>
      <c r="D18" s="17" t="s">
        <v>54</v>
      </c>
    </row>
    <row r="19" spans="1:4" s="1" customFormat="1" ht="15.75" x14ac:dyDescent="0.25">
      <c r="A19" s="11" t="s">
        <v>55</v>
      </c>
      <c r="D19" s="17" t="s">
        <v>56</v>
      </c>
    </row>
    <row r="20" spans="1:4" s="1" customFormat="1" x14ac:dyDescent="0.2"/>
  </sheetData>
  <mergeCells count="1">
    <mergeCell ref="A2:E4"/>
  </mergeCells>
  <pageMargins left="0.70866141732283472" right="0.70866141732283472" top="0.74803149606299213" bottom="0.74803149606299213" header="0.31496062992125984" footer="0.31496062992125984"/>
  <pageSetup paperSize="9" scale="9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opLeftCell="A13" workbookViewId="0">
      <selection activeCell="A9" sqref="A9"/>
    </sheetView>
  </sheetViews>
  <sheetFormatPr defaultRowHeight="12.75" x14ac:dyDescent="0.2"/>
  <cols>
    <col min="1" max="1" width="52.28515625" customWidth="1"/>
    <col min="2" max="2" width="20.7109375" customWidth="1"/>
    <col min="3" max="3" width="20.42578125" customWidth="1"/>
  </cols>
  <sheetData>
    <row r="1" spans="1:5" x14ac:dyDescent="0.2">
      <c r="A1" s="61" t="s">
        <v>112</v>
      </c>
      <c r="B1" s="62"/>
      <c r="C1" s="62"/>
    </row>
    <row r="2" spans="1:5" ht="48.75" customHeight="1" x14ac:dyDescent="0.2">
      <c r="A2" s="62"/>
      <c r="B2" s="62"/>
      <c r="C2" s="62"/>
    </row>
    <row r="3" spans="1:5" x14ac:dyDescent="0.2">
      <c r="C3" s="18" t="s">
        <v>58</v>
      </c>
    </row>
    <row r="4" spans="1:5" ht="71.25" x14ac:dyDescent="0.2">
      <c r="A4" s="23"/>
      <c r="B4" s="36" t="s">
        <v>62</v>
      </c>
      <c r="C4" s="37" t="s">
        <v>63</v>
      </c>
      <c r="E4" s="1"/>
    </row>
    <row r="5" spans="1:5" ht="15" x14ac:dyDescent="0.2">
      <c r="A5" s="63" t="s">
        <v>64</v>
      </c>
      <c r="B5" s="63"/>
      <c r="C5" s="23"/>
    </row>
    <row r="6" spans="1:5" ht="15" x14ac:dyDescent="0.2">
      <c r="A6" s="28" t="s">
        <v>65</v>
      </c>
      <c r="B6" s="38">
        <f>B7+B8+B9</f>
        <v>92096</v>
      </c>
      <c r="C6" s="38">
        <v>78317</v>
      </c>
    </row>
    <row r="7" spans="1:5" ht="15" x14ac:dyDescent="0.2">
      <c r="A7" s="28" t="s">
        <v>66</v>
      </c>
      <c r="B7" s="39">
        <v>73471</v>
      </c>
      <c r="C7" s="40">
        <v>63737</v>
      </c>
    </row>
    <row r="8" spans="1:5" ht="15" x14ac:dyDescent="0.2">
      <c r="A8" s="28" t="s">
        <v>67</v>
      </c>
      <c r="B8" s="39">
        <v>18553</v>
      </c>
      <c r="C8" s="40">
        <v>14580</v>
      </c>
    </row>
    <row r="9" spans="1:5" ht="15" x14ac:dyDescent="0.2">
      <c r="A9" s="28" t="s">
        <v>68</v>
      </c>
      <c r="B9" s="35">
        <v>72</v>
      </c>
      <c r="C9" s="40"/>
    </row>
    <row r="10" spans="1:5" ht="15" x14ac:dyDescent="0.2">
      <c r="A10" s="28" t="s">
        <v>69</v>
      </c>
      <c r="B10" s="42">
        <f>B11+B12+B13+B14+B16+B17</f>
        <v>76488</v>
      </c>
      <c r="C10" s="42">
        <v>72776</v>
      </c>
    </row>
    <row r="11" spans="1:5" ht="15" x14ac:dyDescent="0.2">
      <c r="A11" s="28" t="s">
        <v>70</v>
      </c>
      <c r="B11" s="39">
        <v>12403</v>
      </c>
      <c r="C11" s="39">
        <v>25449</v>
      </c>
    </row>
    <row r="12" spans="1:5" ht="15" x14ac:dyDescent="0.2">
      <c r="A12" s="28" t="s">
        <v>71</v>
      </c>
      <c r="B12" s="39">
        <v>923</v>
      </c>
      <c r="C12" s="39">
        <v>4434</v>
      </c>
    </row>
    <row r="13" spans="1:5" ht="15" x14ac:dyDescent="0.2">
      <c r="A13" s="28" t="s">
        <v>72</v>
      </c>
      <c r="B13" s="39">
        <v>18202</v>
      </c>
      <c r="C13" s="39">
        <v>12534</v>
      </c>
    </row>
    <row r="14" spans="1:5" ht="15" x14ac:dyDescent="0.2">
      <c r="A14" s="28" t="s">
        <v>87</v>
      </c>
      <c r="B14" s="39">
        <v>27255</v>
      </c>
      <c r="C14" s="40">
        <v>17148</v>
      </c>
    </row>
    <row r="15" spans="1:5" ht="15" x14ac:dyDescent="0.2">
      <c r="A15" s="28" t="s">
        <v>73</v>
      </c>
      <c r="B15" s="35"/>
      <c r="C15" s="35"/>
    </row>
    <row r="16" spans="1:5" ht="15" x14ac:dyDescent="0.2">
      <c r="A16" s="28" t="s">
        <v>74</v>
      </c>
      <c r="B16" s="39">
        <v>13976</v>
      </c>
      <c r="C16" s="39">
        <v>8299</v>
      </c>
    </row>
    <row r="17" spans="1:3" ht="15" x14ac:dyDescent="0.2">
      <c r="A17" s="28" t="s">
        <v>75</v>
      </c>
      <c r="B17" s="39">
        <v>3729</v>
      </c>
      <c r="C17" s="39">
        <v>4912</v>
      </c>
    </row>
    <row r="18" spans="1:3" ht="30" x14ac:dyDescent="0.2">
      <c r="A18" s="41" t="s">
        <v>76</v>
      </c>
      <c r="B18" s="38">
        <f>B6-B10</f>
        <v>15608</v>
      </c>
      <c r="C18" s="38">
        <f>C6-C10</f>
        <v>5541</v>
      </c>
    </row>
    <row r="19" spans="1:3" ht="15" x14ac:dyDescent="0.2">
      <c r="A19" s="23"/>
      <c r="B19" s="35"/>
      <c r="C19" s="54"/>
    </row>
    <row r="20" spans="1:3" ht="15" x14ac:dyDescent="0.2">
      <c r="A20" s="63" t="s">
        <v>77</v>
      </c>
      <c r="B20" s="63"/>
      <c r="C20" s="23"/>
    </row>
    <row r="21" spans="1:3" ht="15" x14ac:dyDescent="0.2">
      <c r="A21" s="28" t="s">
        <v>65</v>
      </c>
      <c r="B21" s="42"/>
      <c r="C21" s="42"/>
    </row>
    <row r="22" spans="1:3" ht="15" x14ac:dyDescent="0.2">
      <c r="A22" s="28" t="s">
        <v>78</v>
      </c>
      <c r="B22" s="39"/>
      <c r="C22" s="39"/>
    </row>
    <row r="23" spans="1:3" ht="15" x14ac:dyDescent="0.2">
      <c r="A23" s="28" t="s">
        <v>79</v>
      </c>
      <c r="B23" s="35"/>
      <c r="C23" s="35"/>
    </row>
    <row r="24" spans="1:3" ht="15" x14ac:dyDescent="0.2">
      <c r="A24" s="28" t="s">
        <v>68</v>
      </c>
      <c r="B24" s="35"/>
      <c r="C24" s="39"/>
    </row>
    <row r="25" spans="1:3" ht="15" x14ac:dyDescent="0.2">
      <c r="A25" s="28" t="s">
        <v>69</v>
      </c>
      <c r="B25" s="42"/>
      <c r="C25" s="42">
        <v>28</v>
      </c>
    </row>
    <row r="26" spans="1:3" ht="15" x14ac:dyDescent="0.2">
      <c r="A26" s="28" t="s">
        <v>80</v>
      </c>
      <c r="B26" s="39"/>
      <c r="C26" s="39">
        <v>28</v>
      </c>
    </row>
    <row r="27" spans="1:3" ht="15" x14ac:dyDescent="0.2">
      <c r="A27" s="28" t="s">
        <v>81</v>
      </c>
      <c r="B27" s="39"/>
      <c r="C27" s="39"/>
    </row>
    <row r="28" spans="1:3" ht="30" x14ac:dyDescent="0.2">
      <c r="A28" s="41" t="s">
        <v>82</v>
      </c>
      <c r="C28" s="56" t="s">
        <v>101</v>
      </c>
    </row>
    <row r="29" spans="1:3" ht="15" x14ac:dyDescent="0.2">
      <c r="A29" s="23"/>
      <c r="B29" s="23"/>
      <c r="C29" s="23"/>
    </row>
    <row r="30" spans="1:3" ht="15" x14ac:dyDescent="0.2">
      <c r="A30" s="63" t="s">
        <v>83</v>
      </c>
      <c r="B30" s="63"/>
      <c r="C30" s="23"/>
    </row>
    <row r="31" spans="1:3" ht="15" x14ac:dyDescent="0.2">
      <c r="A31" s="28" t="s">
        <v>65</v>
      </c>
      <c r="B31" s="23"/>
      <c r="C31" s="23"/>
    </row>
    <row r="32" spans="1:3" ht="15" x14ac:dyDescent="0.2">
      <c r="A32" s="28" t="s">
        <v>84</v>
      </c>
      <c r="B32" s="23"/>
      <c r="C32" s="23"/>
    </row>
    <row r="33" spans="1:3" ht="15" x14ac:dyDescent="0.2">
      <c r="A33" s="28" t="s">
        <v>69</v>
      </c>
      <c r="B33" s="38">
        <v>10500</v>
      </c>
      <c r="C33" s="38">
        <v>5250</v>
      </c>
    </row>
    <row r="34" spans="1:3" ht="15" x14ac:dyDescent="0.2">
      <c r="A34" s="28" t="s">
        <v>85</v>
      </c>
      <c r="B34" s="40">
        <v>10500</v>
      </c>
      <c r="C34" s="40">
        <v>4660</v>
      </c>
    </row>
    <row r="35" spans="1:3" ht="15" x14ac:dyDescent="0.2">
      <c r="A35" s="28" t="s">
        <v>97</v>
      </c>
      <c r="B35" s="40"/>
      <c r="C35" s="40">
        <v>590</v>
      </c>
    </row>
    <row r="36" spans="1:3" ht="15" x14ac:dyDescent="0.2">
      <c r="A36" s="28" t="s">
        <v>86</v>
      </c>
      <c r="B36" s="40"/>
      <c r="C36" s="54"/>
    </row>
    <row r="37" spans="1:3" ht="15" x14ac:dyDescent="0.25">
      <c r="A37" s="43"/>
      <c r="B37" s="55"/>
      <c r="C37" s="55"/>
    </row>
    <row r="38" spans="1:3" ht="30" x14ac:dyDescent="0.2">
      <c r="A38" s="41" t="s">
        <v>88</v>
      </c>
      <c r="B38" s="56" t="s">
        <v>113</v>
      </c>
      <c r="C38" s="56" t="s">
        <v>100</v>
      </c>
    </row>
    <row r="39" spans="1:3" ht="15" x14ac:dyDescent="0.2">
      <c r="A39" s="23"/>
      <c r="B39" s="35"/>
      <c r="C39" s="35"/>
    </row>
    <row r="40" spans="1:3" ht="30" x14ac:dyDescent="0.2">
      <c r="A40" s="44" t="s">
        <v>89</v>
      </c>
      <c r="B40" s="42">
        <f>B18-B33</f>
        <v>5108</v>
      </c>
      <c r="C40" s="42">
        <v>263</v>
      </c>
    </row>
    <row r="41" spans="1:3" ht="15" x14ac:dyDescent="0.2">
      <c r="A41" s="23"/>
      <c r="B41" s="35"/>
      <c r="C41" s="35"/>
    </row>
    <row r="42" spans="1:3" ht="15" x14ac:dyDescent="0.2">
      <c r="A42" s="45" t="s">
        <v>90</v>
      </c>
      <c r="B42" s="42">
        <v>13201</v>
      </c>
      <c r="C42" s="42">
        <v>1014</v>
      </c>
    </row>
    <row r="43" spans="1:3" ht="15" x14ac:dyDescent="0.2">
      <c r="A43" s="45" t="s">
        <v>91</v>
      </c>
      <c r="B43" s="42">
        <f>B42+B40</f>
        <v>18309</v>
      </c>
      <c r="C43" s="42">
        <v>1277</v>
      </c>
    </row>
    <row r="44" spans="1:3" x14ac:dyDescent="0.2">
      <c r="A44" s="21"/>
    </row>
    <row r="45" spans="1:3" ht="15" x14ac:dyDescent="0.25">
      <c r="A45" s="22"/>
    </row>
    <row r="47" spans="1:3" x14ac:dyDescent="0.2">
      <c r="A47" t="s">
        <v>94</v>
      </c>
      <c r="C47" t="s">
        <v>95</v>
      </c>
    </row>
    <row r="48" spans="1:3" ht="15.75" x14ac:dyDescent="0.25">
      <c r="A48" s="11" t="s">
        <v>53</v>
      </c>
      <c r="C48" s="17" t="s">
        <v>54</v>
      </c>
    </row>
    <row r="49" spans="1:3" ht="15.75" x14ac:dyDescent="0.25">
      <c r="A49" s="11" t="s">
        <v>55</v>
      </c>
      <c r="C49" s="17" t="s">
        <v>56</v>
      </c>
    </row>
  </sheetData>
  <mergeCells count="4">
    <mergeCell ref="A5:B5"/>
    <mergeCell ref="A20:B20"/>
    <mergeCell ref="A30:B30"/>
    <mergeCell ref="A1:C2"/>
  </mergeCells>
  <pageMargins left="0.70866141732283472" right="0.70866141732283472" top="0.74803149606299213" bottom="0.74803149606299213" header="0.31496062992125984" footer="0.31496062992125984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GL-BUH</cp:lastModifiedBy>
  <cp:lastPrinted>2016-04-29T04:20:26Z</cp:lastPrinted>
  <dcterms:created xsi:type="dcterms:W3CDTF">2014-07-29T06:41:28Z</dcterms:created>
  <dcterms:modified xsi:type="dcterms:W3CDTF">2016-05-03T09:12:29Z</dcterms:modified>
</cp:coreProperties>
</file>