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'ф1'!#REF!</definedName>
  </definedNames>
  <calcPr fullCalcOnLoad="1" refMode="R1C1"/>
</workbook>
</file>

<file path=xl/sharedStrings.xml><?xml version="1.0" encoding="utf-8"?>
<sst xmlns="http://schemas.openxmlformats.org/spreadsheetml/2006/main" count="155" uniqueCount="102">
  <si>
    <t>тыс. тенге</t>
  </si>
  <si>
    <t>АКТИВЫ</t>
  </si>
  <si>
    <t>-</t>
  </si>
  <si>
    <t>Отложенные налоговые активы</t>
  </si>
  <si>
    <t>Итого активов</t>
  </si>
  <si>
    <t xml:space="preserve">ОБЯЗАТЕЛЬСТВА </t>
  </si>
  <si>
    <t>Уставный капитал</t>
  </si>
  <si>
    <t>Нераспределенная прибыль</t>
  </si>
  <si>
    <t>Итого собственного капитала</t>
  </si>
  <si>
    <t>Главный бухгалтер</t>
  </si>
  <si>
    <t>Общие и административные расходы</t>
  </si>
  <si>
    <t>Расход по подоходному налогу</t>
  </si>
  <si>
    <t>(не аудировано)</t>
  </si>
  <si>
    <t>Нераспределен-ная прибыль</t>
  </si>
  <si>
    <t>Прибыль за период</t>
  </si>
  <si>
    <t>Прибыль до налогообложения</t>
  </si>
  <si>
    <t>Директор</t>
  </si>
  <si>
    <t>Прим.</t>
  </si>
  <si>
    <t>Запасы</t>
  </si>
  <si>
    <t>Авансы уплаченные</t>
  </si>
  <si>
    <t>Итого краткосрочных активов</t>
  </si>
  <si>
    <t>Итого долгосрочных активов</t>
  </si>
  <si>
    <t>Займы полученные</t>
  </si>
  <si>
    <t>Прочие поступления</t>
  </si>
  <si>
    <t>Пополнение уставного капитала</t>
  </si>
  <si>
    <t>Жумадилов А.Д.</t>
  </si>
  <si>
    <t>Туткышева М.Ж.</t>
  </si>
  <si>
    <t>Валовая прибыль</t>
  </si>
  <si>
    <t>Доход от финансирования</t>
  </si>
  <si>
    <t>Итого краткосрочных обязательств</t>
  </si>
  <si>
    <t>Итого капитал</t>
  </si>
  <si>
    <t>Итого капитал и обязательства</t>
  </si>
  <si>
    <t xml:space="preserve">Остаток на 01 января 2023 года  (аудировано)                                               </t>
  </si>
  <si>
    <t xml:space="preserve">Остаток на 01 января 2022 года </t>
  </si>
  <si>
    <t>Взнос в уставной капитал</t>
  </si>
  <si>
    <t xml:space="preserve">Торговая и прочая кредиторская задолженность
</t>
  </si>
  <si>
    <t>Доход от реализации продукции и оказания услуг</t>
  </si>
  <si>
    <t>Себестоимость реализованной продукции и оказанных услуг</t>
  </si>
  <si>
    <t>(неаудировано)</t>
  </si>
  <si>
    <t>(аудировано)</t>
  </si>
  <si>
    <t>Денежные средства</t>
  </si>
  <si>
    <t>Прочая дебиторская задолженность</t>
  </si>
  <si>
    <t>8</t>
  </si>
  <si>
    <t>9</t>
  </si>
  <si>
    <t>10</t>
  </si>
  <si>
    <t>Корпоративный подоходный налог уплате</t>
  </si>
  <si>
    <t>Долгосрочные финансовые обязательства</t>
  </si>
  <si>
    <t>Итого долгосрочные обязательства</t>
  </si>
  <si>
    <t>(95,304)</t>
  </si>
  <si>
    <t>30 сентября</t>
  </si>
  <si>
    <t xml:space="preserve"> 2023 года</t>
  </si>
  <si>
    <t xml:space="preserve"> 2022 года</t>
  </si>
  <si>
    <t xml:space="preserve">(неаудировано) </t>
  </si>
  <si>
    <t xml:space="preserve">Прочие доход </t>
  </si>
  <si>
    <t>Расходы на реализацию</t>
  </si>
  <si>
    <t>44,520</t>
  </si>
  <si>
    <t>Расходы на финансирование</t>
  </si>
  <si>
    <t>5,171</t>
  </si>
  <si>
    <t>Прочий расход</t>
  </si>
  <si>
    <t>(6,518)</t>
  </si>
  <si>
    <t>14,969</t>
  </si>
  <si>
    <t>Прибыль за отчетный период</t>
  </si>
  <si>
    <t>(119,961)</t>
  </si>
  <si>
    <t>Итого совокупный доход за период</t>
  </si>
  <si>
    <t>(4 333,578)</t>
  </si>
  <si>
    <t>Убыток/Прибыль за период</t>
  </si>
  <si>
    <t>Итого прибыль/убыток за период</t>
  </si>
  <si>
    <r>
      <t xml:space="preserve"> 2023 </t>
    </r>
    <r>
      <rPr>
        <b/>
        <sz val="11"/>
        <color indexed="8"/>
        <rFont val="Times New Roman"/>
        <family val="1"/>
      </rPr>
      <t>года</t>
    </r>
  </si>
  <si>
    <r>
      <t xml:space="preserve"> 2022 </t>
    </r>
    <r>
      <rPr>
        <b/>
        <sz val="11"/>
        <color indexed="8"/>
        <rFont val="Times New Roman"/>
        <family val="1"/>
      </rPr>
      <t>года</t>
    </r>
  </si>
  <si>
    <t>Денежные потоки от операционной деятельности</t>
  </si>
  <si>
    <t>Оплата поставщикам</t>
  </si>
  <si>
    <t>Выплата заработной платы</t>
  </si>
  <si>
    <t xml:space="preserve">Налоги и прочие платежи </t>
  </si>
  <si>
    <t>Прочие выплаты</t>
  </si>
  <si>
    <t>Чистый отток денежных средств от  операционной деятельности</t>
  </si>
  <si>
    <t>Денежные потоки от финансовой деятельности</t>
  </si>
  <si>
    <t>Получение финансовой помощи</t>
  </si>
  <si>
    <t>Погашение финансовой помощи</t>
  </si>
  <si>
    <t>Чистый поток денежных средств от</t>
  </si>
  <si>
    <t xml:space="preserve">финансовой деятельности </t>
  </si>
  <si>
    <t xml:space="preserve">Чистое увеличение денежных средств </t>
  </si>
  <si>
    <t>Денежные средства и их эквиваленты на 01 января</t>
  </si>
  <si>
    <t>‒</t>
  </si>
  <si>
    <t>Авансы полученные</t>
  </si>
  <si>
    <t>(14 644,294)</t>
  </si>
  <si>
    <t>(45,811)</t>
  </si>
  <si>
    <t>(18,758)</t>
  </si>
  <si>
    <t>(566,141)</t>
  </si>
  <si>
    <t>(1 208,610)</t>
  </si>
  <si>
    <t xml:space="preserve"> </t>
  </si>
  <si>
    <t>4 261,423</t>
  </si>
  <si>
    <t>(3 310,483)</t>
  </si>
  <si>
    <t>75,636</t>
  </si>
  <si>
    <t>(254,696)</t>
  </si>
  <si>
    <t>11</t>
  </si>
  <si>
    <t>Денежные средства и их эквиваленты на 30 сентября</t>
  </si>
  <si>
    <t>Остаток на 30 сентября 2023 года</t>
  </si>
  <si>
    <t>Остаток на 30 сентября 2022 года</t>
  </si>
  <si>
    <t>ТОО «Алтын Сапа ALM»
Промежуточный  сокращенный отчет о финансовом положении 
за деять месяцев, закончившихся 30.09.2023 года (тысячах тенге)</t>
  </si>
  <si>
    <t xml:space="preserve">ТОО «Алтын Сапа ALM»
Промежуточный  сокращенный отчет о прибыли или                                                          убытке и прочем совокупном доходе
за девять месяцев, закончившихся 30.09.2023 года (тысячах тенге)
</t>
  </si>
  <si>
    <t xml:space="preserve">ТОО «Алтын Сапа ALM»
Промежуточный  сокращенный отчет о движении денежных средств
за девять месяцев, закончившихся 30.09.2023 года (тысячах тенге)
</t>
  </si>
  <si>
    <t xml:space="preserve">ТОО «Алтын Сапа ALM»
Промежуточный  неаудированный сокращенный                                                                                                  отчет об изменениях в собственном капитале
за девять месяцев, закончившихся 30 сентября 2023 года (тысячах тенге)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</si>
</sst>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_-* #,##0\ _₽_-;\-* #,##0\ _₽_-;_-* &quot;-&quot;??\ _₽_-;_-@_-"/>
    <numFmt numFmtId="168" formatCode="0.000"/>
    <numFmt numFmtId="169" formatCode="#,##0.000"/>
    <numFmt numFmtId="170" formatCode="#,##0.000_ ;\-#,##0.000\ "/>
    <numFmt numFmtId="171" formatCode="0.0"/>
    <numFmt numFmtId="172" formatCode="_-* #,##0.0\ _₽_-;\-* #,##0.0\ _₽_-;_-* &quot;-&quot;??\ _₽_-;_-@_-"/>
    <numFmt numFmtId="173" formatCode="_-* #,##0.000\ _₽_-;\-* #,##0.000\ _₽_-;_-* &quot;-&quot;??\ _₽_-;_-@_-"/>
    <numFmt numFmtId="174" formatCode="#,##0.00_ ;\-#,##0.00\ "/>
    <numFmt numFmtId="175" formatCode="#,##0.0_ ;\-#,##0.0\ "/>
    <numFmt numFmtId="176" formatCode="#,##0_ ;\-#,##0\ "/>
    <numFmt numFmtId="177" formatCode="#,##0.0"/>
    <numFmt numFmtId="178" formatCode="_(* #,##0.0_);_(* \(#,##0.0\);_(* &quot;-&quot;??_);_(@_)"/>
    <numFmt numFmtId="179" formatCode="_(* #,##0.00_);_(* \(#,##0.00\);_(* &quot;-&quot;??_);_(@_)"/>
    <numFmt numFmtId="180" formatCode="_(* #,##0.000_);_(* \(#,##0.000\);_(* &quot;-&quot;??_);_(@_)"/>
    <numFmt numFmtId="181" formatCode="0.0000"/>
    <numFmt numFmtId="182" formatCode="#,##0\ _₸;\ \(#,##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,"/>
    <numFmt numFmtId="188" formatCode="[=0]&quot;-&quot;;General"/>
    <numFmt numFmtId="189" formatCode="[=-4333577574.2]&quot;(4 333 578)&quot;;General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D0D0D"/>
      <name val="Times New Roman"/>
      <family val="1"/>
    </font>
    <font>
      <sz val="11"/>
      <color rgb="FF0D0D0D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/>
      <right/>
      <top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68" fontId="51" fillId="0" borderId="0" xfId="61" applyNumberFormat="1" applyFont="1" applyAlignment="1">
      <alignment horizontal="right" vertical="center" wrapText="1"/>
    </xf>
    <xf numFmtId="168" fontId="51" fillId="0" borderId="10" xfId="61" applyNumberFormat="1" applyFont="1" applyBorder="1" applyAlignment="1">
      <alignment horizontal="right" vertical="center" wrapText="1"/>
    </xf>
    <xf numFmtId="1" fontId="50" fillId="0" borderId="10" xfId="61" applyNumberFormat="1" applyFont="1" applyBorder="1" applyAlignment="1">
      <alignment horizontal="right" vertical="center" wrapText="1"/>
    </xf>
    <xf numFmtId="168" fontId="50" fillId="0" borderId="10" xfId="61" applyNumberFormat="1" applyFont="1" applyBorder="1" applyAlignment="1">
      <alignment horizontal="right" vertical="center" wrapText="1"/>
    </xf>
    <xf numFmtId="168" fontId="50" fillId="0" borderId="12" xfId="61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top" wrapText="1"/>
    </xf>
    <xf numFmtId="1" fontId="51" fillId="0" borderId="0" xfId="61" applyNumberFormat="1" applyFont="1" applyAlignment="1">
      <alignment horizontal="right" vertical="center" wrapText="1"/>
    </xf>
    <xf numFmtId="168" fontId="51" fillId="0" borderId="0" xfId="0" applyNumberFormat="1" applyFont="1" applyAlignment="1">
      <alignment wrapText="1"/>
    </xf>
    <xf numFmtId="169" fontId="51" fillId="0" borderId="0" xfId="61" applyNumberFormat="1" applyFont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166" fontId="52" fillId="0" borderId="13" xfId="0" applyNumberFormat="1" applyFont="1" applyFill="1" applyBorder="1" applyAlignment="1">
      <alignment horizontal="right" vertical="center" wrapText="1"/>
    </xf>
    <xf numFmtId="3" fontId="49" fillId="0" borderId="13" xfId="0" applyNumberFormat="1" applyFont="1" applyBorder="1" applyAlignment="1">
      <alignment vertical="center" wrapText="1"/>
    </xf>
    <xf numFmtId="0" fontId="53" fillId="0" borderId="0" xfId="0" applyFont="1" applyAlignment="1">
      <alignment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vertical="center" wrapText="1"/>
    </xf>
    <xf numFmtId="168" fontId="48" fillId="0" borderId="11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 wrapText="1"/>
    </xf>
    <xf numFmtId="168" fontId="48" fillId="0" borderId="0" xfId="0" applyNumberFormat="1" applyFont="1" applyBorder="1" applyAlignment="1">
      <alignment horizontal="right" vertical="center" wrapText="1"/>
    </xf>
    <xf numFmtId="168" fontId="48" fillId="0" borderId="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169" fontId="49" fillId="0" borderId="11" xfId="0" applyNumberFormat="1" applyFont="1" applyBorder="1" applyAlignment="1">
      <alignment horizontal="right" vertical="center" wrapText="1"/>
    </xf>
    <xf numFmtId="169" fontId="49" fillId="0" borderId="0" xfId="0" applyNumberFormat="1" applyFont="1" applyBorder="1" applyAlignment="1">
      <alignment horizontal="right" vertical="center" wrapText="1"/>
    </xf>
    <xf numFmtId="166" fontId="48" fillId="0" borderId="0" xfId="0" applyNumberFormat="1" applyFont="1" applyFill="1" applyAlignment="1">
      <alignment horizontal="right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 wrapText="1"/>
    </xf>
    <xf numFmtId="169" fontId="55" fillId="0" borderId="0" xfId="0" applyNumberFormat="1" applyFont="1" applyAlignment="1">
      <alignment vertical="center"/>
    </xf>
    <xf numFmtId="169" fontId="55" fillId="0" borderId="0" xfId="0" applyNumberFormat="1" applyFont="1" applyAlignment="1">
      <alignment horizontal="right" vertical="center" wrapText="1"/>
    </xf>
    <xf numFmtId="14" fontId="55" fillId="0" borderId="0" xfId="0" applyNumberFormat="1" applyFont="1" applyAlignment="1">
      <alignment vertical="center"/>
    </xf>
    <xf numFmtId="14" fontId="55" fillId="0" borderId="0" xfId="0" applyNumberFormat="1" applyFont="1" applyAlignment="1">
      <alignment horizontal="right" vertical="center" wrapText="1"/>
    </xf>
    <xf numFmtId="169" fontId="55" fillId="0" borderId="10" xfId="0" applyNumberFormat="1" applyFont="1" applyBorder="1" applyAlignment="1">
      <alignment vertical="center"/>
    </xf>
    <xf numFmtId="169" fontId="51" fillId="0" borderId="0" xfId="0" applyNumberFormat="1" applyFont="1" applyAlignment="1">
      <alignment vertical="center" wrapText="1"/>
    </xf>
    <xf numFmtId="169" fontId="51" fillId="0" borderId="11" xfId="0" applyNumberFormat="1" applyFont="1" applyBorder="1" applyAlignment="1">
      <alignment vertical="center" wrapText="1"/>
    </xf>
    <xf numFmtId="169" fontId="51" fillId="0" borderId="0" xfId="61" applyNumberFormat="1" applyFont="1" applyAlignment="1">
      <alignment vertical="center" wrapText="1"/>
    </xf>
    <xf numFmtId="49" fontId="51" fillId="0" borderId="0" xfId="61" applyNumberFormat="1" applyFont="1" applyAlignment="1">
      <alignment horizontal="center" vertical="center" wrapText="1"/>
    </xf>
    <xf numFmtId="169" fontId="50" fillId="0" borderId="10" xfId="61" applyNumberFormat="1" applyFont="1" applyBorder="1" applyAlignment="1">
      <alignment vertical="center" wrapText="1"/>
    </xf>
    <xf numFmtId="169" fontId="50" fillId="0" borderId="10" xfId="61" applyNumberFormat="1" applyFont="1" applyBorder="1" applyAlignment="1">
      <alignment horizontal="right" vertical="center" wrapText="1"/>
    </xf>
    <xf numFmtId="1" fontId="51" fillId="0" borderId="0" xfId="61" applyNumberFormat="1" applyFont="1" applyAlignment="1">
      <alignment horizontal="center" vertical="center" wrapText="1"/>
    </xf>
    <xf numFmtId="169" fontId="50" fillId="0" borderId="0" xfId="61" applyNumberFormat="1" applyFont="1" applyAlignment="1">
      <alignment horizontal="right" vertical="center" wrapText="1"/>
    </xf>
    <xf numFmtId="169" fontId="50" fillId="0" borderId="12" xfId="61" applyNumberFormat="1" applyFont="1" applyBorder="1" applyAlignment="1">
      <alignment vertical="center" wrapText="1"/>
    </xf>
    <xf numFmtId="169" fontId="50" fillId="0" borderId="12" xfId="61" applyNumberFormat="1" applyFont="1" applyBorder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169" fontId="57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169" fontId="58" fillId="0" borderId="12" xfId="0" applyNumberFormat="1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49" fontId="51" fillId="0" borderId="10" xfId="61" applyNumberFormat="1" applyFont="1" applyBorder="1" applyAlignment="1">
      <alignment horizontal="right" vertical="center" wrapText="1"/>
    </xf>
    <xf numFmtId="169" fontId="51" fillId="0" borderId="10" xfId="61" applyNumberFormat="1" applyFont="1" applyBorder="1" applyAlignment="1">
      <alignment horizontal="right" vertical="center" wrapText="1"/>
    </xf>
    <xf numFmtId="169" fontId="51" fillId="0" borderId="0" xfId="0" applyNumberFormat="1" applyFont="1" applyAlignment="1">
      <alignment wrapText="1"/>
    </xf>
    <xf numFmtId="169" fontId="51" fillId="0" borderId="0" xfId="0" applyNumberFormat="1" applyFont="1" applyAlignment="1">
      <alignment/>
    </xf>
    <xf numFmtId="169" fontId="51" fillId="0" borderId="10" xfId="0" applyNumberFormat="1" applyFont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 wrapText="1"/>
    </xf>
    <xf numFmtId="169" fontId="51" fillId="0" borderId="0" xfId="0" applyNumberFormat="1" applyFont="1" applyAlignment="1">
      <alignment horizontal="right" vertical="center"/>
    </xf>
    <xf numFmtId="0" fontId="51" fillId="33" borderId="14" xfId="0" applyFont="1" applyFill="1" applyBorder="1" applyAlignment="1">
      <alignment vertical="center" wrapText="1"/>
    </xf>
    <xf numFmtId="169" fontId="50" fillId="0" borderId="0" xfId="0" applyNumberFormat="1" applyFont="1" applyAlignment="1">
      <alignment horizontal="right" vertical="center"/>
    </xf>
    <xf numFmtId="0" fontId="51" fillId="33" borderId="15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168" fontId="51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 wrapText="1"/>
    </xf>
    <xf numFmtId="49" fontId="58" fillId="0" borderId="0" xfId="0" applyNumberFormat="1" applyFont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horizontal="right" vertical="center" wrapText="1"/>
    </xf>
    <xf numFmtId="169" fontId="57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right" vertical="center" wrapText="1"/>
    </xf>
    <xf numFmtId="169" fontId="58" fillId="0" borderId="10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169" fontId="57" fillId="0" borderId="12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49" fontId="58" fillId="0" borderId="10" xfId="0" applyNumberFormat="1" applyFont="1" applyBorder="1" applyAlignment="1">
      <alignment horizontal="right" vertical="center"/>
    </xf>
    <xf numFmtId="169" fontId="51" fillId="0" borderId="10" xfId="0" applyNumberFormat="1" applyFont="1" applyBorder="1" applyAlignment="1">
      <alignment horizontal="right"/>
    </xf>
    <xf numFmtId="169" fontId="51" fillId="0" borderId="0" xfId="0" applyNumberFormat="1" applyFont="1" applyAlignment="1">
      <alignment horizontal="right"/>
    </xf>
    <xf numFmtId="169" fontId="50" fillId="0" borderId="0" xfId="0" applyNumberFormat="1" applyFont="1" applyAlignment="1">
      <alignment horizontal="right" wrapText="1"/>
    </xf>
    <xf numFmtId="49" fontId="49" fillId="0" borderId="13" xfId="0" applyNumberFormat="1" applyFont="1" applyBorder="1" applyAlignment="1">
      <alignment horizontal="right" vertical="center" wrapText="1"/>
    </xf>
    <xf numFmtId="49" fontId="49" fillId="0" borderId="13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horizontal="right" vertical="center" wrapText="1"/>
    </xf>
    <xf numFmtId="49" fontId="48" fillId="0" borderId="0" xfId="0" applyNumberFormat="1" applyFont="1" applyAlignment="1">
      <alignment vertical="center" wrapText="1"/>
    </xf>
    <xf numFmtId="49" fontId="48" fillId="0" borderId="16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right" vertical="center" wrapText="1"/>
    </xf>
    <xf numFmtId="0" fontId="58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58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68" fontId="57" fillId="0" borderId="0" xfId="0" applyNumberFormat="1" applyFont="1" applyAlignment="1">
      <alignment horizontal="right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right" vertical="center"/>
    </xf>
    <xf numFmtId="169" fontId="50" fillId="0" borderId="0" xfId="0" applyNumberFormat="1" applyFont="1" applyAlignment="1">
      <alignment horizontal="right"/>
    </xf>
    <xf numFmtId="0" fontId="58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right"/>
    </xf>
    <xf numFmtId="49" fontId="50" fillId="0" borderId="10" xfId="0" applyNumberFormat="1" applyFont="1" applyBorder="1" applyAlignment="1">
      <alignment horizontal="right" vertical="center"/>
    </xf>
    <xf numFmtId="0" fontId="51" fillId="33" borderId="0" xfId="0" applyFont="1" applyFill="1" applyAlignment="1">
      <alignment/>
    </xf>
    <xf numFmtId="0" fontId="51" fillId="0" borderId="0" xfId="0" applyFont="1" applyBorder="1" applyAlignment="1">
      <alignment/>
    </xf>
    <xf numFmtId="168" fontId="50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wrapText="1"/>
    </xf>
    <xf numFmtId="169" fontId="50" fillId="0" borderId="11" xfId="0" applyNumberFormat="1" applyFont="1" applyBorder="1" applyAlignment="1">
      <alignment horizontal="left" wrapText="1"/>
    </xf>
    <xf numFmtId="169" fontId="50" fillId="0" borderId="0" xfId="0" applyNumberFormat="1" applyFont="1" applyAlignment="1">
      <alignment horizontal="left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wrapText="1"/>
    </xf>
    <xf numFmtId="0" fontId="55" fillId="0" borderId="0" xfId="0" applyFont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6" fontId="55" fillId="0" borderId="0" xfId="0" applyNumberFormat="1" applyFont="1" applyAlignment="1">
      <alignment horizontal="center" vertical="center" wrapText="1"/>
    </xf>
    <xf numFmtId="49" fontId="50" fillId="0" borderId="12" xfId="0" applyNumberFormat="1" applyFont="1" applyBorder="1" applyAlignment="1">
      <alignment horizontal="right" vertical="center"/>
    </xf>
    <xf numFmtId="0" fontId="51" fillId="0" borderId="0" xfId="0" applyFont="1" applyAlignment="1">
      <alignment horizontal="right" vertical="center" indent="1"/>
    </xf>
    <xf numFmtId="49" fontId="51" fillId="0" borderId="0" xfId="0" applyNumberFormat="1" applyFont="1" applyAlignment="1">
      <alignment horizontal="right" vertical="center" wrapText="1"/>
    </xf>
    <xf numFmtId="168" fontId="51" fillId="0" borderId="0" xfId="0" applyNumberFormat="1" applyFont="1" applyAlignment="1">
      <alignment horizontal="right" vertical="center"/>
    </xf>
    <xf numFmtId="49" fontId="50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righ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49" fontId="51" fillId="0" borderId="10" xfId="0" applyNumberFormat="1" applyFont="1" applyBorder="1" applyAlignment="1">
      <alignment horizontal="right" vertical="center" wrapText="1"/>
    </xf>
    <xf numFmtId="49" fontId="50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16" fontId="58" fillId="0" borderId="0" xfId="0" applyNumberFormat="1" applyFont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169" fontId="48" fillId="0" borderId="11" xfId="0" applyNumberFormat="1" applyFont="1" applyBorder="1" applyAlignment="1">
      <alignment horizontal="right" vertical="center" wrapText="1"/>
    </xf>
    <xf numFmtId="169" fontId="48" fillId="0" borderId="17" xfId="0" applyNumberFormat="1" applyFont="1" applyBorder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49" fontId="48" fillId="0" borderId="11" xfId="0" applyNumberFormat="1" applyFont="1" applyBorder="1" applyAlignment="1">
      <alignment horizontal="right" vertical="center" wrapText="1"/>
    </xf>
    <xf numFmtId="49" fontId="48" fillId="0" borderId="17" xfId="0" applyNumberFormat="1" applyFont="1" applyBorder="1" applyAlignment="1">
      <alignment horizontal="right" vertical="center" wrapText="1"/>
    </xf>
    <xf numFmtId="49" fontId="48" fillId="0" borderId="0" xfId="0" applyNumberFormat="1" applyFont="1" applyAlignment="1">
      <alignment vertical="center" wrapText="1"/>
    </xf>
    <xf numFmtId="49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7.57421875" style="8" customWidth="1"/>
    <col min="2" max="2" width="25.00390625" style="8" customWidth="1"/>
    <col min="3" max="3" width="9.140625" style="8" customWidth="1"/>
    <col min="4" max="4" width="20.140625" style="63" customWidth="1"/>
    <col min="5" max="5" width="24.57421875" style="63" customWidth="1"/>
    <col min="6" max="16384" width="9.140625" style="8" customWidth="1"/>
  </cols>
  <sheetData>
    <row r="1" spans="2:8" ht="57.75" customHeight="1">
      <c r="B1" s="124" t="s">
        <v>98</v>
      </c>
      <c r="C1" s="124"/>
      <c r="D1" s="124"/>
      <c r="E1" s="124"/>
      <c r="F1" s="36"/>
      <c r="G1" s="36"/>
      <c r="H1" s="36"/>
    </row>
    <row r="2" spans="2:5" ht="25.5" customHeight="1">
      <c r="B2" s="127"/>
      <c r="C2" s="129" t="s">
        <v>17</v>
      </c>
      <c r="D2" s="37"/>
      <c r="E2" s="38"/>
    </row>
    <row r="3" spans="2:5" ht="24" customHeight="1">
      <c r="B3" s="127"/>
      <c r="C3" s="129"/>
      <c r="D3" s="39">
        <v>45199</v>
      </c>
      <c r="E3" s="40">
        <v>44926</v>
      </c>
    </row>
    <row r="4" spans="2:5" ht="15.75" thickBot="1">
      <c r="B4" s="127"/>
      <c r="C4" s="129"/>
      <c r="D4" s="41" t="s">
        <v>38</v>
      </c>
      <c r="E4" s="38" t="s">
        <v>39</v>
      </c>
    </row>
    <row r="5" spans="2:5" ht="15">
      <c r="B5" s="35" t="s">
        <v>1</v>
      </c>
      <c r="C5" s="5"/>
      <c r="D5" s="42"/>
      <c r="E5" s="43"/>
    </row>
    <row r="6" spans="2:5" ht="15">
      <c r="B6" s="34" t="s">
        <v>40</v>
      </c>
      <c r="C6" s="10"/>
      <c r="D6" s="44">
        <v>80.736</v>
      </c>
      <c r="E6" s="18">
        <v>5.1</v>
      </c>
    </row>
    <row r="7" spans="2:5" ht="30">
      <c r="B7" s="34" t="s">
        <v>41</v>
      </c>
      <c r="C7" s="16"/>
      <c r="D7" s="44">
        <v>5388.286</v>
      </c>
      <c r="E7" s="18">
        <v>42.468</v>
      </c>
    </row>
    <row r="8" spans="2:5" ht="15">
      <c r="B8" s="34" t="s">
        <v>18</v>
      </c>
      <c r="C8" s="45" t="s">
        <v>42</v>
      </c>
      <c r="D8" s="44">
        <v>2721.746</v>
      </c>
      <c r="E8" s="18" t="s">
        <v>2</v>
      </c>
    </row>
    <row r="9" spans="2:5" ht="15">
      <c r="B9" s="34" t="s">
        <v>19</v>
      </c>
      <c r="C9" s="45" t="s">
        <v>43</v>
      </c>
      <c r="D9" s="44">
        <v>2434.43</v>
      </c>
      <c r="E9" s="18" t="s">
        <v>2</v>
      </c>
    </row>
    <row r="10" spans="2:5" ht="29.25" thickBot="1">
      <c r="B10" s="35" t="s">
        <v>20</v>
      </c>
      <c r="C10" s="13"/>
      <c r="D10" s="46">
        <f>SUM(D6:D9)</f>
        <v>10625.198</v>
      </c>
      <c r="E10" s="47">
        <v>47.568</v>
      </c>
    </row>
    <row r="11" spans="2:5" ht="30">
      <c r="B11" s="34" t="s">
        <v>3</v>
      </c>
      <c r="C11" s="48"/>
      <c r="D11" s="49" t="s">
        <v>2</v>
      </c>
      <c r="E11" s="18">
        <v>3.106</v>
      </c>
    </row>
    <row r="12" spans="2:5" ht="29.25" thickBot="1">
      <c r="B12" s="35" t="s">
        <v>21</v>
      </c>
      <c r="C12" s="12"/>
      <c r="D12" s="49" t="s">
        <v>2</v>
      </c>
      <c r="E12" s="47">
        <f>E11</f>
        <v>3.106</v>
      </c>
    </row>
    <row r="13" spans="2:5" ht="15.75" thickBot="1">
      <c r="B13" s="35" t="s">
        <v>4</v>
      </c>
      <c r="C13" s="14"/>
      <c r="D13" s="50">
        <f>D10</f>
        <v>10625.198</v>
      </c>
      <c r="E13" s="51">
        <v>50.674</v>
      </c>
    </row>
    <row r="14" spans="2:5" ht="15">
      <c r="B14" s="35" t="s">
        <v>5</v>
      </c>
      <c r="C14" s="10"/>
      <c r="D14" s="44"/>
      <c r="E14" s="18"/>
    </row>
    <row r="15" spans="2:5" ht="15">
      <c r="B15" s="34" t="s">
        <v>22</v>
      </c>
      <c r="C15" s="45" t="s">
        <v>44</v>
      </c>
      <c r="D15" s="44">
        <v>3912.062</v>
      </c>
      <c r="E15" s="18">
        <v>5</v>
      </c>
    </row>
    <row r="16" spans="2:5" ht="60">
      <c r="B16" s="15" t="s">
        <v>35</v>
      </c>
      <c r="C16" s="45" t="s">
        <v>94</v>
      </c>
      <c r="D16" s="44">
        <v>4944.409</v>
      </c>
      <c r="E16" s="18">
        <v>11.646</v>
      </c>
    </row>
    <row r="17" spans="2:5" ht="30">
      <c r="B17" s="34" t="s">
        <v>45</v>
      </c>
      <c r="C17" s="10"/>
      <c r="D17" s="44">
        <v>8.351</v>
      </c>
      <c r="E17" s="18">
        <v>9.271</v>
      </c>
    </row>
    <row r="18" spans="2:5" ht="29.25" thickBot="1">
      <c r="B18" s="35" t="s">
        <v>29</v>
      </c>
      <c r="C18" s="13"/>
      <c r="D18" s="46">
        <f>SUM(D15:D17)</f>
        <v>8864.822</v>
      </c>
      <c r="E18" s="47">
        <v>25.917</v>
      </c>
    </row>
    <row r="19" spans="2:5" ht="31.5" customHeight="1" thickBot="1">
      <c r="B19" s="52" t="s">
        <v>46</v>
      </c>
      <c r="C19" s="53">
        <v>12</v>
      </c>
      <c r="D19" s="54">
        <v>1505.68</v>
      </c>
      <c r="E19" s="55" t="s">
        <v>2</v>
      </c>
    </row>
    <row r="20" spans="2:5" ht="34.5" customHeight="1" thickBot="1">
      <c r="B20" s="56" t="s">
        <v>47</v>
      </c>
      <c r="C20" s="57"/>
      <c r="D20" s="58">
        <f>D19</f>
        <v>1505.68</v>
      </c>
      <c r="E20" s="59" t="s">
        <v>2</v>
      </c>
    </row>
    <row r="21" spans="2:5" ht="15">
      <c r="B21" s="34" t="s">
        <v>6</v>
      </c>
      <c r="C21" s="18"/>
      <c r="D21" s="44">
        <v>350</v>
      </c>
      <c r="E21" s="18">
        <v>100</v>
      </c>
    </row>
    <row r="22" spans="2:5" ht="30.75" thickBot="1">
      <c r="B22" s="34" t="s">
        <v>7</v>
      </c>
      <c r="C22" s="11"/>
      <c r="D22" s="60" t="s">
        <v>48</v>
      </c>
      <c r="E22" s="61">
        <v>24.657</v>
      </c>
    </row>
    <row r="23" spans="2:5" ht="15.75" thickBot="1">
      <c r="B23" s="35" t="s">
        <v>30</v>
      </c>
      <c r="C23" s="14">
        <f>SUM(C21:C22)</f>
        <v>0</v>
      </c>
      <c r="D23" s="50">
        <v>254.696</v>
      </c>
      <c r="E23" s="51">
        <v>24.757</v>
      </c>
    </row>
    <row r="24" spans="2:5" ht="29.25" thickBot="1">
      <c r="B24" s="35" t="s">
        <v>31</v>
      </c>
      <c r="C24" s="14">
        <f>C18+C23</f>
        <v>0</v>
      </c>
      <c r="D24" s="50">
        <f>D18+D23+D20</f>
        <v>10625.198</v>
      </c>
      <c r="E24" s="51">
        <v>50.674</v>
      </c>
    </row>
    <row r="25" spans="2:5" ht="15">
      <c r="B25" s="7"/>
      <c r="C25" s="17"/>
      <c r="D25" s="62"/>
      <c r="E25" s="62"/>
    </row>
    <row r="26" spans="2:5" ht="15">
      <c r="B26" s="128"/>
      <c r="C26" s="128"/>
      <c r="D26" s="128"/>
      <c r="E26" s="128"/>
    </row>
    <row r="27" ht="15" customHeight="1"/>
    <row r="28" spans="2:5" ht="12.75" customHeight="1" thickBot="1">
      <c r="B28" s="6"/>
      <c r="D28" s="64"/>
      <c r="E28" s="64"/>
    </row>
    <row r="29" spans="2:5" ht="13.5" customHeight="1">
      <c r="B29" s="7" t="s">
        <v>25</v>
      </c>
      <c r="D29" s="125" t="s">
        <v>26</v>
      </c>
      <c r="E29" s="125"/>
    </row>
    <row r="30" spans="2:5" ht="15" customHeight="1">
      <c r="B30" s="7" t="s">
        <v>16</v>
      </c>
      <c r="D30" s="126" t="s">
        <v>9</v>
      </c>
      <c r="E30" s="126"/>
    </row>
  </sheetData>
  <sheetProtection/>
  <mergeCells count="6">
    <mergeCell ref="B1:E1"/>
    <mergeCell ref="D29:E29"/>
    <mergeCell ref="D30:E30"/>
    <mergeCell ref="B2:B4"/>
    <mergeCell ref="B26:E26"/>
    <mergeCell ref="C2:C4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="106" zoomScaleNormal="106" zoomScalePageLayoutView="0" workbookViewId="0" topLeftCell="A1">
      <selection activeCell="F6" sqref="F6:G6"/>
    </sheetView>
  </sheetViews>
  <sheetFormatPr defaultColWidth="9.140625" defaultRowHeight="15"/>
  <cols>
    <col min="1" max="1" width="9.140625" style="8" customWidth="1"/>
    <col min="2" max="2" width="33.57421875" style="8" customWidth="1"/>
    <col min="3" max="3" width="4.140625" style="8" customWidth="1"/>
    <col min="4" max="4" width="9.140625" style="8" customWidth="1"/>
    <col min="5" max="5" width="17.8515625" style="93" customWidth="1"/>
    <col min="6" max="7" width="9.140625" style="8" customWidth="1"/>
    <col min="8" max="16384" width="9.140625" style="8" customWidth="1"/>
  </cols>
  <sheetData>
    <row r="2" spans="2:7" ht="73.5" customHeight="1">
      <c r="B2" s="130" t="s">
        <v>99</v>
      </c>
      <c r="C2" s="130"/>
      <c r="D2" s="130"/>
      <c r="E2" s="130"/>
      <c r="F2" s="130"/>
      <c r="G2" s="130"/>
    </row>
    <row r="3" spans="2:7" ht="28.5" customHeight="1">
      <c r="B3" s="127"/>
      <c r="C3" s="127"/>
      <c r="D3" s="131" t="s">
        <v>17</v>
      </c>
      <c r="E3" s="132" t="s">
        <v>49</v>
      </c>
      <c r="F3" s="132"/>
      <c r="G3" s="132"/>
    </row>
    <row r="4" spans="2:7" ht="28.5" customHeight="1">
      <c r="B4" s="127"/>
      <c r="C4" s="127"/>
      <c r="D4" s="131"/>
      <c r="E4" s="38" t="s">
        <v>50</v>
      </c>
      <c r="F4" s="129" t="s">
        <v>51</v>
      </c>
      <c r="G4" s="129"/>
    </row>
    <row r="5" spans="2:7" ht="14.25" customHeight="1">
      <c r="B5" s="127"/>
      <c r="C5" s="127"/>
      <c r="D5" s="131"/>
      <c r="E5" s="38" t="s">
        <v>38</v>
      </c>
      <c r="F5" s="129" t="s">
        <v>52</v>
      </c>
      <c r="G5" s="129"/>
    </row>
    <row r="6" spans="2:7" ht="14.25" customHeight="1">
      <c r="B6" s="65"/>
      <c r="C6" s="65"/>
      <c r="D6" s="66"/>
      <c r="E6" s="67"/>
      <c r="F6" s="134"/>
      <c r="G6" s="134"/>
    </row>
    <row r="7" spans="2:7" ht="33" customHeight="1">
      <c r="B7" s="68" t="s">
        <v>36</v>
      </c>
      <c r="C7" s="65"/>
      <c r="D7" s="66"/>
      <c r="E7" s="69">
        <f>E8+E9</f>
        <v>37.204</v>
      </c>
      <c r="F7" s="135" t="s">
        <v>2</v>
      </c>
      <c r="G7" s="135"/>
    </row>
    <row r="8" spans="2:7" ht="33" customHeight="1">
      <c r="B8" s="70" t="s">
        <v>37</v>
      </c>
      <c r="C8" s="65"/>
      <c r="D8" s="66"/>
      <c r="E8" s="67">
        <v>37.194</v>
      </c>
      <c r="F8" s="135" t="s">
        <v>2</v>
      </c>
      <c r="G8" s="135"/>
    </row>
    <row r="9" spans="2:7" ht="14.25" customHeight="1">
      <c r="B9" s="71" t="s">
        <v>27</v>
      </c>
      <c r="C9" s="71"/>
      <c r="D9" s="72"/>
      <c r="E9" s="69">
        <v>0.01</v>
      </c>
      <c r="F9" s="135" t="s">
        <v>2</v>
      </c>
      <c r="G9" s="135"/>
    </row>
    <row r="10" spans="2:7" ht="14.25" customHeight="1">
      <c r="B10" s="65" t="s">
        <v>28</v>
      </c>
      <c r="C10" s="65"/>
      <c r="D10" s="66"/>
      <c r="E10" s="67">
        <v>9.871</v>
      </c>
      <c r="F10" s="135" t="s">
        <v>2</v>
      </c>
      <c r="G10" s="135"/>
    </row>
    <row r="11" spans="2:7" ht="15">
      <c r="B11" s="52" t="s">
        <v>53</v>
      </c>
      <c r="C11" s="73"/>
      <c r="D11" s="74">
        <v>6</v>
      </c>
      <c r="E11" s="54">
        <v>75.06</v>
      </c>
      <c r="F11" s="136" t="s">
        <v>2</v>
      </c>
      <c r="G11" s="136"/>
    </row>
    <row r="12" spans="2:7" ht="15">
      <c r="B12" s="52" t="s">
        <v>54</v>
      </c>
      <c r="C12" s="73"/>
      <c r="D12" s="66"/>
      <c r="E12" s="54">
        <v>146.761</v>
      </c>
      <c r="F12" s="138" t="s">
        <v>2</v>
      </c>
      <c r="G12" s="138"/>
    </row>
    <row r="13" spans="2:12" ht="30">
      <c r="B13" s="52" t="s">
        <v>10</v>
      </c>
      <c r="C13" s="73"/>
      <c r="D13" s="76"/>
      <c r="E13" s="54" t="s">
        <v>55</v>
      </c>
      <c r="F13" s="135" t="s">
        <v>2</v>
      </c>
      <c r="G13" s="135"/>
      <c r="L13" s="77"/>
    </row>
    <row r="14" spans="2:7" ht="15">
      <c r="B14" s="52" t="s">
        <v>56</v>
      </c>
      <c r="C14" s="73"/>
      <c r="D14" s="76"/>
      <c r="E14" s="54" t="s">
        <v>57</v>
      </c>
      <c r="F14" s="135" t="s">
        <v>2</v>
      </c>
      <c r="G14" s="135"/>
    </row>
    <row r="15" spans="2:7" ht="15.75" thickBot="1">
      <c r="B15" s="78" t="s">
        <v>58</v>
      </c>
      <c r="C15" s="79"/>
      <c r="D15" s="80"/>
      <c r="E15" s="81" t="s">
        <v>59</v>
      </c>
      <c r="F15" s="142" t="s">
        <v>2</v>
      </c>
      <c r="G15" s="142"/>
    </row>
    <row r="16" spans="2:7" ht="15.75" thickBot="1">
      <c r="B16" s="82" t="s">
        <v>15</v>
      </c>
      <c r="C16" s="79"/>
      <c r="D16" s="83"/>
      <c r="E16" s="84">
        <f>E9+E10+E11-E12-E13-E14-E15</f>
        <v>-104.99300000000001</v>
      </c>
      <c r="F16" s="143" t="s">
        <v>2</v>
      </c>
      <c r="G16" s="143"/>
    </row>
    <row r="17" spans="2:7" ht="15.75" thickBot="1">
      <c r="B17" s="85" t="s">
        <v>11</v>
      </c>
      <c r="C17" s="86"/>
      <c r="D17" s="87">
        <v>7</v>
      </c>
      <c r="E17" s="88" t="s">
        <v>60</v>
      </c>
      <c r="F17" s="133" t="s">
        <v>2</v>
      </c>
      <c r="G17" s="133"/>
    </row>
    <row r="18" spans="2:7" ht="15.75" thickBot="1">
      <c r="B18" s="89" t="s">
        <v>61</v>
      </c>
      <c r="C18" s="90"/>
      <c r="D18" s="83"/>
      <c r="E18" s="91" t="s">
        <v>62</v>
      </c>
      <c r="F18" s="137" t="s">
        <v>2</v>
      </c>
      <c r="G18" s="137"/>
    </row>
    <row r="19" spans="2:7" ht="29.25" thickBot="1">
      <c r="B19" s="82" t="s">
        <v>63</v>
      </c>
      <c r="C19" s="90"/>
      <c r="D19" s="83"/>
      <c r="E19" s="91" t="s">
        <v>62</v>
      </c>
      <c r="F19" s="137" t="s">
        <v>2</v>
      </c>
      <c r="G19" s="137"/>
    </row>
    <row r="20" spans="2:7" ht="12.75" customHeight="1">
      <c r="B20" s="35"/>
      <c r="C20" s="139"/>
      <c r="D20" s="139"/>
      <c r="E20" s="139"/>
      <c r="F20" s="55"/>
      <c r="G20" s="34"/>
    </row>
    <row r="21" spans="2:5" ht="15.75" thickBot="1">
      <c r="B21" s="9"/>
      <c r="D21" s="9"/>
      <c r="E21" s="92"/>
    </row>
    <row r="22" spans="2:5" ht="15">
      <c r="B22" s="7" t="s">
        <v>25</v>
      </c>
      <c r="D22" s="140" t="s">
        <v>26</v>
      </c>
      <c r="E22" s="140"/>
    </row>
    <row r="23" spans="2:5" ht="15">
      <c r="B23" s="7" t="s">
        <v>16</v>
      </c>
      <c r="D23" s="141" t="s">
        <v>9</v>
      </c>
      <c r="E23" s="141"/>
    </row>
    <row r="24" ht="19.5" customHeight="1"/>
    <row r="27" spans="5:6" ht="12.75" customHeight="1">
      <c r="E27" s="94"/>
      <c r="F27" s="33"/>
    </row>
    <row r="28" ht="12.75" customHeight="1"/>
  </sheetData>
  <sheetProtection/>
  <mergeCells count="24">
    <mergeCell ref="F18:G18"/>
    <mergeCell ref="F12:G12"/>
    <mergeCell ref="F19:G19"/>
    <mergeCell ref="C20:E20"/>
    <mergeCell ref="D22:E22"/>
    <mergeCell ref="D23:E23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B2:G2"/>
    <mergeCell ref="B3:B5"/>
    <mergeCell ref="C3:C5"/>
    <mergeCell ref="D3:D5"/>
    <mergeCell ref="E3:G3"/>
    <mergeCell ref="F4:G4"/>
    <mergeCell ref="F5:G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0"/>
  <sheetViews>
    <sheetView tabSelected="1" zoomScalePageLayoutView="0" workbookViewId="0" topLeftCell="A10">
      <selection activeCell="M21" sqref="M21"/>
    </sheetView>
  </sheetViews>
  <sheetFormatPr defaultColWidth="9.140625" defaultRowHeight="15"/>
  <cols>
    <col min="1" max="1" width="9.140625" style="8" customWidth="1"/>
    <col min="2" max="2" width="30.140625" style="8" customWidth="1"/>
    <col min="3" max="3" width="9.140625" style="8" customWidth="1"/>
    <col min="4" max="4" width="23.28125" style="100" customWidth="1"/>
    <col min="5" max="5" width="17.7109375" style="8" customWidth="1"/>
    <col min="6" max="16384" width="9.140625" style="8" customWidth="1"/>
  </cols>
  <sheetData>
    <row r="2" spans="2:5" ht="81.75" customHeight="1">
      <c r="B2" s="130" t="s">
        <v>100</v>
      </c>
      <c r="C2" s="130"/>
      <c r="D2" s="130"/>
      <c r="E2" s="130"/>
    </row>
    <row r="3" spans="2:5" ht="37.5" customHeight="1">
      <c r="B3" s="144"/>
      <c r="C3" s="145"/>
      <c r="D3" s="146" t="s">
        <v>49</v>
      </c>
      <c r="E3" s="146"/>
    </row>
    <row r="4" spans="2:5" ht="19.5" customHeight="1">
      <c r="B4" s="144"/>
      <c r="C4" s="145"/>
      <c r="D4" s="146"/>
      <c r="E4" s="146"/>
    </row>
    <row r="5" spans="2:5" ht="15">
      <c r="B5" s="144"/>
      <c r="C5" s="101"/>
      <c r="D5" s="101" t="s">
        <v>67</v>
      </c>
      <c r="E5" s="101" t="s">
        <v>68</v>
      </c>
    </row>
    <row r="6" spans="2:5" ht="15">
      <c r="B6" s="144"/>
      <c r="C6" s="101" t="s">
        <v>17</v>
      </c>
      <c r="D6" s="101" t="s">
        <v>52</v>
      </c>
      <c r="E6" s="101" t="s">
        <v>52</v>
      </c>
    </row>
    <row r="7" spans="2:5" ht="30" customHeight="1">
      <c r="B7" s="102" t="s">
        <v>69</v>
      </c>
      <c r="C7" s="53"/>
      <c r="D7" s="103"/>
      <c r="E7" s="103"/>
    </row>
    <row r="8" spans="2:5" ht="27" customHeight="1">
      <c r="B8" s="104" t="s">
        <v>70</v>
      </c>
      <c r="C8" s="105"/>
      <c r="D8" s="106" t="s">
        <v>84</v>
      </c>
      <c r="E8" s="107"/>
    </row>
    <row r="9" spans="2:5" ht="27" customHeight="1">
      <c r="B9" s="104" t="s">
        <v>71</v>
      </c>
      <c r="C9" s="53"/>
      <c r="D9" s="106" t="s">
        <v>85</v>
      </c>
      <c r="E9" s="107"/>
    </row>
    <row r="10" spans="2:5" ht="26.25" customHeight="1">
      <c r="B10" s="104" t="s">
        <v>72</v>
      </c>
      <c r="C10" s="53"/>
      <c r="D10" s="106" t="s">
        <v>86</v>
      </c>
      <c r="E10" s="107"/>
    </row>
    <row r="11" spans="2:5" ht="26.25" customHeight="1">
      <c r="B11" s="104" t="s">
        <v>83</v>
      </c>
      <c r="C11" s="53"/>
      <c r="D11" s="67">
        <v>4671.747</v>
      </c>
      <c r="E11" s="76"/>
    </row>
    <row r="12" spans="2:5" ht="27" customHeight="1">
      <c r="B12" s="104" t="s">
        <v>23</v>
      </c>
      <c r="C12" s="53"/>
      <c r="D12" s="75">
        <v>6912.148</v>
      </c>
      <c r="E12" s="76"/>
    </row>
    <row r="13" spans="2:5" ht="27" customHeight="1" thickBot="1">
      <c r="B13" s="104" t="s">
        <v>73</v>
      </c>
      <c r="C13" s="53"/>
      <c r="D13" s="106" t="s">
        <v>88</v>
      </c>
      <c r="E13" s="107"/>
    </row>
    <row r="14" spans="2:5" ht="45" customHeight="1" thickBot="1">
      <c r="B14" s="108" t="s">
        <v>74</v>
      </c>
      <c r="C14" s="109"/>
      <c r="D14" s="110" t="s">
        <v>64</v>
      </c>
      <c r="E14" s="111"/>
    </row>
    <row r="15" spans="2:5" ht="36.75" customHeight="1">
      <c r="B15" s="102" t="s">
        <v>75</v>
      </c>
      <c r="C15" s="53"/>
      <c r="D15" s="100" t="s">
        <v>89</v>
      </c>
      <c r="E15" s="112"/>
    </row>
    <row r="16" spans="2:5" ht="29.25" customHeight="1">
      <c r="B16" s="104" t="s">
        <v>24</v>
      </c>
      <c r="C16" s="53"/>
      <c r="D16" s="75">
        <v>349.9</v>
      </c>
      <c r="E16" s="113"/>
    </row>
    <row r="17" spans="2:5" ht="24.75" customHeight="1">
      <c r="B17" s="104" t="s">
        <v>76</v>
      </c>
      <c r="C17" s="53"/>
      <c r="D17" s="106" t="s">
        <v>90</v>
      </c>
      <c r="E17" s="107"/>
    </row>
    <row r="18" spans="2:5" ht="27" customHeight="1">
      <c r="B18" s="104" t="s">
        <v>77</v>
      </c>
      <c r="C18" s="53"/>
      <c r="D18" s="106" t="s">
        <v>87</v>
      </c>
      <c r="E18" s="107"/>
    </row>
    <row r="19" spans="2:5" ht="25.5" customHeight="1">
      <c r="B19" s="104" t="s">
        <v>23</v>
      </c>
      <c r="C19" s="53"/>
      <c r="D19" s="67">
        <v>3674.514</v>
      </c>
      <c r="E19" s="76"/>
    </row>
    <row r="20" spans="2:5" ht="28.5" customHeight="1" thickBot="1">
      <c r="B20" s="114" t="s">
        <v>73</v>
      </c>
      <c r="C20" s="115"/>
      <c r="D20" s="116" t="s">
        <v>91</v>
      </c>
      <c r="E20" s="80"/>
    </row>
    <row r="21" spans="2:5" ht="30" customHeight="1">
      <c r="B21" s="102" t="s">
        <v>78</v>
      </c>
      <c r="C21" s="148"/>
      <c r="D21" s="117">
        <v>4409.213</v>
      </c>
      <c r="E21" s="150"/>
    </row>
    <row r="22" spans="2:5" ht="21.75" customHeight="1" thickBot="1">
      <c r="B22" s="118" t="s">
        <v>79</v>
      </c>
      <c r="C22" s="149"/>
      <c r="D22" s="119"/>
      <c r="E22" s="151"/>
    </row>
    <row r="23" spans="2:5" ht="31.5" customHeight="1" thickBot="1">
      <c r="B23" s="118" t="s">
        <v>80</v>
      </c>
      <c r="C23" s="115"/>
      <c r="D23" s="120" t="s">
        <v>92</v>
      </c>
      <c r="E23" s="83"/>
    </row>
    <row r="24" spans="2:5" ht="29.25" customHeight="1" thickBot="1">
      <c r="B24" s="114" t="s">
        <v>81</v>
      </c>
      <c r="C24" s="115"/>
      <c r="D24" s="123">
        <v>5.1</v>
      </c>
      <c r="E24" s="80" t="s">
        <v>82</v>
      </c>
    </row>
    <row r="25" spans="2:5" ht="31.5" customHeight="1" thickBot="1">
      <c r="B25" s="118" t="s">
        <v>95</v>
      </c>
      <c r="C25" s="115"/>
      <c r="D25" s="59">
        <v>80.736</v>
      </c>
      <c r="E25" s="83"/>
    </row>
    <row r="28" spans="2:5" ht="15.75" thickBot="1">
      <c r="B28" s="6"/>
      <c r="C28" s="122"/>
      <c r="D28" s="119"/>
      <c r="E28" s="122"/>
    </row>
    <row r="29" spans="2:5" ht="15">
      <c r="B29" s="7" t="s">
        <v>25</v>
      </c>
      <c r="D29" s="140" t="s">
        <v>26</v>
      </c>
      <c r="E29" s="147"/>
    </row>
    <row r="30" spans="2:5" ht="15">
      <c r="B30" s="7" t="s">
        <v>16</v>
      </c>
      <c r="D30" s="141" t="s">
        <v>9</v>
      </c>
      <c r="E30" s="141"/>
    </row>
  </sheetData>
  <sheetProtection/>
  <mergeCells count="8">
    <mergeCell ref="B2:E2"/>
    <mergeCell ref="B3:B6"/>
    <mergeCell ref="C3:C4"/>
    <mergeCell ref="D3:E4"/>
    <mergeCell ref="D29:E29"/>
    <mergeCell ref="D30:E30"/>
    <mergeCell ref="C21:C22"/>
    <mergeCell ref="E21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140625" style="8" customWidth="1"/>
    <col min="2" max="2" width="27.7109375" style="8" customWidth="1"/>
    <col min="3" max="3" width="9.140625" style="8" customWidth="1"/>
    <col min="4" max="4" width="1.7109375" style="8" customWidth="1"/>
    <col min="5" max="5" width="20.57421875" style="8" customWidth="1"/>
    <col min="6" max="6" width="1.8515625" style="8" customWidth="1"/>
    <col min="7" max="7" width="18.28125" style="8" customWidth="1"/>
    <col min="8" max="11" width="9.140625" style="8" customWidth="1"/>
    <col min="12" max="12" width="9.7109375" style="8" customWidth="1"/>
    <col min="13" max="16384" width="9.140625" style="8" customWidth="1"/>
  </cols>
  <sheetData>
    <row r="1" ht="15">
      <c r="M1" s="22"/>
    </row>
    <row r="2" spans="2:7" ht="82.5" customHeight="1">
      <c r="B2" s="152" t="s">
        <v>101</v>
      </c>
      <c r="C2" s="152"/>
      <c r="D2" s="152"/>
      <c r="E2" s="152"/>
      <c r="F2" s="152"/>
      <c r="G2" s="152"/>
    </row>
    <row r="3" spans="2:7" ht="48" customHeight="1">
      <c r="B3" s="164" t="s">
        <v>0</v>
      </c>
      <c r="C3" s="161" t="s">
        <v>6</v>
      </c>
      <c r="D3" s="161"/>
      <c r="E3" s="161" t="s">
        <v>13</v>
      </c>
      <c r="F3" s="161"/>
      <c r="G3" s="161" t="s">
        <v>8</v>
      </c>
    </row>
    <row r="4" spans="2:7" ht="15.75" thickBot="1">
      <c r="B4" s="164"/>
      <c r="C4" s="162"/>
      <c r="D4" s="161"/>
      <c r="E4" s="162"/>
      <c r="F4" s="161"/>
      <c r="G4" s="162"/>
    </row>
    <row r="5" spans="2:7" ht="26.25" customHeight="1" thickBot="1">
      <c r="B5" s="23" t="s">
        <v>33</v>
      </c>
      <c r="C5" s="4" t="s">
        <v>2</v>
      </c>
      <c r="D5" s="4"/>
      <c r="E5" s="4" t="s">
        <v>2</v>
      </c>
      <c r="F5" s="4"/>
      <c r="G5" s="4" t="s">
        <v>2</v>
      </c>
    </row>
    <row r="6" spans="2:7" ht="13.5" customHeight="1" thickBot="1">
      <c r="B6" s="23"/>
      <c r="C6" s="4"/>
      <c r="D6" s="4"/>
      <c r="E6" s="4"/>
      <c r="F6" s="4"/>
      <c r="G6" s="4"/>
    </row>
    <row r="7" spans="2:10" ht="19.5" customHeight="1" thickBot="1">
      <c r="B7" s="23" t="s">
        <v>97</v>
      </c>
      <c r="C7" s="4" t="s">
        <v>2</v>
      </c>
      <c r="D7" s="4"/>
      <c r="E7" s="4" t="s">
        <v>2</v>
      </c>
      <c r="F7" s="4"/>
      <c r="G7" s="4" t="s">
        <v>2</v>
      </c>
      <c r="I7" s="121"/>
      <c r="J7" s="121"/>
    </row>
    <row r="8" spans="2:10" ht="19.5" customHeight="1" thickBot="1">
      <c r="B8" s="3" t="s">
        <v>14</v>
      </c>
      <c r="C8" s="4"/>
      <c r="D8" s="19"/>
      <c r="E8" s="30">
        <v>24.657</v>
      </c>
      <c r="F8" s="19"/>
      <c r="G8" s="30">
        <v>24.657</v>
      </c>
      <c r="I8" s="121"/>
      <c r="J8" s="121"/>
    </row>
    <row r="9" spans="2:10" ht="14.25" customHeight="1" thickBot="1">
      <c r="B9" s="3" t="s">
        <v>34</v>
      </c>
      <c r="C9" s="29">
        <v>100</v>
      </c>
      <c r="D9" s="19"/>
      <c r="E9" s="4" t="s">
        <v>2</v>
      </c>
      <c r="F9" s="19"/>
      <c r="G9" s="29">
        <v>100</v>
      </c>
      <c r="I9" s="121"/>
      <c r="J9" s="121"/>
    </row>
    <row r="10" spans="2:10" ht="28.5" customHeight="1">
      <c r="B10" s="23" t="s">
        <v>32</v>
      </c>
      <c r="C10" s="4">
        <v>100</v>
      </c>
      <c r="D10" s="24"/>
      <c r="E10" s="25">
        <v>24.657</v>
      </c>
      <c r="F10" s="26"/>
      <c r="G10" s="25">
        <v>24.757</v>
      </c>
      <c r="I10" s="121"/>
      <c r="J10" s="121"/>
    </row>
    <row r="11" spans="2:10" ht="28.5" customHeight="1">
      <c r="B11" s="3" t="s">
        <v>34</v>
      </c>
      <c r="C11" s="31">
        <v>349.9</v>
      </c>
      <c r="D11" s="24"/>
      <c r="E11" s="27"/>
      <c r="F11" s="26"/>
      <c r="G11" s="28">
        <v>349.9</v>
      </c>
      <c r="I11" s="121"/>
      <c r="J11" s="121"/>
    </row>
    <row r="12" spans="2:10" ht="20.25" customHeight="1">
      <c r="B12" s="3" t="s">
        <v>65</v>
      </c>
      <c r="C12" s="20"/>
      <c r="D12" s="21"/>
      <c r="E12" s="95" t="s">
        <v>62</v>
      </c>
      <c r="F12" s="96"/>
      <c r="G12" s="95" t="s">
        <v>62</v>
      </c>
      <c r="I12" s="121"/>
      <c r="J12" s="121"/>
    </row>
    <row r="13" spans="2:10" ht="26.25" thickBot="1">
      <c r="B13" s="23" t="s">
        <v>66</v>
      </c>
      <c r="C13" s="32"/>
      <c r="D13" s="24"/>
      <c r="E13" s="97" t="s">
        <v>62</v>
      </c>
      <c r="F13" s="98"/>
      <c r="G13" s="99" t="s">
        <v>62</v>
      </c>
      <c r="I13" s="121"/>
      <c r="J13" s="121"/>
    </row>
    <row r="14" spans="2:7" ht="25.5">
      <c r="B14" s="23" t="s">
        <v>96</v>
      </c>
      <c r="C14" s="154">
        <v>350</v>
      </c>
      <c r="D14" s="156"/>
      <c r="E14" s="157" t="s">
        <v>48</v>
      </c>
      <c r="F14" s="159"/>
      <c r="G14" s="160" t="s">
        <v>93</v>
      </c>
    </row>
    <row r="15" spans="2:7" ht="15.75" thickBot="1">
      <c r="B15" s="23" t="s">
        <v>12</v>
      </c>
      <c r="C15" s="155"/>
      <c r="D15" s="156"/>
      <c r="E15" s="158"/>
      <c r="F15" s="159"/>
      <c r="G15" s="158"/>
    </row>
    <row r="16" ht="15.75" thickTop="1"/>
    <row r="18" spans="2:7" ht="15.75" customHeight="1">
      <c r="B18" s="153"/>
      <c r="C18" s="153"/>
      <c r="D18" s="153"/>
      <c r="E18" s="153"/>
      <c r="F18" s="153"/>
      <c r="G18" s="153"/>
    </row>
    <row r="20" spans="2:7" ht="15.75" thickBot="1">
      <c r="B20" s="1"/>
      <c r="G20" s="9"/>
    </row>
    <row r="21" spans="2:8" ht="12.75" customHeight="1">
      <c r="B21" s="2" t="s">
        <v>25</v>
      </c>
      <c r="G21" s="163" t="s">
        <v>26</v>
      </c>
      <c r="H21" s="163"/>
    </row>
    <row r="22" spans="2:8" ht="15" customHeight="1">
      <c r="B22" s="2" t="s">
        <v>16</v>
      </c>
      <c r="G22" s="163" t="s">
        <v>9</v>
      </c>
      <c r="H22" s="163"/>
    </row>
  </sheetData>
  <sheetProtection/>
  <mergeCells count="15">
    <mergeCell ref="G21:H21"/>
    <mergeCell ref="G22:H22"/>
    <mergeCell ref="B3:B4"/>
    <mergeCell ref="C3:C4"/>
    <mergeCell ref="D3:D4"/>
    <mergeCell ref="E3:E4"/>
    <mergeCell ref="F3:F4"/>
    <mergeCell ref="B2:G2"/>
    <mergeCell ref="B18:G18"/>
    <mergeCell ref="C14:C15"/>
    <mergeCell ref="D14:D15"/>
    <mergeCell ref="E14:E15"/>
    <mergeCell ref="F14:F15"/>
    <mergeCell ref="G14:G15"/>
    <mergeCell ref="G3:G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2023-11-15T11:49:01Z</dcterms:modified>
  <cp:category/>
  <cp:version/>
  <cp:contentType/>
  <cp:contentStatus/>
</cp:coreProperties>
</file>