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АГКМГ 22\Фин отчетность 22\ФО 1кв.2022г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4" i="4"/>
  <c r="F10" i="4"/>
  <c r="F9" i="4"/>
  <c r="F13" i="4" l="1"/>
  <c r="F16" i="3"/>
  <c r="E40" i="1"/>
  <c r="E14" i="4" l="1"/>
  <c r="D28" i="3"/>
  <c r="E16" i="3"/>
  <c r="D16" i="3"/>
  <c r="E8" i="2"/>
  <c r="E13" i="2" s="1"/>
  <c r="E18" i="2" s="1"/>
  <c r="D39" i="1"/>
  <c r="E18" i="1"/>
  <c r="D18" i="1"/>
  <c r="F22" i="3" l="1"/>
  <c r="D22" i="3"/>
  <c r="F6" i="4" l="1"/>
  <c r="E29" i="3"/>
  <c r="E28" i="3"/>
  <c r="F12" i="4"/>
  <c r="F11" i="4"/>
  <c r="E9" i="4"/>
  <c r="F8" i="4"/>
  <c r="F7" i="4"/>
  <c r="E24" i="3"/>
  <c r="E21" i="2"/>
  <c r="E22" i="2" s="1"/>
  <c r="D8" i="2"/>
  <c r="E39" i="1"/>
  <c r="E31" i="1"/>
  <c r="D31" i="1"/>
  <c r="E26" i="1"/>
  <c r="D26" i="1"/>
  <c r="E11" i="1"/>
  <c r="E19" i="1" s="1"/>
  <c r="D11" i="1"/>
  <c r="D40" i="1" l="1"/>
  <c r="D13" i="2"/>
  <c r="D18" i="2" s="1"/>
  <c r="D21" i="2" s="1"/>
  <c r="D22" i="2" s="1"/>
  <c r="D19" i="1"/>
</calcChain>
</file>

<file path=xl/sharedStrings.xml><?xml version="1.0" encoding="utf-8"?>
<sst xmlns="http://schemas.openxmlformats.org/spreadsheetml/2006/main" count="132" uniqueCount="91">
  <si>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</si>
  <si>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</si>
  <si>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</si>
  <si>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</si>
  <si>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</si>
  <si>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</si>
  <si>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</si>
  <si>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</si>
  <si>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</si>
  <si>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</si>
  <si>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</si>
  <si>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</si>
  <si>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</si>
  <si>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</si>
  <si>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</si>
  <si>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</si>
  <si>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</si>
  <si>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</si>
  <si>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</si>
  <si>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</si>
  <si>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</si>
  <si>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</si>
  <si>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</si>
  <si>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</si>
  <si>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</si>
  <si>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</si>
  <si>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</si>
  <si>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</si>
  <si>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</si>
  <si>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Заместитель генерального директора по экономике и финансам</t>
  </si>
  <si>
    <t>Искаков Ж.А.</t>
  </si>
  <si>
    <t>Главный бухгалтер</t>
  </si>
  <si>
    <t>Алтыбаева Т.К.</t>
  </si>
  <si>
    <t>(неаудировано)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</si>
  <si>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</si>
  <si>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</si>
  <si>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</si>
  <si>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</si>
  <si>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</si>
  <si>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</si>
  <si>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</si>
  <si>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</si>
  <si>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</si>
  <si>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</si>
  <si>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</si>
  <si>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</si>
  <si>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</si>
  <si>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</si>
  <si>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</si>
  <si>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</si>
  <si>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</si>
  <si>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</si>
  <si>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</si>
  <si>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</si>
  <si>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</si>
  <si>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</si>
  <si>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</si>
  <si>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</si>
  <si>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</si>
  <si>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</si>
  <si>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</si>
  <si>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Акционерный капитал</t>
  </si>
  <si>
    <t>Дополни­тельный оплаченный капитал</t>
  </si>
  <si>
    <t>Итого</t>
  </si>
  <si>
    <t>−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</si>
  <si>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</si>
  <si>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</si>
  <si>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</si>
  <si>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</si>
  <si>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</si>
  <si>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</si>
  <si>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</si>
  <si>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</si>
  <si>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Чистое поступления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</si>
  <si>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</si>
  <si>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</si>
  <si>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Бурамбаев Т.С.</t>
  </si>
  <si>
    <t>По состоянию на 31 марта 2022 года</t>
  </si>
  <si>
    <t>31 марта 2022 года</t>
  </si>
  <si>
    <t>1.138</t>
  </si>
  <si>
    <t>31 декабря 2021 года</t>
  </si>
  <si>
    <t>2022 год</t>
  </si>
  <si>
    <t>2021 год</t>
  </si>
  <si>
    <t>Чистая прибыль на акцию в тенге</t>
  </si>
  <si>
    <t>Чистое изменения денежных  средств и их эквивалентов</t>
  </si>
  <si>
    <t>На 1 января 2022 года</t>
  </si>
  <si>
    <t>На 31 марта 2022 года</t>
  </si>
  <si>
    <t>ОТЧЁТ О ФИНАНСОВОМ ПОЛОЖЕНИИ АО "АстанаГаз КМГ"</t>
  </si>
  <si>
    <t>ОТЧЁТ О СОВОКУПНОМ ДОХОДЕ АО "АстанаГаз КМГ"</t>
  </si>
  <si>
    <t>ПРОМЕЖУТОЧНЫЙ ОТЧЁТ О ДВИЖЕНИИ ДЕНЕЖНЫХ СРЕДСТВ АО "АстанаГаз КМГ"</t>
  </si>
  <si>
    <t>ОТЧЁТ ОБ ИЗМЕНЕНИЯХ В КАПИТАЛЕ АО "АстанаГаз КМГ"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</si>
</sst>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₸_-;\-* #,##0.00\ _₸_-;_-* &quot;-&quot;??\ _₸_-;_-@_-"/>
    <numFmt numFmtId="164" formatCode="_-* #,##0.000\ _₸_-;\-* #,##0.00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/>
    <xf numFmtId="43" fontId="9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9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tabSelected="1" workbookViewId="0">
      <selection activeCell="B3" sqref="B3:E3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50" t="s">
        <v>87</v>
      </c>
      <c r="C2" s="50"/>
      <c r="D2" s="50"/>
      <c r="E2" s="50"/>
    </row>
    <row r="3" spans="2:5" x14ac:dyDescent="0.2">
      <c r="B3" s="50" t="s">
        <v>77</v>
      </c>
      <c r="C3" s="50"/>
      <c r="D3" s="50"/>
      <c r="E3" s="50"/>
    </row>
    <row r="4" spans="2:5" x14ac:dyDescent="0.2">
      <c r="B4" s="1" t="s">
        <v>0</v>
      </c>
      <c r="C4" s="2" t="s">
        <v>1</v>
      </c>
      <c r="D4" s="3" t="s">
        <v>78</v>
      </c>
      <c r="E4" s="4" t="s">
        <v>80</v>
      </c>
    </row>
    <row r="5" spans="2:5" x14ac:dyDescent="0.2">
      <c r="B5" s="5" t="s">
        <v>2</v>
      </c>
      <c r="C5" s="6"/>
      <c r="D5" s="5"/>
      <c r="E5" s="7"/>
    </row>
    <row r="6" spans="2:5" x14ac:dyDescent="0.2">
      <c r="B6" s="5" t="s">
        <v>3</v>
      </c>
      <c r="C6" s="6"/>
      <c r="D6" s="5"/>
      <c r="E6" s="7"/>
    </row>
    <row r="7" spans="2:5" x14ac:dyDescent="0.2">
      <c r="B7" s="7" t="s">
        <v>4</v>
      </c>
      <c r="C7" s="6">
        <v>5</v>
      </c>
      <c r="D7" s="8">
        <v>237026804</v>
      </c>
      <c r="E7" s="9">
        <v>239322387</v>
      </c>
    </row>
    <row r="8" spans="2:5" x14ac:dyDescent="0.2">
      <c r="B8" s="7" t="s">
        <v>5</v>
      </c>
      <c r="C8" s="6"/>
      <c r="D8" s="8">
        <v>4747</v>
      </c>
      <c r="E8" s="9">
        <v>5038</v>
      </c>
    </row>
    <row r="9" spans="2:5" ht="38.25" x14ac:dyDescent="0.2">
      <c r="B9" s="7" t="s">
        <v>6</v>
      </c>
      <c r="C9" s="6"/>
      <c r="D9" s="8">
        <v>254114</v>
      </c>
      <c r="E9" s="9">
        <v>253905</v>
      </c>
    </row>
    <row r="10" spans="2:5" x14ac:dyDescent="0.2">
      <c r="B10" s="7" t="s">
        <v>7</v>
      </c>
      <c r="C10" s="6"/>
      <c r="D10" s="8">
        <v>19390903</v>
      </c>
      <c r="E10" s="9">
        <v>20401215</v>
      </c>
    </row>
    <row r="11" spans="2:5" x14ac:dyDescent="0.2">
      <c r="B11" s="7"/>
      <c r="C11" s="6"/>
      <c r="D11" s="8">
        <f>SUM(D7:D10)</f>
        <v>256676568</v>
      </c>
      <c r="E11" s="9">
        <f>SUM(E7:E10)</f>
        <v>259982545</v>
      </c>
    </row>
    <row r="12" spans="2:5" x14ac:dyDescent="0.2">
      <c r="B12" s="7" t="s">
        <v>8</v>
      </c>
      <c r="C12" s="6"/>
      <c r="D12" s="5"/>
      <c r="E12" s="9"/>
    </row>
    <row r="13" spans="2:5" x14ac:dyDescent="0.2">
      <c r="B13" s="5" t="s">
        <v>9</v>
      </c>
      <c r="C13" s="6"/>
      <c r="D13" s="5"/>
      <c r="E13" s="9"/>
    </row>
    <row r="14" spans="2:5" ht="25.5" x14ac:dyDescent="0.2">
      <c r="B14" s="7" t="s">
        <v>70</v>
      </c>
      <c r="C14" s="6"/>
      <c r="D14" s="46">
        <v>55946</v>
      </c>
      <c r="E14" s="9">
        <v>40670</v>
      </c>
    </row>
    <row r="15" spans="2:5" ht="25.5" x14ac:dyDescent="0.2">
      <c r="B15" s="7" t="s">
        <v>10</v>
      </c>
      <c r="C15" s="6"/>
      <c r="D15" s="8">
        <v>8323623</v>
      </c>
      <c r="E15" s="9">
        <v>4058086</v>
      </c>
    </row>
    <row r="16" spans="2:5" ht="25.5" x14ac:dyDescent="0.2">
      <c r="B16" s="7" t="s">
        <v>11</v>
      </c>
      <c r="C16" s="6">
        <v>6</v>
      </c>
      <c r="D16" s="8">
        <v>4798855</v>
      </c>
      <c r="E16" s="9">
        <v>676242</v>
      </c>
    </row>
    <row r="17" spans="2:5" x14ac:dyDescent="0.2">
      <c r="B17" s="7" t="s">
        <v>7</v>
      </c>
      <c r="C17" s="6"/>
      <c r="D17" s="8">
        <v>4048682</v>
      </c>
      <c r="E17" s="9">
        <v>4048682</v>
      </c>
    </row>
    <row r="18" spans="2:5" x14ac:dyDescent="0.2">
      <c r="B18" s="5"/>
      <c r="C18" s="2"/>
      <c r="D18" s="8">
        <f>SUM(D14:D17)</f>
        <v>17227106</v>
      </c>
      <c r="E18" s="8">
        <f>SUM(E14:E17)</f>
        <v>8823680</v>
      </c>
    </row>
    <row r="19" spans="2:5" x14ac:dyDescent="0.2">
      <c r="B19" s="5" t="s">
        <v>12</v>
      </c>
      <c r="C19" s="2"/>
      <c r="D19" s="8">
        <f>D11+D18</f>
        <v>273903674</v>
      </c>
      <c r="E19" s="9">
        <f>E11+E18</f>
        <v>268806225</v>
      </c>
    </row>
    <row r="20" spans="2:5" x14ac:dyDescent="0.2">
      <c r="B20" s="5" t="s">
        <v>8</v>
      </c>
      <c r="C20" s="2"/>
      <c r="D20" s="5"/>
      <c r="E20" s="9"/>
    </row>
    <row r="21" spans="2:5" ht="25.5" x14ac:dyDescent="0.2">
      <c r="B21" s="5" t="s">
        <v>13</v>
      </c>
      <c r="C21" s="2"/>
      <c r="D21" s="5"/>
      <c r="E21" s="9"/>
    </row>
    <row r="22" spans="2:5" x14ac:dyDescent="0.2">
      <c r="B22" s="5" t="s">
        <v>14</v>
      </c>
      <c r="C22" s="2"/>
      <c r="D22" s="5"/>
      <c r="E22" s="9"/>
    </row>
    <row r="23" spans="2:5" x14ac:dyDescent="0.2">
      <c r="B23" s="7" t="s">
        <v>15</v>
      </c>
      <c r="C23" s="6">
        <v>7</v>
      </c>
      <c r="D23" s="8">
        <v>84911556</v>
      </c>
      <c r="E23" s="9">
        <v>84911556</v>
      </c>
    </row>
    <row r="24" spans="2:5" ht="25.5" x14ac:dyDescent="0.2">
      <c r="B24" s="7" t="s">
        <v>16</v>
      </c>
      <c r="C24" s="6"/>
      <c r="D24" s="8">
        <v>68597</v>
      </c>
      <c r="E24" s="9">
        <v>68597</v>
      </c>
    </row>
    <row r="25" spans="2:5" x14ac:dyDescent="0.2">
      <c r="B25" s="7" t="s">
        <v>17</v>
      </c>
      <c r="C25" s="6"/>
      <c r="D25" s="8">
        <v>-36672497</v>
      </c>
      <c r="E25" s="9">
        <v>-36674102</v>
      </c>
    </row>
    <row r="26" spans="2:5" x14ac:dyDescent="0.2">
      <c r="B26" s="5" t="s">
        <v>18</v>
      </c>
      <c r="C26" s="6"/>
      <c r="D26" s="8">
        <f>SUM(D23:D25)</f>
        <v>48307656</v>
      </c>
      <c r="E26" s="9">
        <f>SUM(E23:E25)</f>
        <v>48306051</v>
      </c>
    </row>
    <row r="27" spans="2:5" x14ac:dyDescent="0.2">
      <c r="B27" s="7" t="s">
        <v>8</v>
      </c>
      <c r="C27" s="6"/>
      <c r="D27" s="5"/>
      <c r="E27" s="9"/>
    </row>
    <row r="28" spans="2:5" ht="25.5" x14ac:dyDescent="0.2">
      <c r="B28" s="5" t="s">
        <v>19</v>
      </c>
      <c r="C28" s="6"/>
      <c r="D28" s="5"/>
      <c r="E28" s="9"/>
    </row>
    <row r="29" spans="2:5" ht="25.5" x14ac:dyDescent="0.2">
      <c r="B29" s="7" t="s">
        <v>20</v>
      </c>
      <c r="C29" s="6">
        <v>8</v>
      </c>
      <c r="D29" s="8">
        <v>168949740</v>
      </c>
      <c r="E29" s="9">
        <v>182845305</v>
      </c>
    </row>
    <row r="30" spans="2:5" ht="51" x14ac:dyDescent="0.2">
      <c r="B30" s="7" t="s">
        <v>21</v>
      </c>
      <c r="C30" s="6">
        <v>9</v>
      </c>
      <c r="D30" s="8">
        <v>6832973</v>
      </c>
      <c r="E30" s="9">
        <v>6719457</v>
      </c>
    </row>
    <row r="31" spans="2:5" x14ac:dyDescent="0.2">
      <c r="B31" s="5"/>
      <c r="C31" s="6"/>
      <c r="D31" s="8">
        <f>SUM(D29:D30)</f>
        <v>175782713</v>
      </c>
      <c r="E31" s="9">
        <f>SUM(E29:E30)</f>
        <v>189564762</v>
      </c>
    </row>
    <row r="32" spans="2:5" x14ac:dyDescent="0.2">
      <c r="B32" s="7"/>
      <c r="C32" s="6"/>
      <c r="D32" s="5"/>
      <c r="E32" s="7"/>
    </row>
    <row r="33" spans="2:5" ht="25.5" x14ac:dyDescent="0.2">
      <c r="B33" s="5" t="s">
        <v>22</v>
      </c>
      <c r="C33" s="6"/>
      <c r="D33" s="5"/>
      <c r="E33" s="7"/>
    </row>
    <row r="34" spans="2:5" ht="25.5" x14ac:dyDescent="0.2">
      <c r="B34" s="7" t="s">
        <v>20</v>
      </c>
      <c r="C34" s="6">
        <v>8</v>
      </c>
      <c r="D34" s="8">
        <v>49716395</v>
      </c>
      <c r="E34" s="9">
        <v>30793592</v>
      </c>
    </row>
    <row r="35" spans="2:5" ht="25.5" x14ac:dyDescent="0.2">
      <c r="B35" s="7" t="s">
        <v>23</v>
      </c>
      <c r="C35" s="6">
        <v>10</v>
      </c>
      <c r="D35" s="8">
        <v>4850</v>
      </c>
      <c r="E35" s="9">
        <v>46136</v>
      </c>
    </row>
    <row r="36" spans="2:5" x14ac:dyDescent="0.2">
      <c r="B36" s="7" t="s">
        <v>24</v>
      </c>
      <c r="C36" s="6"/>
      <c r="D36" s="8">
        <v>0</v>
      </c>
      <c r="E36" s="9">
        <v>0</v>
      </c>
    </row>
    <row r="37" spans="2:5" x14ac:dyDescent="0.2">
      <c r="B37" s="7" t="s">
        <v>25</v>
      </c>
      <c r="C37" s="6"/>
      <c r="D37" s="8">
        <v>0</v>
      </c>
      <c r="E37" s="9">
        <v>0</v>
      </c>
    </row>
    <row r="38" spans="2:5" ht="25.5" x14ac:dyDescent="0.2">
      <c r="B38" s="7" t="s">
        <v>26</v>
      </c>
      <c r="C38" s="6"/>
      <c r="D38" s="8">
        <v>92060</v>
      </c>
      <c r="E38" s="9">
        <v>95685</v>
      </c>
    </row>
    <row r="39" spans="2:5" x14ac:dyDescent="0.2">
      <c r="B39" s="5"/>
      <c r="C39" s="2"/>
      <c r="D39" s="8">
        <f>SUM(D34:D38)</f>
        <v>49813305</v>
      </c>
      <c r="E39" s="9">
        <f>SUM(E34:E38)</f>
        <v>30935413</v>
      </c>
    </row>
    <row r="40" spans="2:5" ht="25.5" x14ac:dyDescent="0.2">
      <c r="B40" s="5" t="s">
        <v>27</v>
      </c>
      <c r="C40" s="2"/>
      <c r="D40" s="8">
        <f>D26+D31+D39</f>
        <v>273903674</v>
      </c>
      <c r="E40" s="9">
        <f>E26+E31+E39</f>
        <v>268806226</v>
      </c>
    </row>
    <row r="41" spans="2:5" ht="25.5" x14ac:dyDescent="0.2">
      <c r="B41" s="10" t="s">
        <v>28</v>
      </c>
      <c r="C41" s="11">
        <v>7</v>
      </c>
      <c r="D41" s="12" t="s">
        <v>79</v>
      </c>
      <c r="E41" s="13" t="s">
        <v>79</v>
      </c>
    </row>
    <row r="42" spans="2:5" x14ac:dyDescent="0.2">
      <c r="B42" s="14"/>
      <c r="C42" s="15"/>
      <c r="D42" s="16"/>
      <c r="E42" s="17"/>
    </row>
    <row r="43" spans="2:5" ht="51" x14ac:dyDescent="0.2">
      <c r="B43" s="18" t="s">
        <v>29</v>
      </c>
      <c r="C43" s="19"/>
      <c r="D43" s="19"/>
      <c r="E43" s="20" t="s">
        <v>76</v>
      </c>
    </row>
    <row r="44" spans="2:5" x14ac:dyDescent="0.2">
      <c r="B44" s="18"/>
      <c r="C44" s="19"/>
      <c r="D44" s="19"/>
      <c r="E44" s="21"/>
    </row>
    <row r="45" spans="2:5" ht="15" thickBot="1" x14ac:dyDescent="0.25">
      <c r="B45" s="18" t="s">
        <v>31</v>
      </c>
      <c r="C45" s="19"/>
      <c r="D45" s="19"/>
      <c r="E45" s="22"/>
    </row>
    <row r="46" spans="2:5" x14ac:dyDescent="0.2">
      <c r="B46" s="18"/>
      <c r="C46" s="19"/>
      <c r="D46" s="19"/>
      <c r="E46" s="21" t="s">
        <v>32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B3" sqref="B3:E3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x14ac:dyDescent="0.2">
      <c r="B2" s="50" t="s">
        <v>88</v>
      </c>
      <c r="C2" s="50"/>
      <c r="D2" s="50"/>
      <c r="E2" s="50"/>
    </row>
    <row r="3" spans="2:5" x14ac:dyDescent="0.2">
      <c r="B3" s="50" t="s">
        <v>77</v>
      </c>
      <c r="C3" s="50"/>
      <c r="D3" s="50"/>
      <c r="E3" s="50"/>
    </row>
    <row r="4" spans="2:5" x14ac:dyDescent="0.2">
      <c r="B4" s="1"/>
      <c r="C4" s="51"/>
      <c r="D4" s="3" t="s">
        <v>81</v>
      </c>
      <c r="E4" s="4" t="s">
        <v>82</v>
      </c>
    </row>
    <row r="5" spans="2:5" x14ac:dyDescent="0.2">
      <c r="B5" s="1" t="s">
        <v>0</v>
      </c>
      <c r="C5" s="51"/>
      <c r="D5" s="51" t="s">
        <v>33</v>
      </c>
      <c r="E5" s="51"/>
    </row>
    <row r="6" spans="2:5" x14ac:dyDescent="0.2">
      <c r="B6" s="7" t="s">
        <v>34</v>
      </c>
      <c r="C6" s="6">
        <v>11</v>
      </c>
      <c r="D6" s="23">
        <v>8434755</v>
      </c>
      <c r="E6" s="47">
        <v>965024</v>
      </c>
    </row>
    <row r="7" spans="2:5" ht="25.5" x14ac:dyDescent="0.2">
      <c r="B7" s="7" t="s">
        <v>35</v>
      </c>
      <c r="C7" s="6">
        <v>12</v>
      </c>
      <c r="D7" s="23">
        <v>-3159185</v>
      </c>
      <c r="E7" s="47">
        <v>-3191714</v>
      </c>
    </row>
    <row r="8" spans="2:5" x14ac:dyDescent="0.2">
      <c r="B8" s="5" t="s">
        <v>36</v>
      </c>
      <c r="C8" s="2"/>
      <c r="D8" s="23">
        <f>D6+D7</f>
        <v>5275570</v>
      </c>
      <c r="E8" s="23">
        <f>E6+E7</f>
        <v>-2226690</v>
      </c>
    </row>
    <row r="9" spans="2:5" x14ac:dyDescent="0.2">
      <c r="B9" s="5"/>
      <c r="C9" s="2"/>
      <c r="D9" s="23"/>
      <c r="E9" s="2"/>
    </row>
    <row r="10" spans="2:5" ht="51" x14ac:dyDescent="0.2">
      <c r="B10" s="7" t="s">
        <v>37</v>
      </c>
      <c r="C10" s="6">
        <v>13</v>
      </c>
      <c r="D10" s="8">
        <v>16</v>
      </c>
      <c r="E10" s="9">
        <v>0</v>
      </c>
    </row>
    <row r="11" spans="2:5" ht="38.25" x14ac:dyDescent="0.2">
      <c r="B11" s="7" t="s">
        <v>38</v>
      </c>
      <c r="C11" s="6">
        <v>14</v>
      </c>
      <c r="D11" s="8">
        <v>-172556</v>
      </c>
      <c r="E11" s="9">
        <v>-154662</v>
      </c>
    </row>
    <row r="12" spans="2:5" ht="38.25" x14ac:dyDescent="0.2">
      <c r="B12" s="7" t="s">
        <v>69</v>
      </c>
      <c r="C12" s="6"/>
      <c r="D12" s="8">
        <v>0</v>
      </c>
      <c r="E12" s="9">
        <v>0</v>
      </c>
    </row>
    <row r="13" spans="2:5" ht="38.25" x14ac:dyDescent="0.2">
      <c r="B13" s="5" t="s">
        <v>39</v>
      </c>
      <c r="C13" s="6"/>
      <c r="D13" s="8">
        <f>D8+D10+D11+D12</f>
        <v>5103030</v>
      </c>
      <c r="E13" s="8">
        <f>E8+E10+E11+E12</f>
        <v>-2381352</v>
      </c>
    </row>
    <row r="14" spans="2:5" x14ac:dyDescent="0.2">
      <c r="B14" s="5" t="s">
        <v>8</v>
      </c>
      <c r="C14" s="6"/>
      <c r="D14" s="8"/>
      <c r="E14" s="9"/>
    </row>
    <row r="15" spans="2:5" ht="25.5" x14ac:dyDescent="0.2">
      <c r="B15" s="7" t="s">
        <v>40</v>
      </c>
      <c r="C15" s="6"/>
      <c r="D15" s="8">
        <v>-177</v>
      </c>
      <c r="E15" s="9">
        <v>140</v>
      </c>
    </row>
    <row r="16" spans="2:5" x14ac:dyDescent="0.2">
      <c r="B16" s="7" t="s">
        <v>41</v>
      </c>
      <c r="C16" s="6"/>
      <c r="D16" s="8">
        <v>95969</v>
      </c>
      <c r="E16" s="9">
        <v>35878</v>
      </c>
    </row>
    <row r="17" spans="2:6" x14ac:dyDescent="0.2">
      <c r="B17" s="7" t="s">
        <v>42</v>
      </c>
      <c r="C17" s="6">
        <v>15</v>
      </c>
      <c r="D17" s="8">
        <v>-5197216</v>
      </c>
      <c r="E17" s="9">
        <v>-5431605</v>
      </c>
    </row>
    <row r="18" spans="2:6" ht="25.5" x14ac:dyDescent="0.2">
      <c r="B18" s="5" t="s">
        <v>43</v>
      </c>
      <c r="C18" s="6"/>
      <c r="D18" s="8">
        <f>SUM(D15:D17)+D13</f>
        <v>1606</v>
      </c>
      <c r="E18" s="8">
        <f>SUM(E15:E17)+E13</f>
        <v>-7776939</v>
      </c>
      <c r="F18" s="24"/>
    </row>
    <row r="19" spans="2:6" x14ac:dyDescent="0.2">
      <c r="B19" s="5" t="s">
        <v>8</v>
      </c>
      <c r="C19" s="6"/>
      <c r="D19" s="8"/>
      <c r="E19" s="9"/>
    </row>
    <row r="20" spans="2:6" ht="25.5" x14ac:dyDescent="0.2">
      <c r="B20" s="7" t="s">
        <v>44</v>
      </c>
      <c r="C20" s="6">
        <v>16</v>
      </c>
      <c r="D20" s="8">
        <v>0</v>
      </c>
      <c r="E20" s="9"/>
    </row>
    <row r="21" spans="2:6" ht="25.5" x14ac:dyDescent="0.2">
      <c r="B21" s="5" t="s">
        <v>45</v>
      </c>
      <c r="C21" s="6"/>
      <c r="D21" s="8">
        <f>D18+D20</f>
        <v>1606</v>
      </c>
      <c r="E21" s="9">
        <f>E18</f>
        <v>-7776939</v>
      </c>
    </row>
    <row r="22" spans="2:6" ht="38.25" x14ac:dyDescent="0.2">
      <c r="B22" s="5" t="s">
        <v>46</v>
      </c>
      <c r="C22" s="2"/>
      <c r="D22" s="8">
        <f>D21</f>
        <v>1606</v>
      </c>
      <c r="E22" s="9">
        <f>E21</f>
        <v>-7776939</v>
      </c>
    </row>
    <row r="23" spans="2:6" ht="25.5" x14ac:dyDescent="0.2">
      <c r="B23" s="10" t="s">
        <v>83</v>
      </c>
      <c r="C23" s="11">
        <v>7</v>
      </c>
      <c r="D23" s="25">
        <v>-0.01</v>
      </c>
      <c r="E23" s="26">
        <v>-0.18</v>
      </c>
    </row>
    <row r="24" spans="2:6" x14ac:dyDescent="0.2">
      <c r="B24" s="14"/>
      <c r="C24" s="15"/>
      <c r="D24" s="16"/>
      <c r="E24" s="17"/>
    </row>
    <row r="25" spans="2:6" ht="63.75" x14ac:dyDescent="0.2">
      <c r="B25" s="18" t="s">
        <v>29</v>
      </c>
      <c r="C25" s="19"/>
      <c r="D25" s="19"/>
      <c r="E25" s="21" t="s">
        <v>76</v>
      </c>
    </row>
    <row r="26" spans="2:6" ht="15" thickBot="1" x14ac:dyDescent="0.25">
      <c r="B26" s="18"/>
      <c r="C26" s="19"/>
      <c r="D26" s="19"/>
      <c r="E26" s="27"/>
    </row>
    <row r="27" spans="2:6" x14ac:dyDescent="0.2">
      <c r="B27" s="18"/>
      <c r="C27" s="19"/>
      <c r="D27" s="19"/>
      <c r="E27" s="21"/>
    </row>
    <row r="28" spans="2:6" ht="15" thickBot="1" x14ac:dyDescent="0.25">
      <c r="B28" s="18" t="s">
        <v>31</v>
      </c>
      <c r="C28" s="19"/>
      <c r="D28" s="19"/>
      <c r="E28" s="22"/>
    </row>
    <row r="29" spans="2:6" x14ac:dyDescent="0.2">
      <c r="B29" s="18"/>
      <c r="C29" s="19"/>
      <c r="D29" s="19"/>
      <c r="E29" s="21" t="s">
        <v>32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>
      <selection activeCell="B3" sqref="B3:F3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5.5" customWidth="1"/>
    <col min="7" max="7" width="11.75" bestFit="1" customWidth="1"/>
    <col min="8" max="8" width="11.5" bestFit="1" customWidth="1"/>
  </cols>
  <sheetData>
    <row r="2" spans="2:8" x14ac:dyDescent="0.2">
      <c r="B2" s="50" t="s">
        <v>89</v>
      </c>
      <c r="C2" s="50"/>
      <c r="D2" s="50"/>
      <c r="E2" s="50"/>
      <c r="F2" s="50"/>
    </row>
    <row r="3" spans="2:8" x14ac:dyDescent="0.2">
      <c r="B3" s="50" t="s">
        <v>77</v>
      </c>
      <c r="C3" s="50"/>
      <c r="D3" s="50"/>
      <c r="E3" s="50"/>
      <c r="F3" s="50"/>
    </row>
    <row r="4" spans="2:8" x14ac:dyDescent="0.2">
      <c r="B4" s="28" t="s">
        <v>0</v>
      </c>
      <c r="C4" s="29" t="s">
        <v>1</v>
      </c>
      <c r="D4" s="30">
        <v>2022</v>
      </c>
      <c r="E4" s="53">
        <v>2021</v>
      </c>
      <c r="F4" s="53"/>
    </row>
    <row r="5" spans="2:8" x14ac:dyDescent="0.2">
      <c r="B5" s="28" t="s">
        <v>8</v>
      </c>
      <c r="C5" s="29"/>
      <c r="D5" s="31"/>
      <c r="E5" s="54"/>
      <c r="F5" s="54"/>
    </row>
    <row r="6" spans="2:8" ht="38.25" x14ac:dyDescent="0.2">
      <c r="B6" s="5" t="s">
        <v>47</v>
      </c>
      <c r="C6" s="29"/>
      <c r="D6" s="31"/>
      <c r="E6" s="54"/>
      <c r="F6" s="54"/>
    </row>
    <row r="7" spans="2:8" ht="25.5" x14ac:dyDescent="0.2">
      <c r="B7" s="32" t="s">
        <v>48</v>
      </c>
      <c r="C7" s="29"/>
      <c r="D7" s="8">
        <v>95760</v>
      </c>
      <c r="E7" s="33"/>
      <c r="F7" s="9">
        <v>35661</v>
      </c>
    </row>
    <row r="8" spans="2:8" ht="25.5" x14ac:dyDescent="0.2">
      <c r="B8" s="32" t="s">
        <v>49</v>
      </c>
      <c r="C8" s="29"/>
      <c r="D8" s="8">
        <v>5191062</v>
      </c>
      <c r="E8" s="33"/>
      <c r="F8" s="9">
        <v>1081342</v>
      </c>
    </row>
    <row r="9" spans="2:8" x14ac:dyDescent="0.2">
      <c r="B9" s="32" t="s">
        <v>50</v>
      </c>
      <c r="C9" s="29"/>
      <c r="D9" s="8">
        <v>1</v>
      </c>
      <c r="E9" s="33"/>
      <c r="F9" s="9">
        <v>487</v>
      </c>
    </row>
    <row r="10" spans="2:8" ht="38.25" x14ac:dyDescent="0.2">
      <c r="B10" s="32" t="s">
        <v>51</v>
      </c>
      <c r="C10" s="29"/>
      <c r="D10" s="8">
        <v>-62331</v>
      </c>
      <c r="E10" s="33"/>
      <c r="F10" s="9">
        <v>-35368</v>
      </c>
    </row>
    <row r="11" spans="2:8" ht="25.5" x14ac:dyDescent="0.2">
      <c r="B11" s="32" t="s">
        <v>52</v>
      </c>
      <c r="C11" s="29"/>
      <c r="D11" s="8">
        <v>-112611</v>
      </c>
      <c r="E11" s="33"/>
      <c r="F11" s="9">
        <v>-95788</v>
      </c>
    </row>
    <row r="12" spans="2:8" ht="51" x14ac:dyDescent="0.2">
      <c r="B12" s="32" t="s">
        <v>53</v>
      </c>
      <c r="C12" s="29"/>
      <c r="D12" s="8">
        <v>-901421</v>
      </c>
      <c r="E12" s="33"/>
      <c r="F12" s="9">
        <v>-939650</v>
      </c>
    </row>
    <row r="13" spans="2:8" ht="38.25" x14ac:dyDescent="0.2">
      <c r="B13" s="7" t="s">
        <v>54</v>
      </c>
      <c r="C13" s="29"/>
      <c r="D13" s="8">
        <v>-17877</v>
      </c>
      <c r="E13" s="33"/>
      <c r="F13" s="34">
        <v>-16743</v>
      </c>
    </row>
    <row r="14" spans="2:8" ht="25.5" x14ac:dyDescent="0.2">
      <c r="B14" s="7" t="s">
        <v>71</v>
      </c>
      <c r="C14" s="29">
        <v>6</v>
      </c>
      <c r="D14" s="8">
        <v>-56462</v>
      </c>
      <c r="E14" s="45"/>
      <c r="F14" s="34">
        <v>-65486</v>
      </c>
    </row>
    <row r="15" spans="2:8" x14ac:dyDescent="0.2">
      <c r="B15" s="7" t="s">
        <v>55</v>
      </c>
      <c r="C15" s="29"/>
      <c r="D15" s="8">
        <v>-13508</v>
      </c>
      <c r="E15" s="33"/>
      <c r="F15" s="35">
        <v>-2483</v>
      </c>
      <c r="G15" s="24"/>
      <c r="H15" s="24"/>
    </row>
    <row r="16" spans="2:8" ht="51" x14ac:dyDescent="0.2">
      <c r="B16" s="5" t="s">
        <v>56</v>
      </c>
      <c r="C16" s="29"/>
      <c r="D16" s="8">
        <f>SUM(D7:D15)</f>
        <v>4122613</v>
      </c>
      <c r="E16" s="8">
        <f t="shared" ref="E16" si="0">SUM(E7:E15)</f>
        <v>0</v>
      </c>
      <c r="F16" s="8">
        <f>SUM(F7:F15)</f>
        <v>-38028</v>
      </c>
      <c r="H16" s="24"/>
    </row>
    <row r="17" spans="2:6" x14ac:dyDescent="0.2">
      <c r="B17" s="7" t="s">
        <v>8</v>
      </c>
      <c r="C17" s="2"/>
      <c r="D17" s="52"/>
      <c r="E17" s="52"/>
      <c r="F17" s="35"/>
    </row>
    <row r="18" spans="2:6" ht="38.25" x14ac:dyDescent="0.2">
      <c r="B18" s="5" t="s">
        <v>57</v>
      </c>
      <c r="C18" s="2"/>
      <c r="D18" s="52"/>
      <c r="E18" s="52"/>
      <c r="F18" s="35"/>
    </row>
    <row r="19" spans="2:6" ht="38.25" x14ac:dyDescent="0.2">
      <c r="B19" s="7" t="s">
        <v>72</v>
      </c>
      <c r="C19" s="44"/>
      <c r="D19" s="45">
        <v>0</v>
      </c>
      <c r="E19" s="45"/>
      <c r="F19" s="35">
        <v>0</v>
      </c>
    </row>
    <row r="20" spans="2:6" ht="25.5" x14ac:dyDescent="0.2">
      <c r="B20" s="7" t="s">
        <v>58</v>
      </c>
      <c r="C20" s="6"/>
      <c r="D20" s="8">
        <v>0</v>
      </c>
      <c r="E20" s="33"/>
      <c r="F20" s="35">
        <v>-73500</v>
      </c>
    </row>
    <row r="21" spans="2:6" ht="38.25" x14ac:dyDescent="0.2">
      <c r="B21" s="7" t="s">
        <v>59</v>
      </c>
      <c r="C21" s="6"/>
      <c r="D21" s="8">
        <v>0</v>
      </c>
      <c r="E21" s="33"/>
      <c r="F21" s="35">
        <v>0</v>
      </c>
    </row>
    <row r="22" spans="2:6" ht="63.75" x14ac:dyDescent="0.2">
      <c r="B22" s="5" t="s">
        <v>60</v>
      </c>
      <c r="C22" s="2"/>
      <c r="D22" s="8">
        <f>SUM(D19:D21)</f>
        <v>0</v>
      </c>
      <c r="E22" s="33"/>
      <c r="F22" s="8">
        <f>SUM(F19:F21)</f>
        <v>-73500</v>
      </c>
    </row>
    <row r="23" spans="2:6" x14ac:dyDescent="0.2">
      <c r="B23" s="7" t="s">
        <v>8</v>
      </c>
      <c r="C23" s="2"/>
      <c r="D23" s="52"/>
      <c r="E23" s="52"/>
      <c r="F23" s="35"/>
    </row>
    <row r="24" spans="2:6" ht="38.25" x14ac:dyDescent="0.2">
      <c r="B24" s="5" t="s">
        <v>66</v>
      </c>
      <c r="C24" s="2"/>
      <c r="D24" s="8"/>
      <c r="E24" s="8">
        <f t="shared" ref="E24" si="1">E16+E22</f>
        <v>0</v>
      </c>
      <c r="F24" s="9"/>
    </row>
    <row r="25" spans="2:6" x14ac:dyDescent="0.2">
      <c r="B25" s="7"/>
      <c r="C25" s="2"/>
      <c r="D25" s="52"/>
      <c r="E25" s="52"/>
      <c r="F25" s="35"/>
    </row>
    <row r="26" spans="2:6" x14ac:dyDescent="0.2">
      <c r="B26" s="7" t="s">
        <v>67</v>
      </c>
      <c r="C26" s="6"/>
      <c r="D26" s="8">
        <v>0</v>
      </c>
      <c r="E26" s="33"/>
      <c r="F26" s="9">
        <v>0</v>
      </c>
    </row>
    <row r="27" spans="2:6" x14ac:dyDescent="0.2">
      <c r="B27" s="7" t="s">
        <v>68</v>
      </c>
      <c r="C27" s="6"/>
      <c r="D27" s="8"/>
      <c r="E27" s="33"/>
      <c r="F27" s="9"/>
    </row>
    <row r="28" spans="2:6" ht="51" x14ac:dyDescent="0.2">
      <c r="B28" s="5" t="s">
        <v>73</v>
      </c>
      <c r="C28" s="6"/>
      <c r="D28" s="8">
        <f>D27</f>
        <v>0</v>
      </c>
      <c r="E28" s="8">
        <f t="shared" ref="E28" si="2">SUM(E26:E27)</f>
        <v>0</v>
      </c>
      <c r="F28" s="8"/>
    </row>
    <row r="29" spans="2:6" ht="38.25" x14ac:dyDescent="0.2">
      <c r="B29" s="5" t="s">
        <v>84</v>
      </c>
      <c r="C29" s="6"/>
      <c r="D29" s="8">
        <v>4122613</v>
      </c>
      <c r="E29" s="8">
        <f t="shared" ref="E29" si="3">E24+E26</f>
        <v>0</v>
      </c>
      <c r="F29" s="9">
        <v>-111528</v>
      </c>
    </row>
    <row r="30" spans="2:6" ht="38.25" x14ac:dyDescent="0.2">
      <c r="B30" s="5" t="s">
        <v>74</v>
      </c>
      <c r="C30" s="6"/>
      <c r="D30" s="8">
        <v>676242</v>
      </c>
      <c r="E30" s="8"/>
      <c r="F30" s="9">
        <v>1811230</v>
      </c>
    </row>
    <row r="31" spans="2:6" ht="38.25" x14ac:dyDescent="0.2">
      <c r="B31" s="5" t="s">
        <v>75</v>
      </c>
      <c r="C31" s="48">
        <v>7</v>
      </c>
      <c r="D31" s="8">
        <v>4798855</v>
      </c>
      <c r="E31" s="48"/>
      <c r="F31" s="9">
        <v>1699702</v>
      </c>
    </row>
    <row r="32" spans="2:6" x14ac:dyDescent="0.2">
      <c r="B32" s="37"/>
      <c r="C32" s="36"/>
      <c r="D32" s="38"/>
      <c r="E32" s="36"/>
      <c r="F32" s="39"/>
    </row>
    <row r="33" spans="2:6" ht="63.75" x14ac:dyDescent="0.2">
      <c r="B33" s="18" t="s">
        <v>29</v>
      </c>
      <c r="C33" s="19"/>
      <c r="D33" s="19"/>
      <c r="E33" s="21" t="s">
        <v>30</v>
      </c>
      <c r="F33" s="40" t="s">
        <v>76</v>
      </c>
    </row>
    <row r="34" spans="2:6" ht="15" thickBot="1" x14ac:dyDescent="0.25">
      <c r="B34" s="18"/>
      <c r="C34" s="19"/>
      <c r="D34" s="19"/>
      <c r="E34" s="27"/>
      <c r="F34" s="27"/>
    </row>
    <row r="35" spans="2:6" x14ac:dyDescent="0.2">
      <c r="B35" s="18"/>
      <c r="C35" s="19"/>
      <c r="D35" s="19"/>
      <c r="E35" s="21"/>
      <c r="F35" s="21"/>
    </row>
    <row r="36" spans="2:6" x14ac:dyDescent="0.2">
      <c r="B36" s="18"/>
      <c r="C36" s="19"/>
      <c r="D36" s="19"/>
      <c r="E36" s="41"/>
      <c r="F36" s="41"/>
    </row>
    <row r="37" spans="2:6" ht="15" thickBot="1" x14ac:dyDescent="0.25">
      <c r="B37" s="18" t="s">
        <v>31</v>
      </c>
      <c r="C37" s="19"/>
      <c r="D37" s="19"/>
      <c r="E37" s="22"/>
      <c r="F37" s="21" t="s">
        <v>32</v>
      </c>
    </row>
    <row r="38" spans="2:6" ht="63.75" x14ac:dyDescent="0.2">
      <c r="B38" s="18"/>
      <c r="E38" s="21" t="s">
        <v>32</v>
      </c>
    </row>
  </sheetData>
  <mergeCells count="9">
    <mergeCell ref="D18:E18"/>
    <mergeCell ref="D23:E23"/>
    <mergeCell ref="D25:E25"/>
    <mergeCell ref="B2:F2"/>
    <mergeCell ref="B3:F3"/>
    <mergeCell ref="E4:F4"/>
    <mergeCell ref="E5:F5"/>
    <mergeCell ref="E6:F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C6" sqref="C6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50" t="s">
        <v>90</v>
      </c>
      <c r="C2" s="50"/>
      <c r="D2" s="50"/>
      <c r="E2" s="50"/>
      <c r="F2" s="50"/>
    </row>
    <row r="3" spans="2:6" x14ac:dyDescent="0.2">
      <c r="B3" s="50" t="s">
        <v>77</v>
      </c>
      <c r="C3" s="50"/>
      <c r="D3" s="50"/>
      <c r="E3" s="50"/>
      <c r="F3" s="50"/>
    </row>
    <row r="4" spans="2:6" ht="38.25" x14ac:dyDescent="0.2">
      <c r="B4" s="28" t="s">
        <v>0</v>
      </c>
      <c r="C4" s="3" t="s">
        <v>61</v>
      </c>
      <c r="D4" s="3" t="s">
        <v>62</v>
      </c>
      <c r="E4" s="3" t="s">
        <v>17</v>
      </c>
      <c r="F4" s="3" t="s">
        <v>63</v>
      </c>
    </row>
    <row r="5" spans="2:6" x14ac:dyDescent="0.2">
      <c r="B5" s="28" t="s">
        <v>8</v>
      </c>
      <c r="C5" s="7"/>
      <c r="D5" s="7"/>
      <c r="E5" s="7"/>
      <c r="F5" s="7"/>
    </row>
    <row r="6" spans="2:6" ht="25.5" x14ac:dyDescent="0.2">
      <c r="B6" s="5" t="s">
        <v>85</v>
      </c>
      <c r="C6" s="9">
        <v>84911556</v>
      </c>
      <c r="D6" s="9">
        <v>68597</v>
      </c>
      <c r="E6" s="9">
        <v>-35511078</v>
      </c>
      <c r="F6" s="9">
        <f>SUM(C6:E6)</f>
        <v>49469075</v>
      </c>
    </row>
    <row r="7" spans="2:6" x14ac:dyDescent="0.2">
      <c r="B7" s="5" t="s">
        <v>8</v>
      </c>
      <c r="C7" s="42"/>
      <c r="D7" s="42"/>
      <c r="E7" s="9"/>
      <c r="F7" s="9">
        <f t="shared" ref="F7:F12" si="0">SUM(C7:E7)</f>
        <v>0</v>
      </c>
    </row>
    <row r="8" spans="2:6" ht="25.5" x14ac:dyDescent="0.2">
      <c r="B8" s="7" t="s">
        <v>45</v>
      </c>
      <c r="C8" s="42" t="s">
        <v>64</v>
      </c>
      <c r="D8" s="42" t="s">
        <v>64</v>
      </c>
      <c r="E8" s="8">
        <v>-7776939</v>
      </c>
      <c r="F8" s="8">
        <f t="shared" si="0"/>
        <v>-7776939</v>
      </c>
    </row>
    <row r="9" spans="2:6" ht="25.5" x14ac:dyDescent="0.2">
      <c r="B9" s="5" t="s">
        <v>65</v>
      </c>
      <c r="C9" s="43" t="s">
        <v>64</v>
      </c>
      <c r="D9" s="43" t="s">
        <v>64</v>
      </c>
      <c r="E9" s="8">
        <f>E8</f>
        <v>-7776939</v>
      </c>
      <c r="F9" s="8">
        <f>SUM(C9:E9)</f>
        <v>-7776939</v>
      </c>
    </row>
    <row r="10" spans="2:6" ht="25.5" x14ac:dyDescent="0.2">
      <c r="B10" s="5" t="s">
        <v>86</v>
      </c>
      <c r="C10" s="42">
        <v>84911556</v>
      </c>
      <c r="D10" s="42">
        <v>68597</v>
      </c>
      <c r="E10" s="8">
        <v>-43288017</v>
      </c>
      <c r="F10" s="8">
        <f>SUM(C10:E10)</f>
        <v>41692136</v>
      </c>
    </row>
    <row r="11" spans="2:6" ht="25.5" x14ac:dyDescent="0.2">
      <c r="B11" s="7" t="s">
        <v>85</v>
      </c>
      <c r="C11" s="9">
        <v>84911556</v>
      </c>
      <c r="D11" s="42">
        <v>68597</v>
      </c>
      <c r="E11" s="8">
        <v>-36674102</v>
      </c>
      <c r="F11" s="8">
        <f t="shared" si="0"/>
        <v>48306051</v>
      </c>
    </row>
    <row r="12" spans="2:6" x14ac:dyDescent="0.2">
      <c r="B12" s="5"/>
      <c r="C12" s="9"/>
      <c r="D12" s="9"/>
      <c r="E12" s="9"/>
      <c r="F12" s="9">
        <f t="shared" si="0"/>
        <v>0</v>
      </c>
    </row>
    <row r="13" spans="2:6" ht="25.5" x14ac:dyDescent="0.2">
      <c r="B13" s="5" t="s">
        <v>45</v>
      </c>
      <c r="C13" s="42">
        <v>0</v>
      </c>
      <c r="D13" s="42">
        <v>0</v>
      </c>
      <c r="E13" s="49">
        <v>1.605</v>
      </c>
      <c r="F13" s="49">
        <f>SUM(C13:E13)</f>
        <v>1.605</v>
      </c>
    </row>
    <row r="14" spans="2:6" ht="25.5" x14ac:dyDescent="0.2">
      <c r="B14" s="5" t="s">
        <v>65</v>
      </c>
      <c r="C14" s="8">
        <v>0</v>
      </c>
      <c r="D14" s="8">
        <v>0</v>
      </c>
      <c r="E14" s="49">
        <f>E13</f>
        <v>1.605</v>
      </c>
      <c r="F14" s="49">
        <f>SUM(C14:E14)</f>
        <v>1.605</v>
      </c>
    </row>
    <row r="15" spans="2:6" ht="25.5" x14ac:dyDescent="0.2">
      <c r="B15" s="5" t="s">
        <v>86</v>
      </c>
      <c r="C15" s="43">
        <v>84911556</v>
      </c>
      <c r="D15" s="43">
        <v>68597</v>
      </c>
      <c r="E15" s="8">
        <v>-36672497</v>
      </c>
      <c r="F15" s="49">
        <f>SUM(C15:E15)</f>
        <v>48307656</v>
      </c>
    </row>
    <row r="16" spans="2:6" x14ac:dyDescent="0.2">
      <c r="B16" s="36"/>
      <c r="C16" s="36"/>
      <c r="D16" s="36"/>
      <c r="E16" s="36"/>
      <c r="F16" s="36"/>
    </row>
    <row r="17" spans="2:6" ht="63.75" x14ac:dyDescent="0.2">
      <c r="B17" s="18" t="s">
        <v>29</v>
      </c>
      <c r="C17" s="19"/>
      <c r="D17" s="19"/>
      <c r="E17" s="21"/>
      <c r="F17" s="40" t="s">
        <v>76</v>
      </c>
    </row>
    <row r="18" spans="2:6" ht="15" thickBot="1" x14ac:dyDescent="0.25">
      <c r="B18" s="18"/>
      <c r="C18" s="19"/>
      <c r="D18" s="19"/>
      <c r="E18" s="19"/>
      <c r="F18" s="27"/>
    </row>
    <row r="19" spans="2:6" x14ac:dyDescent="0.2">
      <c r="B19" s="18"/>
      <c r="C19" s="19"/>
      <c r="D19" s="19"/>
      <c r="E19" s="19"/>
      <c r="F19" s="21"/>
    </row>
    <row r="20" spans="2:6" x14ac:dyDescent="0.2">
      <c r="B20" s="18"/>
      <c r="C20" s="19"/>
      <c r="D20" s="19"/>
      <c r="E20" s="19"/>
      <c r="F20" s="41"/>
    </row>
    <row r="21" spans="2:6" ht="15" thickBot="1" x14ac:dyDescent="0.25">
      <c r="B21" s="18" t="s">
        <v>31</v>
      </c>
      <c r="C21" s="19"/>
      <c r="D21" s="19"/>
      <c r="E21" s="19"/>
      <c r="F21" s="22"/>
    </row>
    <row r="22" spans="2:6" x14ac:dyDescent="0.2">
      <c r="B22" s="18"/>
      <c r="C22" s="19"/>
      <c r="D22" s="19"/>
      <c r="E22" s="19"/>
      <c r="F22" s="21" t="s">
        <v>32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2022-05-05T06:25:28Z</dcterms:modified>
</cp:coreProperties>
</file>