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activeTab="1"/>
  </bookViews>
  <sheets>
    <sheet name="ББ" sheetId="1" r:id="rId1"/>
    <sheet name="ОПиУ" sheetId="2" r:id="rId2"/>
    <sheet name="ОДДС" sheetId="3" r:id="rId3"/>
    <sheet name="Изм в капитале" sheetId="4" r:id="rId4"/>
  </sheets>
  <definedNames>
    <definedName name="_xlnm.Print_Titles" localSheetId="0">'ББ'!$43:$43</definedName>
    <definedName name="_xlnm.Print_Area" localSheetId="0">'ББ'!$A$1:$F$114</definedName>
    <definedName name="_xlnm.Print_Area" localSheetId="3">'Изм в капитале'!$A$1:$E$45</definedName>
    <definedName name="_xlnm.Print_Area" localSheetId="1">'ОПиУ'!$A$1:$E$79</definedName>
  </definedNames>
  <calcPr fullCalcOnLoad="1"/>
</workbook>
</file>

<file path=xl/sharedStrings.xml><?xml version="1.0" encoding="utf-8"?>
<sst xmlns="http://schemas.openxmlformats.org/spreadsheetml/2006/main" count="609" uniqueCount="211">
  <si>
    <t/>
  </si>
  <si>
    <t>Форма 1</t>
  </si>
  <si>
    <t>Наименование организации: Товарищество с ограниченной ответственностью "AgroFinance"</t>
  </si>
  <si>
    <t xml:space="preserve">Сведения о реорганизации: </t>
  </si>
  <si>
    <t>Вид деятельности организации: Смешанное сельское хозяйство</t>
  </si>
  <si>
    <t>Организационно-правовая форма: Товарищество с ограниченной ответственностью</t>
  </si>
  <si>
    <t>Тип отчета: Не консолидированный</t>
  </si>
  <si>
    <t>Форма собственности: Частная собственность</t>
  </si>
  <si>
    <t>Среднегодовая численность работников: 3 чел.</t>
  </si>
  <si>
    <t>Субъект предпринимательства: Малый</t>
  </si>
  <si>
    <t xml:space="preserve">Юридический адрес (организации): </t>
  </si>
  <si>
    <t>по состоянию на 31.03.2019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</si>
  <si>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</si>
  <si>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</si>
  <si>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</si>
  <si>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</si>
  <si>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</si>
  <si>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</si>
  <si>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</si>
  <si>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</si>
  <si>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</si>
  <si>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</si>
  <si>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</si>
  <si>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</si>
  <si>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</si>
  <si>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</si>
  <si>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</si>
  <si>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</si>
  <si>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</si>
  <si>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</si>
  <si>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</si>
  <si>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</si>
  <si>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</si>
  <si>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</si>
  <si>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</si>
  <si>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</si>
  <si>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</si>
  <si>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</si>
  <si>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</si>
  <si>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</si>
  <si>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</si>
  <si>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</si>
  <si>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</si>
  <si>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</si>
  <si>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</si>
  <si>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</si>
  <si>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</si>
  <si>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</si>
  <si>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</si>
  <si>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</si>
  <si>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</si>
  <si>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</si>
  <si>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</si>
  <si>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</si>
  <si>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</si>
  <si>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</si>
  <si>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</si>
  <si>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</si>
  <si>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</si>
  <si>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</si>
  <si>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</si>
  <si>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</si>
  <si>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</si>
  <si>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</si>
  <si>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</si>
  <si>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</si>
  <si>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</si>
  <si>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</si>
  <si>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</si>
  <si>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</si>
  <si>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</si>
  <si>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</si>
  <si>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</si>
  <si>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</si>
  <si>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</si>
  <si>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</si>
  <si>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</si>
  <si>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</si>
  <si>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</si>
  <si>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</si>
  <si>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</si>
  <si>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</si>
  <si>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Назарбаева Самал Ериковна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</si>
  <si>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</si>
  <si>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</si>
  <si>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</si>
  <si>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</si>
  <si>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</si>
  <si>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</si>
  <si>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</si>
  <si>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</si>
  <si>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</si>
  <si>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</si>
  <si>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</si>
  <si>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</si>
  <si>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</si>
  <si>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</si>
  <si>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</si>
  <si>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</si>
  <si>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</si>
  <si>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</si>
  <si>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</si>
  <si>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</si>
  <si>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</si>
  <si>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</si>
  <si>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</si>
  <si>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</si>
  <si>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</si>
  <si>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</si>
  <si>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</si>
  <si>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</si>
  <si>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</si>
  <si>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</si>
  <si>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</si>
  <si>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</si>
  <si>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</si>
  <si>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</si>
  <si>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</si>
  <si>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</si>
  <si>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</si>
  <si>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</si>
  <si>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</si>
  <si>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</si>
  <si>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</si>
  <si>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</si>
  <si>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</si>
  <si>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</si>
  <si>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</si>
  <si>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</si>
  <si>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</si>
  <si>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</si>
  <si>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</si>
  <si>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</si>
  <si>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</si>
  <si>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</si>
  <si>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</si>
  <si>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</si>
  <si>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</si>
  <si>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составлен в соответствии с требованиями к содержанию и раскрытию информации МСФО для предприятий МСБ</t>
  </si>
  <si>
    <t>Товарищество с ограниченной ответственностью "AgroFinance"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</si>
  <si>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</si>
  <si>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</si>
  <si>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</si>
  <si>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</si>
  <si>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ОТЧЕТ О ДВИЖЕНИИ ДЕНЕЖНЫХ СРЕДСТВ</t>
  </si>
  <si>
    <t>Показатели</t>
  </si>
  <si>
    <t>I. Движение денежных средств от операционной деятельности</t>
  </si>
  <si>
    <t>1. Поступление денежных средств, всего</t>
  </si>
  <si>
    <t>-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</si>
  <si>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</si>
  <si>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</si>
  <si>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</si>
  <si>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</si>
  <si>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</si>
  <si>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</si>
  <si>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</si>
  <si>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</si>
  <si>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</si>
  <si>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</si>
  <si>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</si>
  <si>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</si>
  <si>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</si>
  <si>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</si>
  <si>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</si>
  <si>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</si>
  <si>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</si>
  <si>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</si>
  <si>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</si>
  <si>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</si>
  <si>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</si>
  <si>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</si>
  <si>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</si>
  <si>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</si>
  <si>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</si>
  <si>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</si>
  <si>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</si>
  <si>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</si>
  <si>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</si>
  <si>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</si>
  <si>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</si>
  <si>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</si>
  <si>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</si>
  <si>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</si>
  <si>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</si>
  <si>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</si>
  <si>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</si>
  <si>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</si>
  <si>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</si>
  <si>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Руководитель</t>
  </si>
  <si>
    <t>Назарбаева Самал Ериковна</t>
  </si>
  <si>
    <t>(фамилия, имя, отчество)</t>
  </si>
  <si>
    <t>Главный бухгалтер</t>
  </si>
  <si>
    <t>Итого капитал</t>
  </si>
  <si>
    <t>Смешанное сельское хозяйство</t>
  </si>
  <si>
    <t>Главный бухгалтер: Альжанова Анар Асылбековна</t>
  </si>
  <si>
    <t>Альжанова Анар Асылбековна</t>
  </si>
  <si>
    <t>В тысячах казахстанских тенге</t>
  </si>
  <si>
    <t>Остаток на 31 декабря 2017г.</t>
  </si>
  <si>
    <t>Чистый прибыль/убыток за 1 квартал 2018г</t>
  </si>
  <si>
    <t>Итого совокупный убыток за период</t>
  </si>
  <si>
    <t xml:space="preserve">Остаток на 31 марта 2018г. </t>
  </si>
  <si>
    <t xml:space="preserve">Остаток на 31 декабря 2018г. </t>
  </si>
  <si>
    <t>Чистый прибыль/убыток за 1 квартал 2019г</t>
  </si>
  <si>
    <t>Дивиденды объявленные</t>
  </si>
  <si>
    <t>Остаток на 31 марта 2019г.</t>
  </si>
  <si>
    <t>Отчет об изменениях в капитале</t>
  </si>
  <si>
    <t>Нераспределенная прибыль/ непокрытый убыток</t>
  </si>
  <si>
    <t>БИН: 150840002649, Казахстан, г. Алматы, Медеуский район, ул. Тажбенова, дом 25 тел. +7 727 311 10 64 вн. 649</t>
  </si>
  <si>
    <t>КАЗАХСТАН, 050007, Алматы г.а., Медеуский район, ул. Тажбенова, дом 25,                    сотовый: +7 771 702 72 81, тел: +7 727 311 10 64 вн 649, e-mail: nazarbayeva@ffin.kz</t>
  </si>
  <si>
    <t>Отчет о совокупном доходе</t>
  </si>
  <si>
    <t>Отчет о финансовом положении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</si>
</sst>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,"/>
    <numFmt numFmtId="169" formatCode="[=0]&quot;-&quot;;General"/>
    <numFmt numFmtId="170" formatCode="0,"/>
    <numFmt numFmtId="171" formatCode="[=-2665310.18]&quot;(2 665)&quot;;General"/>
    <numFmt numFmtId="172" formatCode="[=-248710418.95]&quot;(248 710)&quot;;General"/>
    <numFmt numFmtId="173" formatCode="[=-337900800]&quot;(337 901)&quot;;General"/>
    <numFmt numFmtId="174" formatCode="[=-749061077.52]&quot;(749 061)&quot;;General"/>
    <numFmt numFmtId="175" formatCode="[=-2528607.95]&quot;(2 529)&quot;;General"/>
    <numFmt numFmtId="176" formatCode="[=-7475082.48]&quot;(7 475)&quot;;General"/>
    <numFmt numFmtId="177" formatCode="000"/>
    <numFmt numFmtId="178" formatCode="[=-743350.6]&quot;(743)&quot;;General"/>
    <numFmt numFmtId="179" formatCode="[=-434936705.62]&quot;(434 937)&quot;;General"/>
    <numFmt numFmtId="180" formatCode="[=-435680056.22]&quot;(435 680)&quot;;General"/>
    <numFmt numFmtId="181" formatCode="[=-131986856.22]&quot;(131 987)&quot;;General"/>
    <numFmt numFmtId="182" formatCode="_(* #,##0_);_(* \(#,##0\);_(* &quot;-&quot;??_);_(@_)"/>
    <numFmt numFmtId="183" formatCode="#,##0\ &quot;₽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justify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center" vertical="center"/>
    </xf>
    <xf numFmtId="168" fontId="6" fillId="0" borderId="14" xfId="0" applyNumberFormat="1" applyFont="1" applyFill="1" applyBorder="1" applyAlignment="1">
      <alignment horizontal="right" vertical="center"/>
    </xf>
    <xf numFmtId="169" fontId="5" fillId="0" borderId="14" xfId="0" applyNumberFormat="1" applyFont="1" applyFill="1" applyBorder="1" applyAlignment="1">
      <alignment horizontal="right" vertical="center"/>
    </xf>
    <xf numFmtId="168" fontId="5" fillId="0" borderId="14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171" fontId="6" fillId="0" borderId="14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right" vertical="top" wrapText="1"/>
    </xf>
    <xf numFmtId="169" fontId="5" fillId="0" borderId="14" xfId="0" applyNumberFormat="1" applyFont="1" applyFill="1" applyBorder="1" applyAlignment="1">
      <alignment horizontal="right" vertical="top" wrapText="1"/>
    </xf>
    <xf numFmtId="173" fontId="6" fillId="0" borderId="14" xfId="0" applyNumberFormat="1" applyFont="1" applyFill="1" applyBorder="1" applyAlignment="1">
      <alignment horizontal="right" vertical="center"/>
    </xf>
    <xf numFmtId="175" fontId="6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 horizontal="left" wrapText="1" indent="1"/>
    </xf>
    <xf numFmtId="182" fontId="9" fillId="0" borderId="16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left" wrapText="1" indent="1"/>
    </xf>
    <xf numFmtId="182" fontId="5" fillId="0" borderId="16" xfId="0" applyNumberFormat="1" applyFont="1" applyFill="1" applyBorder="1" applyAlignment="1">
      <alignment horizontal="right" wrapText="1"/>
    </xf>
    <xf numFmtId="182" fontId="6" fillId="0" borderId="16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justify" wrapText="1"/>
    </xf>
    <xf numFmtId="182" fontId="5" fillId="0" borderId="16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 wrapText="1" indent="1"/>
    </xf>
    <xf numFmtId="3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3" fontId="5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4" fontId="4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left" wrapText="1" inden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 wrapText="1"/>
    </xf>
    <xf numFmtId="3" fontId="43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0" fontId="9" fillId="4" borderId="16" xfId="0" applyFont="1" applyFill="1" applyBorder="1" applyAlignment="1">
      <alignment horizontal="left" wrapText="1" indent="1"/>
    </xf>
    <xf numFmtId="182" fontId="9" fillId="4" borderId="16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6" xfId="0" applyNumberFormat="1" applyFont="1" applyFill="1" applyBorder="1" applyAlignment="1">
      <alignment horizontal="right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3" fontId="3" fillId="33" borderId="18" xfId="0" applyNumberFormat="1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left" wrapText="1"/>
    </xf>
    <xf numFmtId="3" fontId="3" fillId="33" borderId="16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indent="5"/>
    </xf>
    <xf numFmtId="0" fontId="7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indent="5"/>
    </xf>
    <xf numFmtId="0" fontId="6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 indent="5"/>
    </xf>
    <xf numFmtId="0" fontId="5" fillId="0" borderId="22" xfId="0" applyFont="1" applyFill="1" applyBorder="1" applyAlignment="1">
      <alignment horizontal="left" vertical="center" wrapText="1" indent="5"/>
    </xf>
    <xf numFmtId="0" fontId="5" fillId="0" borderId="22" xfId="0" applyFont="1" applyFill="1" applyBorder="1" applyAlignment="1">
      <alignment horizontal="left" vertical="top" wrapText="1" indent="5"/>
    </xf>
    <xf numFmtId="0" fontId="5" fillId="0" borderId="1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B1">
      <selection activeCell="K46" sqref="K46"/>
    </sheetView>
  </sheetViews>
  <sheetFormatPr defaultColWidth="9.140625" defaultRowHeight="15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5.28125" style="1" customWidth="1"/>
    <col min="8" max="9" width="11.421875" style="1" bestFit="1" customWidth="1"/>
    <col min="10" max="16384" width="9.140625" style="1" customWidth="1"/>
  </cols>
  <sheetData>
    <row r="1" spans="1:7" ht="12" customHeight="1">
      <c r="A1" s="2" t="s">
        <v>0</v>
      </c>
      <c r="B1" s="109"/>
      <c r="C1" s="109"/>
      <c r="D1" s="109"/>
      <c r="E1" s="109"/>
      <c r="F1" s="109"/>
      <c r="G1" s="2"/>
    </row>
    <row r="2" spans="1:7" ht="12" customHeight="1">
      <c r="A2" s="2" t="s">
        <v>0</v>
      </c>
      <c r="B2" s="109"/>
      <c r="C2" s="109"/>
      <c r="D2" s="109"/>
      <c r="E2" s="109"/>
      <c r="F2" s="109"/>
      <c r="G2" s="2"/>
    </row>
    <row r="3" spans="1:7" ht="12" customHeight="1">
      <c r="A3" s="2" t="s">
        <v>0</v>
      </c>
      <c r="B3" s="109"/>
      <c r="C3" s="109"/>
      <c r="D3" s="109"/>
      <c r="E3" s="109"/>
      <c r="F3" s="109"/>
      <c r="G3" s="2"/>
    </row>
    <row r="4" spans="1:7" ht="12" customHeight="1">
      <c r="A4" s="2" t="s">
        <v>0</v>
      </c>
      <c r="B4" s="109"/>
      <c r="C4" s="109"/>
      <c r="D4" s="109"/>
      <c r="E4" s="109"/>
      <c r="F4" s="109"/>
      <c r="G4" s="2"/>
    </row>
    <row r="5" spans="1:7" ht="12" customHeight="1">
      <c r="A5" s="2" t="s">
        <v>0</v>
      </c>
      <c r="B5" s="110" t="s">
        <v>0</v>
      </c>
      <c r="C5" s="110"/>
      <c r="D5" s="110"/>
      <c r="E5" s="110"/>
      <c r="F5" s="110"/>
      <c r="G5" s="2"/>
    </row>
    <row r="6" spans="1:7" ht="12" customHeight="1">
      <c r="A6" s="2" t="s">
        <v>0</v>
      </c>
      <c r="B6" s="109" t="s">
        <v>1</v>
      </c>
      <c r="C6" s="109"/>
      <c r="D6" s="109"/>
      <c r="E6" s="109"/>
      <c r="F6" s="109"/>
      <c r="G6" s="2"/>
    </row>
    <row r="7" spans="1:7" ht="12" customHeight="1">
      <c r="A7" s="2" t="s">
        <v>0</v>
      </c>
      <c r="B7" s="110" t="s">
        <v>2</v>
      </c>
      <c r="C7" s="110"/>
      <c r="D7" s="110"/>
      <c r="E7" s="110"/>
      <c r="F7" s="110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110" t="s">
        <v>3</v>
      </c>
      <c r="C9" s="110"/>
      <c r="D9" s="110"/>
      <c r="E9" s="110"/>
      <c r="F9" s="110"/>
      <c r="G9" s="2"/>
    </row>
    <row r="10" spans="1:7" ht="12" customHeight="1">
      <c r="A10" s="2" t="s">
        <v>0</v>
      </c>
      <c r="B10" s="110" t="s">
        <v>4</v>
      </c>
      <c r="C10" s="110"/>
      <c r="D10" s="110"/>
      <c r="E10" s="110"/>
      <c r="F10" s="110"/>
      <c r="G10" s="2"/>
    </row>
    <row r="11" spans="1:7" ht="12" customHeight="1">
      <c r="A11" s="2" t="s">
        <v>0</v>
      </c>
      <c r="B11" s="110" t="s">
        <v>5</v>
      </c>
      <c r="C11" s="110"/>
      <c r="D11" s="110"/>
      <c r="E11" s="110"/>
      <c r="F11" s="110"/>
      <c r="G11" s="2"/>
    </row>
    <row r="12" spans="1:7" ht="12" customHeight="1">
      <c r="A12" s="2" t="s">
        <v>0</v>
      </c>
      <c r="B12" s="110" t="s">
        <v>6</v>
      </c>
      <c r="C12" s="110"/>
      <c r="D12" s="110"/>
      <c r="E12" s="110"/>
      <c r="F12" s="110"/>
      <c r="G12" s="2"/>
    </row>
    <row r="13" spans="1:7" ht="12" customHeight="1">
      <c r="A13" s="2" t="s">
        <v>0</v>
      </c>
      <c r="B13" s="110" t="s">
        <v>7</v>
      </c>
      <c r="C13" s="110"/>
      <c r="D13" s="110"/>
      <c r="E13" s="110"/>
      <c r="F13" s="110"/>
      <c r="G13" s="2"/>
    </row>
    <row r="14" spans="1:7" ht="12" customHeight="1">
      <c r="A14" s="2" t="s">
        <v>0</v>
      </c>
      <c r="B14" s="110" t="s">
        <v>8</v>
      </c>
      <c r="C14" s="110"/>
      <c r="D14" s="110"/>
      <c r="E14" s="110"/>
      <c r="F14" s="110"/>
      <c r="G14" s="2"/>
    </row>
    <row r="15" spans="1:7" ht="12" customHeight="1">
      <c r="A15" s="2" t="s">
        <v>0</v>
      </c>
      <c r="B15" s="110" t="s">
        <v>9</v>
      </c>
      <c r="C15" s="110"/>
      <c r="D15" s="110"/>
      <c r="E15" s="110"/>
      <c r="F15" s="110"/>
      <c r="G15" s="2"/>
    </row>
    <row r="16" spans="1:7" ht="36" customHeight="1">
      <c r="A16" s="2" t="s">
        <v>0</v>
      </c>
      <c r="B16" s="4" t="s">
        <v>10</v>
      </c>
      <c r="C16" s="111" t="s">
        <v>208</v>
      </c>
      <c r="D16" s="111"/>
      <c r="E16" s="111"/>
      <c r="F16" s="111"/>
      <c r="G16" s="2"/>
    </row>
    <row r="17" spans="1:7" ht="12" customHeight="1">
      <c r="A17" s="2" t="s">
        <v>0</v>
      </c>
      <c r="B17" s="5" t="s">
        <v>0</v>
      </c>
      <c r="C17" s="5" t="s">
        <v>0</v>
      </c>
      <c r="D17" s="2" t="s">
        <v>0</v>
      </c>
      <c r="E17" s="2" t="s">
        <v>0</v>
      </c>
      <c r="F17" s="3" t="s">
        <v>0</v>
      </c>
      <c r="G17" s="2"/>
    </row>
    <row r="18" spans="1:7" ht="14.25" customHeight="1">
      <c r="A18" s="2" t="s">
        <v>0</v>
      </c>
      <c r="B18" s="112" t="s">
        <v>210</v>
      </c>
      <c r="C18" s="112"/>
      <c r="D18" s="112"/>
      <c r="E18" s="112"/>
      <c r="F18" s="112"/>
      <c r="G18" s="2"/>
    </row>
    <row r="19" spans="1:7" ht="12" customHeight="1">
      <c r="A19" s="2" t="s">
        <v>0</v>
      </c>
      <c r="B19" s="113" t="s">
        <v>11</v>
      </c>
      <c r="C19" s="113"/>
      <c r="D19" s="113"/>
      <c r="E19" s="113"/>
      <c r="F19" s="113"/>
      <c r="G19" s="2"/>
    </row>
    <row r="20" spans="1:7" ht="12" customHeight="1">
      <c r="A20" s="2" t="s">
        <v>0</v>
      </c>
      <c r="B20" s="6" t="s">
        <v>0</v>
      </c>
      <c r="C20" s="6" t="s">
        <v>0</v>
      </c>
      <c r="D20" s="2" t="s">
        <v>0</v>
      </c>
      <c r="E20" s="2" t="s">
        <v>0</v>
      </c>
      <c r="F20" s="2" t="s">
        <v>0</v>
      </c>
      <c r="G20" s="2"/>
    </row>
    <row r="21" spans="1:7" ht="12" customHeight="1">
      <c r="A21" s="2" t="s">
        <v>0</v>
      </c>
      <c r="B21" s="2" t="s">
        <v>0</v>
      </c>
      <c r="C21" s="2" t="s">
        <v>0</v>
      </c>
      <c r="D21" s="2" t="s">
        <v>0</v>
      </c>
      <c r="E21" s="2" t="s">
        <v>0</v>
      </c>
      <c r="F21" s="3" t="s">
        <v>12</v>
      </c>
      <c r="G21" s="2"/>
    </row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spans="1:6" ht="24" customHeight="1">
      <c r="A43" s="7" t="s">
        <v>0</v>
      </c>
      <c r="B43" s="114" t="s">
        <v>13</v>
      </c>
      <c r="C43" s="115"/>
      <c r="D43" s="8" t="s">
        <v>14</v>
      </c>
      <c r="E43" s="8" t="s">
        <v>15</v>
      </c>
      <c r="F43" s="8" t="s">
        <v>16</v>
      </c>
    </row>
    <row r="44" ht="15" hidden="1"/>
    <row r="45" spans="1:6" ht="12" customHeight="1">
      <c r="A45" s="7" t="s">
        <v>0</v>
      </c>
      <c r="B45" s="114" t="s">
        <v>17</v>
      </c>
      <c r="C45" s="116"/>
      <c r="D45" s="116"/>
      <c r="E45" s="116"/>
      <c r="F45" s="115"/>
    </row>
    <row r="46" spans="1:6" ht="12" customHeight="1">
      <c r="A46" s="7" t="s">
        <v>0</v>
      </c>
      <c r="B46" s="117" t="s">
        <v>18</v>
      </c>
      <c r="C46" s="118"/>
      <c r="D46" s="9" t="s">
        <v>0</v>
      </c>
      <c r="E46" s="10" t="s">
        <v>0</v>
      </c>
      <c r="F46" s="10" t="s">
        <v>0</v>
      </c>
    </row>
    <row r="47" spans="1:6" ht="12" customHeight="1">
      <c r="A47" s="7" t="s">
        <v>0</v>
      </c>
      <c r="B47" s="119" t="s">
        <v>19</v>
      </c>
      <c r="C47" s="120"/>
      <c r="D47" s="11" t="s">
        <v>20</v>
      </c>
      <c r="E47" s="101">
        <v>51549</v>
      </c>
      <c r="F47" s="105">
        <v>54078</v>
      </c>
    </row>
    <row r="48" spans="1:6" ht="12" customHeight="1">
      <c r="A48" s="7" t="s">
        <v>0</v>
      </c>
      <c r="B48" s="119" t="s">
        <v>21</v>
      </c>
      <c r="C48" s="120"/>
      <c r="D48" s="11" t="s">
        <v>22</v>
      </c>
      <c r="F48" s="107"/>
    </row>
    <row r="49" spans="1:6" ht="12" customHeight="1">
      <c r="A49" s="7" t="s">
        <v>0</v>
      </c>
      <c r="B49" s="119" t="s">
        <v>23</v>
      </c>
      <c r="C49" s="120"/>
      <c r="D49" s="11" t="s">
        <v>24</v>
      </c>
      <c r="E49" s="104"/>
      <c r="F49" s="108"/>
    </row>
    <row r="50" spans="1:11" ht="24" customHeight="1">
      <c r="A50" s="7" t="s">
        <v>0</v>
      </c>
      <c r="B50" s="119" t="s">
        <v>25</v>
      </c>
      <c r="C50" s="120"/>
      <c r="D50" s="11" t="s">
        <v>26</v>
      </c>
      <c r="E50" s="101">
        <v>12887</v>
      </c>
      <c r="F50" s="106">
        <v>11894</v>
      </c>
      <c r="K50" s="102"/>
    </row>
    <row r="51" spans="1:6" ht="12" customHeight="1">
      <c r="A51" s="7" t="s">
        <v>0</v>
      </c>
      <c r="B51" s="119" t="s">
        <v>27</v>
      </c>
      <c r="C51" s="120"/>
      <c r="D51" s="11" t="s">
        <v>28</v>
      </c>
      <c r="E51" s="101"/>
      <c r="F51" s="101"/>
    </row>
    <row r="52" spans="1:6" ht="12" customHeight="1">
      <c r="A52" s="7" t="s">
        <v>0</v>
      </c>
      <c r="B52" s="119" t="s">
        <v>29</v>
      </c>
      <c r="C52" s="120"/>
      <c r="D52" s="11" t="s">
        <v>30</v>
      </c>
      <c r="E52" s="101">
        <v>400050</v>
      </c>
      <c r="F52" s="101">
        <v>400051</v>
      </c>
    </row>
    <row r="53" spans="1:6" ht="12" customHeight="1">
      <c r="A53" s="7" t="s">
        <v>0</v>
      </c>
      <c r="B53" s="119" t="s">
        <v>31</v>
      </c>
      <c r="C53" s="120"/>
      <c r="D53" s="11" t="s">
        <v>32</v>
      </c>
      <c r="E53" s="101">
        <v>302</v>
      </c>
      <c r="F53" s="101">
        <v>338027</v>
      </c>
    </row>
    <row r="54" spans="1:6" ht="12" customHeight="1">
      <c r="A54" s="7" t="s">
        <v>0</v>
      </c>
      <c r="B54" s="119" t="s">
        <v>33</v>
      </c>
      <c r="C54" s="120"/>
      <c r="D54" s="11" t="s">
        <v>34</v>
      </c>
      <c r="E54" s="101"/>
      <c r="F54" s="101"/>
    </row>
    <row r="55" spans="1:6" ht="12" customHeight="1">
      <c r="A55" s="7" t="s">
        <v>0</v>
      </c>
      <c r="B55" s="119" t="s">
        <v>35</v>
      </c>
      <c r="C55" s="120"/>
      <c r="D55" s="11" t="s">
        <v>36</v>
      </c>
      <c r="E55" s="101"/>
      <c r="F55" s="101"/>
    </row>
    <row r="56" spans="1:6" ht="12" customHeight="1">
      <c r="A56" s="7" t="s">
        <v>0</v>
      </c>
      <c r="B56" s="119" t="s">
        <v>37</v>
      </c>
      <c r="C56" s="120"/>
      <c r="D56" s="11" t="s">
        <v>38</v>
      </c>
      <c r="E56" s="101">
        <f>1033-1</f>
        <v>1032</v>
      </c>
      <c r="F56" s="101">
        <v>119</v>
      </c>
    </row>
    <row r="57" spans="1:6" ht="24.75" customHeight="1">
      <c r="A57" s="7" t="s">
        <v>0</v>
      </c>
      <c r="B57" s="117" t="s">
        <v>39</v>
      </c>
      <c r="C57" s="118"/>
      <c r="D57" s="8">
        <v>100</v>
      </c>
      <c r="E57" s="102">
        <f>E47+E48+E49+E50+E51+E52+E53+E54+E55+E56</f>
        <v>465820</v>
      </c>
      <c r="F57" s="102">
        <f>F47+F48+F49+F50+F51+F52+F53+F54+F55+F56</f>
        <v>804169</v>
      </c>
    </row>
    <row r="58" spans="1:6" ht="12" customHeight="1">
      <c r="A58" s="7" t="s">
        <v>0</v>
      </c>
      <c r="B58" s="119" t="s">
        <v>40</v>
      </c>
      <c r="C58" s="120"/>
      <c r="D58" s="9">
        <v>101</v>
      </c>
      <c r="E58" s="10"/>
      <c r="F58" s="10"/>
    </row>
    <row r="59" spans="1:6" ht="12" customHeight="1">
      <c r="A59" s="7" t="s">
        <v>0</v>
      </c>
      <c r="B59" s="117" t="s">
        <v>41</v>
      </c>
      <c r="C59" s="118"/>
      <c r="D59" s="8" t="s">
        <v>0</v>
      </c>
      <c r="E59" s="12" t="s">
        <v>0</v>
      </c>
      <c r="F59" s="12" t="s">
        <v>0</v>
      </c>
    </row>
    <row r="60" spans="1:6" ht="12" customHeight="1">
      <c r="A60" s="7" t="s">
        <v>0</v>
      </c>
      <c r="B60" s="119" t="s">
        <v>21</v>
      </c>
      <c r="C60" s="120"/>
      <c r="D60" s="9">
        <v>110</v>
      </c>
      <c r="E60" s="10"/>
      <c r="F60" s="10"/>
    </row>
    <row r="61" spans="1:6" ht="12" customHeight="1">
      <c r="A61" s="7" t="s">
        <v>0</v>
      </c>
      <c r="B61" s="119" t="s">
        <v>23</v>
      </c>
      <c r="C61" s="120"/>
      <c r="D61" s="9">
        <v>111</v>
      </c>
      <c r="E61" s="10"/>
      <c r="F61" s="10"/>
    </row>
    <row r="62" spans="1:6" ht="24" customHeight="1">
      <c r="A62" s="7" t="s">
        <v>0</v>
      </c>
      <c r="B62" s="119" t="s">
        <v>25</v>
      </c>
      <c r="C62" s="120"/>
      <c r="D62" s="9">
        <v>112</v>
      </c>
      <c r="E62" s="10"/>
      <c r="F62" s="10"/>
    </row>
    <row r="63" spans="1:6" ht="12" customHeight="1">
      <c r="A63" s="7" t="s">
        <v>0</v>
      </c>
      <c r="B63" s="119" t="s">
        <v>27</v>
      </c>
      <c r="C63" s="120"/>
      <c r="D63" s="9">
        <v>113</v>
      </c>
      <c r="E63" s="10"/>
      <c r="F63" s="10"/>
    </row>
    <row r="64" spans="1:6" ht="12" customHeight="1">
      <c r="A64" s="7" t="s">
        <v>0</v>
      </c>
      <c r="B64" s="119" t="s">
        <v>42</v>
      </c>
      <c r="C64" s="120"/>
      <c r="D64" s="9">
        <v>114</v>
      </c>
      <c r="E64" s="10"/>
      <c r="F64" s="10"/>
    </row>
    <row r="65" spans="1:6" ht="18" customHeight="1">
      <c r="A65" s="7" t="s">
        <v>0</v>
      </c>
      <c r="B65" s="119" t="s">
        <v>43</v>
      </c>
      <c r="C65" s="120"/>
      <c r="D65" s="9">
        <v>115</v>
      </c>
      <c r="E65" s="10"/>
      <c r="F65" s="10"/>
    </row>
    <row r="66" spans="1:6" ht="12" customHeight="1">
      <c r="A66" s="7" t="s">
        <v>0</v>
      </c>
      <c r="B66" s="119" t="s">
        <v>44</v>
      </c>
      <c r="C66" s="120"/>
      <c r="D66" s="9">
        <v>116</v>
      </c>
      <c r="E66" s="101">
        <v>1429164</v>
      </c>
      <c r="F66" s="101">
        <v>1429164</v>
      </c>
    </row>
    <row r="67" spans="1:6" ht="12" customHeight="1">
      <c r="A67" s="7" t="s">
        <v>0</v>
      </c>
      <c r="B67" s="119" t="s">
        <v>45</v>
      </c>
      <c r="C67" s="120"/>
      <c r="D67" s="9">
        <v>117</v>
      </c>
      <c r="E67" s="101"/>
      <c r="F67" s="101"/>
    </row>
    <row r="68" spans="1:6" ht="12" customHeight="1">
      <c r="A68" s="7" t="s">
        <v>0</v>
      </c>
      <c r="B68" s="119" t="s">
        <v>46</v>
      </c>
      <c r="C68" s="120"/>
      <c r="D68" s="9">
        <v>118</v>
      </c>
      <c r="E68" s="101">
        <v>164054</v>
      </c>
      <c r="F68" s="101">
        <v>164054</v>
      </c>
    </row>
    <row r="69" spans="1:6" ht="12" customHeight="1">
      <c r="A69" s="7" t="s">
        <v>0</v>
      </c>
      <c r="B69" s="119" t="s">
        <v>47</v>
      </c>
      <c r="C69" s="120"/>
      <c r="D69" s="9">
        <v>119</v>
      </c>
      <c r="E69" s="101"/>
      <c r="F69" s="101"/>
    </row>
    <row r="70" spans="1:6" ht="12" customHeight="1">
      <c r="A70" s="7" t="s">
        <v>0</v>
      </c>
      <c r="B70" s="119" t="s">
        <v>48</v>
      </c>
      <c r="C70" s="120"/>
      <c r="D70" s="9">
        <v>120</v>
      </c>
      <c r="E70" s="101"/>
      <c r="F70" s="101"/>
    </row>
    <row r="71" spans="1:6" ht="12" customHeight="1">
      <c r="A71" s="7" t="s">
        <v>0</v>
      </c>
      <c r="B71" s="119" t="s">
        <v>49</v>
      </c>
      <c r="C71" s="120"/>
      <c r="D71" s="9">
        <v>121</v>
      </c>
      <c r="E71" s="101"/>
      <c r="F71" s="101"/>
    </row>
    <row r="72" spans="1:6" ht="12" customHeight="1">
      <c r="A72" s="7" t="s">
        <v>0</v>
      </c>
      <c r="B72" s="119" t="s">
        <v>50</v>
      </c>
      <c r="C72" s="120"/>
      <c r="D72" s="9">
        <v>122</v>
      </c>
      <c r="E72" s="101"/>
      <c r="F72" s="101"/>
    </row>
    <row r="73" spans="1:6" ht="12" customHeight="1">
      <c r="A73" s="7" t="s">
        <v>0</v>
      </c>
      <c r="B73" s="119" t="s">
        <v>51</v>
      </c>
      <c r="C73" s="120"/>
      <c r="D73" s="9">
        <v>123</v>
      </c>
      <c r="E73" s="101"/>
      <c r="F73" s="101"/>
    </row>
    <row r="74" spans="1:6" ht="24" customHeight="1">
      <c r="A74" s="7" t="s">
        <v>0</v>
      </c>
      <c r="B74" s="117" t="s">
        <v>52</v>
      </c>
      <c r="C74" s="118"/>
      <c r="D74" s="8">
        <v>200</v>
      </c>
      <c r="E74" s="102">
        <f>E60+E61+E62+E63+E64+E65+E66+E67+E68+E69+E70+E71+E72+E73</f>
        <v>1593218</v>
      </c>
      <c r="F74" s="102">
        <f>F60+F61+F62+F63+F64+F65+F66+F67+F68+F69+F70+F71+F72+F73</f>
        <v>1593218</v>
      </c>
    </row>
    <row r="75" spans="1:9" ht="12" customHeight="1">
      <c r="A75" s="7" t="s">
        <v>0</v>
      </c>
      <c r="B75" s="117" t="s">
        <v>53</v>
      </c>
      <c r="C75" s="118"/>
      <c r="D75" s="8" t="s">
        <v>0</v>
      </c>
      <c r="E75" s="102">
        <f>E57+E58+E74</f>
        <v>2059038</v>
      </c>
      <c r="F75" s="102">
        <f>F57+F58+F74</f>
        <v>2397387</v>
      </c>
      <c r="I75" s="55"/>
    </row>
    <row r="76" spans="1:6" ht="12" customHeight="1">
      <c r="A76" s="7" t="s">
        <v>0</v>
      </c>
      <c r="B76" s="114" t="s">
        <v>54</v>
      </c>
      <c r="C76" s="116"/>
      <c r="D76" s="116"/>
      <c r="E76" s="116"/>
      <c r="F76" s="115"/>
    </row>
    <row r="77" spans="1:6" ht="12" customHeight="1">
      <c r="A77" s="7" t="s">
        <v>0</v>
      </c>
      <c r="B77" s="117" t="s">
        <v>55</v>
      </c>
      <c r="C77" s="118"/>
      <c r="D77" s="8" t="s">
        <v>0</v>
      </c>
      <c r="E77" s="8" t="s">
        <v>0</v>
      </c>
      <c r="F77" s="8" t="s">
        <v>0</v>
      </c>
    </row>
    <row r="78" spans="1:6" ht="12" customHeight="1">
      <c r="A78" s="7" t="s">
        <v>0</v>
      </c>
      <c r="B78" s="119" t="s">
        <v>56</v>
      </c>
      <c r="C78" s="120"/>
      <c r="D78" s="9">
        <v>210</v>
      </c>
      <c r="E78" s="10"/>
      <c r="F78" s="10"/>
    </row>
    <row r="79" spans="1:6" ht="12" customHeight="1">
      <c r="A79" s="7" t="s">
        <v>0</v>
      </c>
      <c r="B79" s="119" t="s">
        <v>23</v>
      </c>
      <c r="C79" s="120"/>
      <c r="D79" s="9">
        <v>211</v>
      </c>
      <c r="E79" s="10"/>
      <c r="F79" s="10"/>
    </row>
    <row r="80" spans="1:6" ht="12" customHeight="1">
      <c r="A80" s="7" t="s">
        <v>0</v>
      </c>
      <c r="B80" s="119" t="s">
        <v>57</v>
      </c>
      <c r="C80" s="120"/>
      <c r="D80" s="9">
        <v>212</v>
      </c>
      <c r="E80" s="101">
        <v>554844</v>
      </c>
      <c r="F80" s="101">
        <v>892745</v>
      </c>
    </row>
    <row r="81" spans="1:6" ht="12" customHeight="1">
      <c r="A81" s="7" t="s">
        <v>0</v>
      </c>
      <c r="B81" s="119" t="s">
        <v>58</v>
      </c>
      <c r="C81" s="120"/>
      <c r="D81" s="9">
        <v>213</v>
      </c>
      <c r="E81" s="101">
        <v>375404</v>
      </c>
      <c r="F81" s="101">
        <v>347372</v>
      </c>
    </row>
    <row r="82" spans="1:6" ht="12" customHeight="1">
      <c r="A82" s="7" t="s">
        <v>0</v>
      </c>
      <c r="B82" s="119" t="s">
        <v>59</v>
      </c>
      <c r="C82" s="120"/>
      <c r="D82" s="9">
        <v>214</v>
      </c>
      <c r="E82" s="101">
        <v>26</v>
      </c>
      <c r="F82" s="101">
        <v>26</v>
      </c>
    </row>
    <row r="83" spans="1:6" ht="12" customHeight="1">
      <c r="A83" s="7" t="s">
        <v>0</v>
      </c>
      <c r="B83" s="119" t="s">
        <v>60</v>
      </c>
      <c r="C83" s="120"/>
      <c r="D83" s="9">
        <v>215</v>
      </c>
      <c r="E83" s="101"/>
      <c r="F83" s="101"/>
    </row>
    <row r="84" spans="1:6" ht="12" customHeight="1">
      <c r="A84" s="7" t="s">
        <v>0</v>
      </c>
      <c r="B84" s="119" t="s">
        <v>61</v>
      </c>
      <c r="C84" s="120"/>
      <c r="D84" s="9">
        <v>216</v>
      </c>
      <c r="E84" s="101"/>
      <c r="F84" s="101"/>
    </row>
    <row r="85" spans="1:6" ht="12" customHeight="1">
      <c r="A85" s="7" t="s">
        <v>0</v>
      </c>
      <c r="B85" s="119" t="s">
        <v>62</v>
      </c>
      <c r="C85" s="120"/>
      <c r="D85" s="9">
        <v>217</v>
      </c>
      <c r="E85" s="101"/>
      <c r="F85" s="101"/>
    </row>
    <row r="86" spans="1:6" ht="24.75" customHeight="1">
      <c r="A86" s="7" t="s">
        <v>0</v>
      </c>
      <c r="B86" s="117" t="s">
        <v>63</v>
      </c>
      <c r="C86" s="118"/>
      <c r="D86" s="8">
        <v>300</v>
      </c>
      <c r="E86" s="102">
        <f>E78+E79+E80+E81+E82+E83+E84+E85</f>
        <v>930274</v>
      </c>
      <c r="F86" s="102">
        <f>F78+F79+F80+F81+F82+F83+F84+F85</f>
        <v>1240143</v>
      </c>
    </row>
    <row r="87" spans="1:6" ht="12" customHeight="1">
      <c r="A87" s="7" t="s">
        <v>0</v>
      </c>
      <c r="B87" s="119" t="s">
        <v>64</v>
      </c>
      <c r="C87" s="120"/>
      <c r="D87" s="9">
        <v>301</v>
      </c>
      <c r="E87" s="10"/>
      <c r="F87" s="10"/>
    </row>
    <row r="88" spans="1:6" ht="12" customHeight="1">
      <c r="A88" s="7" t="s">
        <v>0</v>
      </c>
      <c r="B88" s="117" t="s">
        <v>65</v>
      </c>
      <c r="C88" s="118"/>
      <c r="D88" s="8" t="s">
        <v>0</v>
      </c>
      <c r="E88" s="12" t="s">
        <v>0</v>
      </c>
      <c r="F88" s="12" t="s">
        <v>0</v>
      </c>
    </row>
    <row r="89" spans="1:6" ht="12" customHeight="1">
      <c r="A89" s="7" t="s">
        <v>0</v>
      </c>
      <c r="B89" s="119" t="s">
        <v>56</v>
      </c>
      <c r="C89" s="120"/>
      <c r="D89" s="9">
        <v>310</v>
      </c>
      <c r="E89" s="10"/>
      <c r="F89" s="10"/>
    </row>
    <row r="90" spans="1:6" ht="12" customHeight="1">
      <c r="A90" s="7" t="s">
        <v>0</v>
      </c>
      <c r="B90" s="119" t="s">
        <v>23</v>
      </c>
      <c r="C90" s="120"/>
      <c r="D90" s="9">
        <v>311</v>
      </c>
      <c r="E90" s="10"/>
      <c r="F90" s="10"/>
    </row>
    <row r="91" spans="1:6" ht="12" customHeight="1">
      <c r="A91" s="7" t="s">
        <v>0</v>
      </c>
      <c r="B91" s="119" t="s">
        <v>66</v>
      </c>
      <c r="C91" s="120"/>
      <c r="D91" s="9">
        <v>312</v>
      </c>
      <c r="E91" s="101">
        <v>1273605</v>
      </c>
      <c r="F91" s="101">
        <v>1257525</v>
      </c>
    </row>
    <row r="92" spans="1:6" ht="12" customHeight="1">
      <c r="A92" s="7" t="s">
        <v>0</v>
      </c>
      <c r="B92" s="119" t="s">
        <v>67</v>
      </c>
      <c r="C92" s="120"/>
      <c r="D92" s="9">
        <v>313</v>
      </c>
      <c r="E92" s="101">
        <v>211</v>
      </c>
      <c r="F92" s="101">
        <v>211</v>
      </c>
    </row>
    <row r="93" spans="1:6" ht="12" customHeight="1">
      <c r="A93" s="7" t="s">
        <v>0</v>
      </c>
      <c r="B93" s="119" t="s">
        <v>68</v>
      </c>
      <c r="C93" s="120"/>
      <c r="D93" s="9">
        <v>314</v>
      </c>
      <c r="E93" s="101"/>
      <c r="F93" s="101"/>
    </row>
    <row r="94" spans="1:6" ht="12" customHeight="1">
      <c r="A94" s="7" t="s">
        <v>0</v>
      </c>
      <c r="B94" s="119" t="s">
        <v>69</v>
      </c>
      <c r="C94" s="120"/>
      <c r="D94" s="9">
        <v>315</v>
      </c>
      <c r="E94" s="101">
        <v>31495</v>
      </c>
      <c r="F94" s="101">
        <v>31495</v>
      </c>
    </row>
    <row r="95" spans="1:6" ht="12" customHeight="1">
      <c r="A95" s="7" t="s">
        <v>0</v>
      </c>
      <c r="B95" s="119" t="s">
        <v>70</v>
      </c>
      <c r="C95" s="120"/>
      <c r="D95" s="9">
        <v>316</v>
      </c>
      <c r="E95" s="101"/>
      <c r="F95" s="101"/>
    </row>
    <row r="96" spans="1:6" ht="24" customHeight="1">
      <c r="A96" s="7" t="s">
        <v>0</v>
      </c>
      <c r="B96" s="117" t="s">
        <v>71</v>
      </c>
      <c r="C96" s="118"/>
      <c r="D96" s="8">
        <v>400</v>
      </c>
      <c r="E96" s="102">
        <f>E89+E90+E91+E92+E93+E94+E95</f>
        <v>1305311</v>
      </c>
      <c r="F96" s="102">
        <f>F89+F90+F91+F92+F93+F94+F95</f>
        <v>1289231</v>
      </c>
    </row>
    <row r="97" spans="1:6" ht="12" customHeight="1">
      <c r="A97" s="7" t="s">
        <v>0</v>
      </c>
      <c r="B97" s="117" t="s">
        <v>72</v>
      </c>
      <c r="C97" s="118"/>
      <c r="D97" s="8" t="s">
        <v>0</v>
      </c>
      <c r="E97" s="12" t="s">
        <v>0</v>
      </c>
      <c r="F97" s="12" t="s">
        <v>0</v>
      </c>
    </row>
    <row r="98" spans="1:6" ht="12" customHeight="1">
      <c r="A98" s="7" t="s">
        <v>0</v>
      </c>
      <c r="B98" s="119" t="s">
        <v>73</v>
      </c>
      <c r="C98" s="120"/>
      <c r="D98" s="9">
        <v>410</v>
      </c>
      <c r="E98" s="101">
        <v>176850</v>
      </c>
      <c r="F98" s="101">
        <v>176850</v>
      </c>
    </row>
    <row r="99" spans="1:6" ht="12" customHeight="1">
      <c r="A99" s="7" t="s">
        <v>0</v>
      </c>
      <c r="B99" s="119" t="s">
        <v>74</v>
      </c>
      <c r="C99" s="120"/>
      <c r="D99" s="9">
        <v>411</v>
      </c>
      <c r="E99" s="101"/>
      <c r="F99" s="101"/>
    </row>
    <row r="100" spans="1:6" ht="12" customHeight="1">
      <c r="A100" s="7" t="s">
        <v>0</v>
      </c>
      <c r="B100" s="119" t="s">
        <v>75</v>
      </c>
      <c r="C100" s="120"/>
      <c r="D100" s="9">
        <v>412</v>
      </c>
      <c r="E100" s="101"/>
      <c r="F100" s="101"/>
    </row>
    <row r="101" spans="1:6" ht="12" customHeight="1">
      <c r="A101" s="7" t="s">
        <v>0</v>
      </c>
      <c r="B101" s="119" t="s">
        <v>76</v>
      </c>
      <c r="C101" s="120"/>
      <c r="D101" s="9">
        <v>413</v>
      </c>
      <c r="E101" s="101">
        <v>126843</v>
      </c>
      <c r="F101" s="101">
        <v>126843</v>
      </c>
    </row>
    <row r="102" spans="1:6" ht="12" customHeight="1">
      <c r="A102" s="7" t="s">
        <v>0</v>
      </c>
      <c r="B102" s="119" t="s">
        <v>77</v>
      </c>
      <c r="C102" s="120"/>
      <c r="D102" s="9">
        <v>414</v>
      </c>
      <c r="E102" s="101">
        <v>-480240</v>
      </c>
      <c r="F102" s="101">
        <v>-435680</v>
      </c>
    </row>
    <row r="103" spans="1:6" ht="24" customHeight="1">
      <c r="A103" s="7" t="s">
        <v>0</v>
      </c>
      <c r="B103" s="119" t="s">
        <v>78</v>
      </c>
      <c r="C103" s="120"/>
      <c r="D103" s="9">
        <v>420</v>
      </c>
      <c r="E103" s="101">
        <f>E98+E99+E100+E101+E102</f>
        <v>-176547</v>
      </c>
      <c r="F103" s="101">
        <f>F98+F99+F100+F101+F102</f>
        <v>-131987</v>
      </c>
    </row>
    <row r="104" spans="1:6" ht="12" customHeight="1">
      <c r="A104" s="7" t="s">
        <v>0</v>
      </c>
      <c r="B104" s="119" t="s">
        <v>79</v>
      </c>
      <c r="C104" s="120"/>
      <c r="D104" s="9">
        <v>421</v>
      </c>
      <c r="E104" s="101"/>
      <c r="F104" s="101"/>
    </row>
    <row r="105" spans="1:6" ht="12" customHeight="1">
      <c r="A105" s="7" t="s">
        <v>0</v>
      </c>
      <c r="B105" s="117" t="s">
        <v>80</v>
      </c>
      <c r="C105" s="118"/>
      <c r="D105" s="8">
        <v>500</v>
      </c>
      <c r="E105" s="102">
        <f>E103+E104</f>
        <v>-176547</v>
      </c>
      <c r="F105" s="102">
        <f>F103+F104</f>
        <v>-131987</v>
      </c>
    </row>
    <row r="106" spans="1:6" ht="12" customHeight="1">
      <c r="A106" s="7" t="s">
        <v>0</v>
      </c>
      <c r="B106" s="117" t="s">
        <v>81</v>
      </c>
      <c r="C106" s="118"/>
      <c r="D106" s="21" t="s">
        <v>0</v>
      </c>
      <c r="E106" s="103">
        <f>E86+E87+E96+E105</f>
        <v>2059038</v>
      </c>
      <c r="F106" s="103">
        <f>F86+F87+F96+F105</f>
        <v>2397387</v>
      </c>
    </row>
    <row r="107" spans="2:7" ht="12" customHeight="1">
      <c r="B107" s="2" t="s">
        <v>0</v>
      </c>
      <c r="C107" s="2" t="s">
        <v>0</v>
      </c>
      <c r="D107" s="2" t="s">
        <v>0</v>
      </c>
      <c r="E107" s="2" t="s">
        <v>0</v>
      </c>
      <c r="F107" s="2" t="s">
        <v>0</v>
      </c>
      <c r="G107" s="2"/>
    </row>
    <row r="108" spans="2:7" ht="12" customHeight="1">
      <c r="B108" s="2" t="s">
        <v>0</v>
      </c>
      <c r="C108" s="2" t="s">
        <v>0</v>
      </c>
      <c r="D108" s="2" t="s">
        <v>0</v>
      </c>
      <c r="E108" s="2" t="s">
        <v>0</v>
      </c>
      <c r="F108" s="2" t="s">
        <v>0</v>
      </c>
      <c r="G108" s="2"/>
    </row>
    <row r="109" spans="2:7" ht="12" customHeight="1">
      <c r="B109" s="122" t="s">
        <v>82</v>
      </c>
      <c r="C109" s="123"/>
      <c r="D109" s="14" t="s">
        <v>0</v>
      </c>
      <c r="E109" s="13"/>
      <c r="F109" s="14" t="s">
        <v>0</v>
      </c>
      <c r="G109" s="2"/>
    </row>
    <row r="110" spans="2:7" ht="12" customHeight="1">
      <c r="B110" s="124" t="s">
        <v>83</v>
      </c>
      <c r="C110" s="124"/>
      <c r="D110" s="14" t="s">
        <v>0</v>
      </c>
      <c r="E110" s="15" t="s">
        <v>84</v>
      </c>
      <c r="F110" s="14" t="s">
        <v>0</v>
      </c>
      <c r="G110" s="2"/>
    </row>
    <row r="111" spans="2:7" ht="12" customHeight="1">
      <c r="B111" s="51"/>
      <c r="C111" s="51"/>
      <c r="D111" s="14"/>
      <c r="E111" s="15"/>
      <c r="F111" s="14"/>
      <c r="G111" s="19"/>
    </row>
    <row r="112" spans="2:7" ht="12" customHeight="1">
      <c r="B112" s="123" t="s">
        <v>194</v>
      </c>
      <c r="C112" s="123"/>
      <c r="D112" s="14" t="s">
        <v>0</v>
      </c>
      <c r="E112" s="13" t="s">
        <v>0</v>
      </c>
      <c r="F112" s="14" t="s">
        <v>0</v>
      </c>
      <c r="G112" s="2"/>
    </row>
    <row r="113" spans="2:7" ht="12" customHeight="1">
      <c r="B113" s="125" t="s">
        <v>85</v>
      </c>
      <c r="C113" s="124"/>
      <c r="D113" s="14" t="s">
        <v>0</v>
      </c>
      <c r="E113" s="15" t="s">
        <v>84</v>
      </c>
      <c r="F113" s="14" t="s">
        <v>0</v>
      </c>
      <c r="G113" s="2"/>
    </row>
    <row r="114" spans="2:7" ht="12" customHeight="1">
      <c r="B114" s="121" t="s">
        <v>86</v>
      </c>
      <c r="C114" s="110"/>
      <c r="D114" s="110"/>
      <c r="E114" s="110"/>
      <c r="F114" s="110"/>
      <c r="G114" s="2"/>
    </row>
    <row r="115" ht="15" hidden="1"/>
    <row r="116" ht="15" hidden="1"/>
    <row r="117" ht="15" hidden="1"/>
    <row r="118" ht="15" hidden="1"/>
    <row r="119" ht="15" hidden="1"/>
    <row r="120" ht="15" hidden="1"/>
    <row r="121" ht="15" hidden="1"/>
  </sheetData>
  <sheetProtection/>
  <mergeCells count="85">
    <mergeCell ref="B114:F114"/>
    <mergeCell ref="B105:C105"/>
    <mergeCell ref="B106:C106"/>
    <mergeCell ref="B109:C109"/>
    <mergeCell ref="B110:C110"/>
    <mergeCell ref="B112:C112"/>
    <mergeCell ref="B113:C113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F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F45"/>
    <mergeCell ref="B46:C46"/>
    <mergeCell ref="B47:C47"/>
    <mergeCell ref="B48:C48"/>
    <mergeCell ref="B49:C49"/>
    <mergeCell ref="B50:C50"/>
    <mergeCell ref="B14:F14"/>
    <mergeCell ref="B15:F15"/>
    <mergeCell ref="C16:F16"/>
    <mergeCell ref="B18:F18"/>
    <mergeCell ref="B19:F19"/>
    <mergeCell ref="B43:C43"/>
    <mergeCell ref="B7:F7"/>
    <mergeCell ref="B9:F9"/>
    <mergeCell ref="B10:F10"/>
    <mergeCell ref="B11:F11"/>
    <mergeCell ref="B12:F12"/>
    <mergeCell ref="B13:F13"/>
    <mergeCell ref="B1:F1"/>
    <mergeCell ref="B2:F2"/>
    <mergeCell ref="B3:F3"/>
    <mergeCell ref="B4:F4"/>
    <mergeCell ref="B5:F5"/>
    <mergeCell ref="B6:F6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>
    <oddHeader>&amp;C&amp;П&amp;С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B1">
      <selection activeCell="O37" sqref="O37"/>
    </sheetView>
  </sheetViews>
  <sheetFormatPr defaultColWidth="9.140625" defaultRowHeight="15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7.00390625" style="1" customWidth="1"/>
    <col min="6" max="6" width="4.140625" style="1" customWidth="1"/>
    <col min="7" max="8" width="9.7109375" style="1" bestFit="1" customWidth="1"/>
    <col min="9" max="16384" width="9.140625" style="1" customWidth="1"/>
  </cols>
  <sheetData>
    <row r="1" spans="1:6" ht="12" customHeight="1">
      <c r="A1" s="17" t="s">
        <v>0</v>
      </c>
      <c r="B1" s="17" t="s">
        <v>0</v>
      </c>
      <c r="C1" s="109"/>
      <c r="D1" s="109"/>
      <c r="E1" s="109"/>
      <c r="F1" s="17"/>
    </row>
    <row r="2" spans="1:6" ht="12" customHeight="1">
      <c r="A2" s="17" t="s">
        <v>0</v>
      </c>
      <c r="B2" s="17" t="s">
        <v>0</v>
      </c>
      <c r="C2" s="109"/>
      <c r="D2" s="109"/>
      <c r="E2" s="109"/>
      <c r="F2" s="17"/>
    </row>
    <row r="3" spans="1:6" ht="12" customHeight="1">
      <c r="A3" s="17" t="s">
        <v>0</v>
      </c>
      <c r="B3" s="17" t="s">
        <v>0</v>
      </c>
      <c r="C3" s="109"/>
      <c r="D3" s="109"/>
      <c r="E3" s="109"/>
      <c r="F3" s="17"/>
    </row>
    <row r="4" spans="1:6" ht="12" customHeight="1">
      <c r="A4" s="17" t="s">
        <v>0</v>
      </c>
      <c r="B4" s="17" t="s">
        <v>0</v>
      </c>
      <c r="C4" s="109"/>
      <c r="D4" s="109"/>
      <c r="E4" s="109"/>
      <c r="F4" s="17"/>
    </row>
    <row r="5" spans="1:6" ht="12" customHeight="1">
      <c r="A5" s="17" t="s">
        <v>0</v>
      </c>
      <c r="B5" s="17" t="s">
        <v>0</v>
      </c>
      <c r="C5" s="110" t="s">
        <v>0</v>
      </c>
      <c r="D5" s="110"/>
      <c r="E5" s="110"/>
      <c r="F5" s="17"/>
    </row>
    <row r="6" spans="1:6" ht="12" customHeight="1">
      <c r="A6" s="17" t="s">
        <v>0</v>
      </c>
      <c r="B6" s="17" t="s">
        <v>0</v>
      </c>
      <c r="C6" s="109" t="s">
        <v>87</v>
      </c>
      <c r="D6" s="109"/>
      <c r="E6" s="109"/>
      <c r="F6" s="17"/>
    </row>
    <row r="7" spans="1:6" ht="12" customHeight="1">
      <c r="A7" s="17" t="s">
        <v>0</v>
      </c>
      <c r="B7" s="17" t="s">
        <v>0</v>
      </c>
      <c r="C7" s="16" t="s">
        <v>0</v>
      </c>
      <c r="D7" s="16" t="s">
        <v>0</v>
      </c>
      <c r="E7" s="16" t="s">
        <v>0</v>
      </c>
      <c r="F7" s="17"/>
    </row>
    <row r="8" spans="1:6" ht="12" customHeight="1">
      <c r="A8" s="17" t="s">
        <v>0</v>
      </c>
      <c r="B8" s="121" t="s">
        <v>2</v>
      </c>
      <c r="C8" s="110"/>
      <c r="D8" s="110"/>
      <c r="E8" s="110"/>
      <c r="F8" s="17"/>
    </row>
    <row r="9" spans="1:6" ht="12" customHeight="1">
      <c r="A9" s="17" t="s">
        <v>0</v>
      </c>
      <c r="B9" s="16" t="s">
        <v>0</v>
      </c>
      <c r="C9" s="17" t="s">
        <v>0</v>
      </c>
      <c r="D9" s="17" t="s">
        <v>0</v>
      </c>
      <c r="E9" s="17" t="s">
        <v>0</v>
      </c>
      <c r="F9" s="17"/>
    </row>
    <row r="10" spans="1:6" ht="14.25" customHeight="1">
      <c r="A10" s="17" t="s">
        <v>0</v>
      </c>
      <c r="B10" s="112" t="s">
        <v>209</v>
      </c>
      <c r="C10" s="112"/>
      <c r="D10" s="112"/>
      <c r="E10" s="112"/>
      <c r="F10" s="17"/>
    </row>
    <row r="11" spans="1:6" ht="12" customHeight="1">
      <c r="A11" s="17" t="s">
        <v>0</v>
      </c>
      <c r="B11" s="113" t="s">
        <v>11</v>
      </c>
      <c r="C11" s="113"/>
      <c r="D11" s="113"/>
      <c r="E11" s="113"/>
      <c r="F11" s="17"/>
    </row>
    <row r="12" spans="1:6" ht="12" customHeight="1">
      <c r="A12" s="17" t="s">
        <v>0</v>
      </c>
      <c r="B12" s="17" t="s">
        <v>0</v>
      </c>
      <c r="C12" s="17" t="s">
        <v>0</v>
      </c>
      <c r="D12" s="17" t="s">
        <v>0</v>
      </c>
      <c r="E12" s="16" t="s">
        <v>12</v>
      </c>
      <c r="F12" s="17"/>
    </row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spans="1:5" ht="24" customHeight="1">
      <c r="A25" s="7" t="s">
        <v>0</v>
      </c>
      <c r="B25" s="8" t="s">
        <v>88</v>
      </c>
      <c r="C25" s="8" t="s">
        <v>14</v>
      </c>
      <c r="D25" s="8" t="s">
        <v>89</v>
      </c>
      <c r="E25" s="8" t="s">
        <v>90</v>
      </c>
    </row>
    <row r="26" ht="15" hidden="1"/>
    <row r="27" spans="1:5" ht="12" customHeight="1">
      <c r="A27" s="7" t="s">
        <v>0</v>
      </c>
      <c r="B27" s="7" t="s">
        <v>91</v>
      </c>
      <c r="C27" s="11" t="s">
        <v>20</v>
      </c>
      <c r="D27" s="10"/>
      <c r="E27" s="10"/>
    </row>
    <row r="28" spans="1:5" ht="12" customHeight="1">
      <c r="A28" s="7" t="s">
        <v>0</v>
      </c>
      <c r="B28" s="7" t="s">
        <v>92</v>
      </c>
      <c r="C28" s="11" t="s">
        <v>22</v>
      </c>
      <c r="D28" s="10"/>
      <c r="E28" s="10"/>
    </row>
    <row r="29" spans="1:5" ht="12" customHeight="1">
      <c r="A29" s="7" t="s">
        <v>0</v>
      </c>
      <c r="B29" s="23" t="s">
        <v>93</v>
      </c>
      <c r="C29" s="24" t="s">
        <v>24</v>
      </c>
      <c r="D29" s="12"/>
      <c r="E29" s="12"/>
    </row>
    <row r="30" spans="1:5" ht="12" customHeight="1">
      <c r="A30" s="7" t="s">
        <v>0</v>
      </c>
      <c r="B30" s="7" t="s">
        <v>94</v>
      </c>
      <c r="C30" s="11" t="s">
        <v>26</v>
      </c>
      <c r="D30" s="10"/>
      <c r="E30" s="10"/>
    </row>
    <row r="31" spans="1:5" ht="12" customHeight="1">
      <c r="A31" s="7" t="s">
        <v>0</v>
      </c>
      <c r="B31" s="7" t="s">
        <v>95</v>
      </c>
      <c r="C31" s="11" t="s">
        <v>28</v>
      </c>
      <c r="D31" s="101">
        <v>1784</v>
      </c>
      <c r="E31" s="101">
        <v>8591</v>
      </c>
    </row>
    <row r="32" spans="1:5" ht="12" customHeight="1">
      <c r="A32" s="7" t="s">
        <v>0</v>
      </c>
      <c r="B32" s="7" t="s">
        <v>96</v>
      </c>
      <c r="C32" s="11" t="s">
        <v>30</v>
      </c>
      <c r="D32" s="101">
        <v>56</v>
      </c>
      <c r="E32" s="101">
        <v>89490</v>
      </c>
    </row>
    <row r="33" spans="1:5" ht="12" customHeight="1">
      <c r="A33" s="7" t="s">
        <v>0</v>
      </c>
      <c r="B33" s="7" t="s">
        <v>97</v>
      </c>
      <c r="C33" s="11" t="s">
        <v>32</v>
      </c>
      <c r="D33" s="101">
        <v>222</v>
      </c>
      <c r="E33" s="101">
        <v>2000</v>
      </c>
    </row>
    <row r="34" spans="1:7" ht="24" customHeight="1">
      <c r="A34" s="7" t="s">
        <v>0</v>
      </c>
      <c r="B34" s="23" t="s">
        <v>98</v>
      </c>
      <c r="C34" s="24" t="s">
        <v>99</v>
      </c>
      <c r="D34" s="102">
        <f>D33-D32-D31</f>
        <v>-1618</v>
      </c>
      <c r="E34" s="102">
        <f>E33-E32-E31</f>
        <v>-96081</v>
      </c>
      <c r="G34" s="55"/>
    </row>
    <row r="35" spans="1:5" ht="12" customHeight="1">
      <c r="A35" s="7" t="s">
        <v>0</v>
      </c>
      <c r="B35" s="7" t="s">
        <v>100</v>
      </c>
      <c r="C35" s="11" t="s">
        <v>101</v>
      </c>
      <c r="D35" s="101">
        <v>1275</v>
      </c>
      <c r="E35" s="101">
        <v>189426</v>
      </c>
    </row>
    <row r="36" spans="1:9" ht="12" customHeight="1">
      <c r="A36" s="7" t="s">
        <v>0</v>
      </c>
      <c r="B36" s="7" t="s">
        <v>102</v>
      </c>
      <c r="C36" s="11" t="s">
        <v>103</v>
      </c>
      <c r="D36" s="101">
        <v>44217</v>
      </c>
      <c r="E36" s="101">
        <v>490611</v>
      </c>
      <c r="G36" s="55"/>
      <c r="H36" s="55"/>
      <c r="I36" s="55"/>
    </row>
    <row r="37" spans="1:9" ht="24" customHeight="1">
      <c r="A37" s="7" t="s">
        <v>0</v>
      </c>
      <c r="B37" s="7" t="s">
        <v>104</v>
      </c>
      <c r="C37" s="11" t="s">
        <v>105</v>
      </c>
      <c r="D37" s="10"/>
      <c r="E37" s="10"/>
      <c r="I37" s="55"/>
    </row>
    <row r="38" spans="1:5" ht="12" customHeight="1">
      <c r="A38" s="7" t="s">
        <v>0</v>
      </c>
      <c r="B38" s="7" t="s">
        <v>106</v>
      </c>
      <c r="C38" s="11" t="s">
        <v>107</v>
      </c>
      <c r="D38" s="10"/>
      <c r="E38" s="10"/>
    </row>
    <row r="39" spans="1:9" ht="12" customHeight="1">
      <c r="A39" s="7" t="s">
        <v>0</v>
      </c>
      <c r="B39" s="7" t="s">
        <v>108</v>
      </c>
      <c r="C39" s="11" t="s">
        <v>109</v>
      </c>
      <c r="D39" s="10"/>
      <c r="E39" s="10"/>
      <c r="I39" s="55"/>
    </row>
    <row r="40" spans="1:9" ht="24" customHeight="1">
      <c r="A40" s="7" t="s">
        <v>0</v>
      </c>
      <c r="B40" s="23" t="s">
        <v>110</v>
      </c>
      <c r="C40" s="8">
        <v>100</v>
      </c>
      <c r="D40" s="102">
        <f>D35-D36+D34</f>
        <v>-44560</v>
      </c>
      <c r="E40" s="102">
        <v>-397266</v>
      </c>
      <c r="G40" s="55"/>
      <c r="H40" s="55"/>
      <c r="I40" s="55"/>
    </row>
    <row r="41" spans="1:5" ht="12" customHeight="1">
      <c r="A41" s="7" t="s">
        <v>0</v>
      </c>
      <c r="B41" s="7" t="s">
        <v>111</v>
      </c>
      <c r="C41" s="9">
        <v>101</v>
      </c>
      <c r="D41" s="101"/>
      <c r="E41" s="101"/>
    </row>
    <row r="42" spans="1:5" ht="24" customHeight="1">
      <c r="A42" s="7" t="s">
        <v>0</v>
      </c>
      <c r="B42" s="23" t="s">
        <v>112</v>
      </c>
      <c r="C42" s="8">
        <v>200</v>
      </c>
      <c r="D42" s="102">
        <f>D40-D41</f>
        <v>-44560</v>
      </c>
      <c r="E42" s="102">
        <v>-397266</v>
      </c>
    </row>
    <row r="43" spans="1:5" ht="12" customHeight="1">
      <c r="A43" s="7" t="s">
        <v>0</v>
      </c>
      <c r="B43" s="7" t="s">
        <v>113</v>
      </c>
      <c r="C43" s="9">
        <v>201</v>
      </c>
      <c r="D43" s="101"/>
      <c r="E43" s="101"/>
    </row>
    <row r="44" spans="1:5" ht="12" customHeight="1">
      <c r="A44" s="7" t="s">
        <v>0</v>
      </c>
      <c r="B44" s="23" t="s">
        <v>114</v>
      </c>
      <c r="C44" s="8">
        <v>300</v>
      </c>
      <c r="D44" s="102">
        <f>D42-D43</f>
        <v>-44560</v>
      </c>
      <c r="E44" s="102">
        <v>-397266</v>
      </c>
    </row>
    <row r="45" spans="1:5" ht="12" customHeight="1">
      <c r="A45" s="7" t="s">
        <v>0</v>
      </c>
      <c r="B45" s="7" t="s">
        <v>115</v>
      </c>
      <c r="C45" s="9" t="s">
        <v>0</v>
      </c>
      <c r="D45" s="10"/>
      <c r="E45" s="10"/>
    </row>
    <row r="46" spans="1:5" ht="12" customHeight="1">
      <c r="A46" s="7" t="s">
        <v>0</v>
      </c>
      <c r="B46" s="7" t="s">
        <v>116</v>
      </c>
      <c r="C46" s="9" t="s">
        <v>0</v>
      </c>
      <c r="D46" s="10"/>
      <c r="E46" s="10"/>
    </row>
    <row r="47" spans="1:5" ht="14.25" customHeight="1">
      <c r="A47" s="7" t="s">
        <v>0</v>
      </c>
      <c r="B47" s="23" t="s">
        <v>117</v>
      </c>
      <c r="C47" s="8">
        <v>400</v>
      </c>
      <c r="D47" s="12"/>
      <c r="E47" s="12"/>
    </row>
    <row r="48" spans="1:5" ht="12" customHeight="1">
      <c r="A48" s="7" t="s">
        <v>0</v>
      </c>
      <c r="B48" s="119" t="s">
        <v>118</v>
      </c>
      <c r="C48" s="126"/>
      <c r="D48" s="126"/>
      <c r="E48" s="120"/>
    </row>
    <row r="49" spans="1:5" ht="12" customHeight="1">
      <c r="A49" s="7" t="s">
        <v>0</v>
      </c>
      <c r="B49" s="7" t="s">
        <v>119</v>
      </c>
      <c r="C49" s="9">
        <v>410</v>
      </c>
      <c r="D49" s="10"/>
      <c r="E49" s="10"/>
    </row>
    <row r="50" spans="1:5" ht="12" customHeight="1">
      <c r="A50" s="7" t="s">
        <v>0</v>
      </c>
      <c r="B50" s="7" t="s">
        <v>120</v>
      </c>
      <c r="C50" s="9">
        <v>411</v>
      </c>
      <c r="D50" s="10"/>
      <c r="E50" s="10"/>
    </row>
    <row r="51" spans="1:5" ht="26.25" customHeight="1">
      <c r="A51" s="7" t="s">
        <v>0</v>
      </c>
      <c r="B51" s="7" t="s">
        <v>121</v>
      </c>
      <c r="C51" s="9">
        <v>412</v>
      </c>
      <c r="D51" s="10"/>
      <c r="E51" s="10"/>
    </row>
    <row r="52" spans="1:5" ht="12" customHeight="1">
      <c r="A52" s="7" t="s">
        <v>0</v>
      </c>
      <c r="B52" s="7" t="s">
        <v>122</v>
      </c>
      <c r="C52" s="9">
        <v>413</v>
      </c>
      <c r="D52" s="10"/>
      <c r="E52" s="10"/>
    </row>
    <row r="53" spans="1:5" ht="24" customHeight="1">
      <c r="A53" s="7" t="s">
        <v>0</v>
      </c>
      <c r="B53" s="7" t="s">
        <v>123</v>
      </c>
      <c r="C53" s="9">
        <v>414</v>
      </c>
      <c r="D53" s="10"/>
      <c r="E53" s="10"/>
    </row>
    <row r="54" spans="1:5" ht="12" customHeight="1">
      <c r="A54" s="7" t="s">
        <v>0</v>
      </c>
      <c r="B54" s="7" t="s">
        <v>124</v>
      </c>
      <c r="C54" s="9">
        <v>415</v>
      </c>
      <c r="D54" s="10"/>
      <c r="E54" s="10"/>
    </row>
    <row r="55" spans="1:5" ht="12" customHeight="1">
      <c r="A55" s="7" t="s">
        <v>0</v>
      </c>
      <c r="B55" s="7" t="s">
        <v>125</v>
      </c>
      <c r="C55" s="9">
        <v>416</v>
      </c>
      <c r="D55" s="10"/>
      <c r="E55" s="10"/>
    </row>
    <row r="56" spans="1:5" ht="12" customHeight="1">
      <c r="A56" s="7" t="s">
        <v>0</v>
      </c>
      <c r="B56" s="7" t="s">
        <v>126</v>
      </c>
      <c r="C56" s="9">
        <v>417</v>
      </c>
      <c r="D56" s="10"/>
      <c r="E56" s="10"/>
    </row>
    <row r="57" spans="1:5" ht="12" customHeight="1">
      <c r="A57" s="7" t="s">
        <v>0</v>
      </c>
      <c r="B57" s="7" t="s">
        <v>127</v>
      </c>
      <c r="C57" s="9">
        <v>418</v>
      </c>
      <c r="D57" s="10"/>
      <c r="E57" s="10"/>
    </row>
    <row r="58" spans="1:5" ht="12" customHeight="1">
      <c r="A58" s="7" t="s">
        <v>0</v>
      </c>
      <c r="B58" s="7" t="s">
        <v>128</v>
      </c>
      <c r="C58" s="9">
        <v>419</v>
      </c>
      <c r="D58" s="10"/>
      <c r="E58" s="10"/>
    </row>
    <row r="59" spans="1:5" ht="12" customHeight="1">
      <c r="A59" s="7" t="s">
        <v>0</v>
      </c>
      <c r="B59" s="7" t="s">
        <v>129</v>
      </c>
      <c r="C59" s="9">
        <v>420</v>
      </c>
      <c r="D59" s="10"/>
      <c r="E59" s="10"/>
    </row>
    <row r="60" spans="1:5" ht="12" customHeight="1">
      <c r="A60" s="7" t="s">
        <v>0</v>
      </c>
      <c r="B60" s="23" t="s">
        <v>130</v>
      </c>
      <c r="C60" s="8">
        <v>500</v>
      </c>
      <c r="D60" s="102">
        <f>D44+D47</f>
        <v>-44560</v>
      </c>
      <c r="E60" s="102">
        <v>-397266</v>
      </c>
    </row>
    <row r="61" spans="1:5" ht="12" customHeight="1">
      <c r="A61" s="7" t="s">
        <v>0</v>
      </c>
      <c r="B61" s="7" t="s">
        <v>131</v>
      </c>
      <c r="C61" s="9" t="s">
        <v>0</v>
      </c>
      <c r="D61" s="10" t="s">
        <v>0</v>
      </c>
      <c r="E61" s="10" t="s">
        <v>0</v>
      </c>
    </row>
    <row r="62" spans="1:5" ht="12" customHeight="1">
      <c r="A62" s="7" t="s">
        <v>0</v>
      </c>
      <c r="B62" s="7" t="s">
        <v>115</v>
      </c>
      <c r="C62" s="9" t="s">
        <v>0</v>
      </c>
      <c r="D62" s="10"/>
      <c r="E62" s="10"/>
    </row>
    <row r="63" spans="1:5" ht="12" customHeight="1">
      <c r="A63" s="7" t="s">
        <v>0</v>
      </c>
      <c r="B63" s="7" t="s">
        <v>132</v>
      </c>
      <c r="C63" s="9" t="s">
        <v>0</v>
      </c>
      <c r="D63" s="10"/>
      <c r="E63" s="10"/>
    </row>
    <row r="64" spans="1:5" ht="12" customHeight="1">
      <c r="A64" s="7" t="s">
        <v>0</v>
      </c>
      <c r="B64" s="23" t="s">
        <v>133</v>
      </c>
      <c r="C64" s="8">
        <v>600</v>
      </c>
      <c r="D64" s="12"/>
      <c r="E64" s="12"/>
    </row>
    <row r="65" spans="1:5" ht="12" customHeight="1">
      <c r="A65" s="7" t="s">
        <v>0</v>
      </c>
      <c r="B65" s="119" t="s">
        <v>118</v>
      </c>
      <c r="C65" s="126"/>
      <c r="D65" s="126"/>
      <c r="E65" s="120"/>
    </row>
    <row r="66" spans="1:5" ht="12" customHeight="1">
      <c r="A66" s="7" t="s">
        <v>0</v>
      </c>
      <c r="B66" s="7" t="s">
        <v>134</v>
      </c>
      <c r="C66" s="9" t="s">
        <v>0</v>
      </c>
      <c r="D66" s="10" t="s">
        <v>0</v>
      </c>
      <c r="E66" s="10" t="s">
        <v>0</v>
      </c>
    </row>
    <row r="67" spans="1:5" ht="12" customHeight="1">
      <c r="A67" s="7" t="s">
        <v>0</v>
      </c>
      <c r="B67" s="7" t="s">
        <v>135</v>
      </c>
      <c r="C67" s="9" t="s">
        <v>0</v>
      </c>
      <c r="D67" s="10"/>
      <c r="E67" s="10"/>
    </row>
    <row r="68" spans="1:5" ht="12" customHeight="1">
      <c r="A68" s="7" t="s">
        <v>0</v>
      </c>
      <c r="B68" s="7" t="s">
        <v>136</v>
      </c>
      <c r="C68" s="9" t="s">
        <v>0</v>
      </c>
      <c r="D68" s="10"/>
      <c r="E68" s="10"/>
    </row>
    <row r="69" spans="1:5" ht="12" customHeight="1">
      <c r="A69" s="7" t="s">
        <v>0</v>
      </c>
      <c r="B69" s="7" t="s">
        <v>137</v>
      </c>
      <c r="C69" s="9" t="s">
        <v>0</v>
      </c>
      <c r="D69" s="10" t="s">
        <v>0</v>
      </c>
      <c r="E69" s="10" t="s">
        <v>0</v>
      </c>
    </row>
    <row r="70" spans="1:5" ht="12" customHeight="1">
      <c r="A70" s="7" t="s">
        <v>0</v>
      </c>
      <c r="B70" s="7" t="s">
        <v>135</v>
      </c>
      <c r="C70" s="9" t="s">
        <v>0</v>
      </c>
      <c r="D70" s="10"/>
      <c r="E70" s="10"/>
    </row>
    <row r="71" spans="1:5" ht="12" customHeight="1">
      <c r="A71" s="7" t="s">
        <v>0</v>
      </c>
      <c r="B71" s="7" t="s">
        <v>136</v>
      </c>
      <c r="C71" s="9" t="s">
        <v>0</v>
      </c>
      <c r="D71" s="10"/>
      <c r="E71" s="10"/>
    </row>
    <row r="72" spans="2:6" ht="12" customHeight="1">
      <c r="B72" s="17" t="s">
        <v>0</v>
      </c>
      <c r="C72" s="17" t="s">
        <v>0</v>
      </c>
      <c r="D72" s="17" t="s">
        <v>0</v>
      </c>
      <c r="E72" s="17" t="s">
        <v>0</v>
      </c>
      <c r="F72" s="17"/>
    </row>
    <row r="73" spans="2:6" ht="12" customHeight="1">
      <c r="B73" s="17" t="s">
        <v>0</v>
      </c>
      <c r="C73" s="17" t="s">
        <v>0</v>
      </c>
      <c r="D73" s="17" t="s">
        <v>0</v>
      </c>
      <c r="E73" s="17" t="s">
        <v>0</v>
      </c>
      <c r="F73" s="17"/>
    </row>
    <row r="74" spans="2:6" ht="12" customHeight="1">
      <c r="B74" s="89" t="s">
        <v>82</v>
      </c>
      <c r="C74" s="14" t="s">
        <v>0</v>
      </c>
      <c r="D74" s="18" t="s">
        <v>0</v>
      </c>
      <c r="E74" s="14" t="s">
        <v>0</v>
      </c>
      <c r="F74" s="17"/>
    </row>
    <row r="75" spans="2:6" ht="12" customHeight="1">
      <c r="B75" s="14" t="s">
        <v>83</v>
      </c>
      <c r="C75" s="14" t="s">
        <v>0</v>
      </c>
      <c r="D75" s="15" t="s">
        <v>84</v>
      </c>
      <c r="E75" s="14" t="s">
        <v>0</v>
      </c>
      <c r="F75" s="17"/>
    </row>
    <row r="76" spans="2:6" ht="12" customHeight="1">
      <c r="B76" s="14"/>
      <c r="C76" s="14"/>
      <c r="D76" s="15"/>
      <c r="E76" s="14"/>
      <c r="F76" s="19"/>
    </row>
    <row r="77" spans="2:6" ht="12" customHeight="1">
      <c r="B77" s="18" t="s">
        <v>194</v>
      </c>
      <c r="C77" s="14" t="s">
        <v>0</v>
      </c>
      <c r="D77" s="18" t="s">
        <v>0</v>
      </c>
      <c r="E77" s="14" t="s">
        <v>0</v>
      </c>
      <c r="F77" s="17"/>
    </row>
    <row r="78" spans="2:6" ht="12" customHeight="1">
      <c r="B78" s="14" t="s">
        <v>85</v>
      </c>
      <c r="C78" s="14" t="s">
        <v>0</v>
      </c>
      <c r="D78" s="15" t="s">
        <v>84</v>
      </c>
      <c r="E78" s="14" t="s">
        <v>0</v>
      </c>
      <c r="F78" s="17"/>
    </row>
    <row r="79" spans="2:6" ht="12" customHeight="1">
      <c r="B79" s="56" t="s">
        <v>86</v>
      </c>
      <c r="C79" s="17" t="s">
        <v>0</v>
      </c>
      <c r="D79" s="17" t="s">
        <v>0</v>
      </c>
      <c r="E79" s="17" t="s">
        <v>0</v>
      </c>
      <c r="F79" s="17"/>
    </row>
    <row r="80" ht="15" hidden="1"/>
    <row r="81" ht="15" hidden="1"/>
    <row r="82" ht="15" hidden="1"/>
    <row r="83" ht="15" hidden="1"/>
    <row r="84" ht="15" hidden="1"/>
    <row r="85" ht="15" hidden="1"/>
    <row r="86" ht="15" hidden="1"/>
  </sheetData>
  <sheetProtection/>
  <mergeCells count="11">
    <mergeCell ref="C1:E1"/>
    <mergeCell ref="C2:E2"/>
    <mergeCell ref="C3:E3"/>
    <mergeCell ref="C4:E4"/>
    <mergeCell ref="C5:E5"/>
    <mergeCell ref="C6:E6"/>
    <mergeCell ref="B8:E8"/>
    <mergeCell ref="B10:E10"/>
    <mergeCell ref="B11:E11"/>
    <mergeCell ref="B48:E48"/>
    <mergeCell ref="B65:E6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1">
      <selection activeCell="AB34" sqref="AB34"/>
    </sheetView>
  </sheetViews>
  <sheetFormatPr defaultColWidth="9.00390625" defaultRowHeight="15"/>
  <cols>
    <col min="1" max="17" width="2.57421875" style="25" customWidth="1"/>
    <col min="18" max="19" width="2.7109375" style="25" customWidth="1"/>
    <col min="20" max="20" width="3.57421875" style="25" customWidth="1"/>
    <col min="21" max="21" width="14.00390625" style="25" customWidth="1"/>
    <col min="22" max="22" width="9.7109375" style="25" customWidth="1"/>
    <col min="23" max="23" width="17.8515625" style="25" customWidth="1"/>
    <col min="24" max="24" width="19.421875" style="25" customWidth="1"/>
    <col min="25" max="16384" width="9.00390625" style="47" customWidth="1"/>
  </cols>
  <sheetData>
    <row r="1" spans="23:24" s="46" customFormat="1" ht="13.5" customHeight="1">
      <c r="W1" s="145" t="s">
        <v>138</v>
      </c>
      <c r="X1" s="145"/>
    </row>
    <row r="2" spans="23:24" s="25" customFormat="1" ht="27.75" customHeight="1">
      <c r="W2" s="145"/>
      <c r="X2" s="145"/>
    </row>
    <row r="3" spans="8:24" ht="12" customHeight="1">
      <c r="H3" s="146" t="s">
        <v>139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ht="12" customHeight="1">
      <c r="A4" s="26" t="s">
        <v>140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="46" customFormat="1" ht="6" customHeight="1"/>
    <row r="6" spans="1:24" ht="12" customHeight="1">
      <c r="A6" s="26" t="s">
        <v>141</v>
      </c>
      <c r="H6" s="148" t="s">
        <v>193</v>
      </c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="46" customFormat="1" ht="6" customHeight="1"/>
    <row r="8" spans="1:24" ht="12" customHeight="1">
      <c r="A8" s="26" t="s">
        <v>142</v>
      </c>
      <c r="S8" s="149">
        <v>3</v>
      </c>
      <c r="T8" s="149"/>
      <c r="U8" s="149"/>
      <c r="V8" s="149"/>
      <c r="W8" s="149"/>
      <c r="X8" s="149"/>
    </row>
    <row r="9" s="46" customFormat="1" ht="6.75" customHeight="1"/>
    <row r="10" spans="1:24" s="46" customFormat="1" ht="4.5" customHeight="1">
      <c r="A10" s="150" t="s">
        <v>143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1" t="s">
        <v>207</v>
      </c>
      <c r="T10" s="151"/>
      <c r="U10" s="151"/>
      <c r="V10" s="151"/>
      <c r="W10" s="151"/>
      <c r="X10" s="151"/>
    </row>
    <row r="11" spans="1:24" ht="12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2"/>
      <c r="T11" s="152"/>
      <c r="U11" s="152"/>
      <c r="V11" s="152"/>
      <c r="W11" s="152"/>
      <c r="X11" s="152"/>
    </row>
    <row r="12" spans="1:24" ht="12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3"/>
      <c r="T12" s="153"/>
      <c r="U12" s="153"/>
      <c r="V12" s="153"/>
      <c r="W12" s="153"/>
      <c r="X12" s="153"/>
    </row>
    <row r="13" s="48" customFormat="1" ht="15.75" customHeight="1"/>
    <row r="14" spans="1:24" s="46" customFormat="1" ht="12.75" customHeight="1">
      <c r="A14" s="154" t="s">
        <v>144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s="46" customFormat="1" ht="12" customHeight="1">
      <c r="A15" s="155" t="s">
        <v>11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="46" customFormat="1" ht="12" customHeight="1">
      <c r="X16" s="27" t="s">
        <v>12</v>
      </c>
    </row>
    <row r="17" spans="1:24" ht="24" customHeight="1">
      <c r="A17" s="135" t="s">
        <v>145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28" t="s">
        <v>14</v>
      </c>
      <c r="W17" s="28" t="s">
        <v>89</v>
      </c>
      <c r="X17" s="29" t="s">
        <v>90</v>
      </c>
    </row>
    <row r="18" spans="1:24" s="46" customFormat="1" ht="12.75" customHeight="1">
      <c r="A18" s="136" t="s">
        <v>146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</row>
    <row r="19" spans="1:24" s="46" customFormat="1" ht="12.75" customHeight="1">
      <c r="A19" s="140" t="s">
        <v>147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30">
        <v>10</v>
      </c>
      <c r="W19" s="31" t="s">
        <v>148</v>
      </c>
      <c r="X19" s="52">
        <v>96000</v>
      </c>
    </row>
    <row r="20" spans="1:24" s="46" customFormat="1" ht="12.75" customHeight="1">
      <c r="A20" s="141" t="s">
        <v>118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32"/>
      <c r="W20" s="33" t="s">
        <v>148</v>
      </c>
      <c r="X20" s="53" t="s">
        <v>148</v>
      </c>
    </row>
    <row r="21" spans="1:24" s="46" customFormat="1" ht="12.75" customHeight="1">
      <c r="A21" s="127" t="s">
        <v>149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34">
        <v>11</v>
      </c>
      <c r="W21" s="33" t="s">
        <v>148</v>
      </c>
      <c r="X21" s="53" t="s">
        <v>148</v>
      </c>
    </row>
    <row r="22" spans="1:24" s="46" customFormat="1" ht="12.75" customHeight="1">
      <c r="A22" s="127" t="s">
        <v>150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34">
        <v>12</v>
      </c>
      <c r="W22" s="33" t="s">
        <v>148</v>
      </c>
      <c r="X22" s="53" t="s">
        <v>148</v>
      </c>
    </row>
    <row r="23" spans="1:24" s="46" customFormat="1" ht="12.75" customHeight="1">
      <c r="A23" s="127" t="s">
        <v>151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34">
        <v>13</v>
      </c>
      <c r="W23" s="33" t="s">
        <v>148</v>
      </c>
      <c r="X23" s="53" t="s">
        <v>148</v>
      </c>
    </row>
    <row r="24" spans="1:24" s="46" customFormat="1" ht="12.75" customHeight="1">
      <c r="A24" s="127" t="s">
        <v>152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34">
        <v>14</v>
      </c>
      <c r="W24" s="33" t="s">
        <v>148</v>
      </c>
      <c r="X24" s="53" t="s">
        <v>148</v>
      </c>
    </row>
    <row r="25" spans="1:24" s="46" customFormat="1" ht="12.75" customHeight="1">
      <c r="A25" s="127" t="s">
        <v>153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34">
        <v>15</v>
      </c>
      <c r="W25" s="33" t="s">
        <v>148</v>
      </c>
      <c r="X25" s="53">
        <v>96000</v>
      </c>
    </row>
    <row r="26" spans="1:24" s="46" customFormat="1" ht="12.75" customHeight="1">
      <c r="A26" s="143" t="s">
        <v>154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30">
        <v>20</v>
      </c>
      <c r="W26" s="35">
        <v>2665310.18</v>
      </c>
      <c r="X26" s="52">
        <v>4427</v>
      </c>
    </row>
    <row r="27" spans="1:24" s="46" customFormat="1" ht="12.75" customHeight="1">
      <c r="A27" s="141" t="s">
        <v>118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32"/>
      <c r="W27" s="36">
        <v>0</v>
      </c>
      <c r="X27" s="53" t="s">
        <v>148</v>
      </c>
    </row>
    <row r="28" spans="1:24" s="46" customFormat="1" ht="12.75" customHeight="1">
      <c r="A28" s="127" t="s">
        <v>155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34">
        <v>21</v>
      </c>
      <c r="W28" s="37">
        <v>1049895</v>
      </c>
      <c r="X28" s="53">
        <v>664</v>
      </c>
    </row>
    <row r="29" spans="1:24" s="46" customFormat="1" ht="12.75" customHeight="1">
      <c r="A29" s="127" t="s">
        <v>156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34">
        <v>22</v>
      </c>
      <c r="W29" s="33" t="s">
        <v>148</v>
      </c>
      <c r="X29" s="53" t="s">
        <v>148</v>
      </c>
    </row>
    <row r="30" spans="1:24" s="46" customFormat="1" ht="12.75" customHeight="1">
      <c r="A30" s="127" t="s">
        <v>157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34">
        <v>23</v>
      </c>
      <c r="W30" s="37">
        <v>1207997</v>
      </c>
      <c r="X30" s="53" t="s">
        <v>148</v>
      </c>
    </row>
    <row r="31" spans="1:24" s="46" customFormat="1" ht="12.75" customHeight="1">
      <c r="A31" s="127" t="s">
        <v>158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34">
        <v>24</v>
      </c>
      <c r="W31" s="33" t="s">
        <v>148</v>
      </c>
      <c r="X31" s="53" t="s">
        <v>148</v>
      </c>
    </row>
    <row r="32" spans="1:24" s="46" customFormat="1" ht="12.75" customHeight="1">
      <c r="A32" s="127" t="s">
        <v>159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34">
        <v>25</v>
      </c>
      <c r="W32" s="33" t="s">
        <v>148</v>
      </c>
      <c r="X32" s="53" t="s">
        <v>148</v>
      </c>
    </row>
    <row r="33" spans="1:24" s="46" customFormat="1" ht="12.75" customHeight="1">
      <c r="A33" s="127" t="s">
        <v>160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34">
        <v>26</v>
      </c>
      <c r="W33" s="38">
        <v>407418.18</v>
      </c>
      <c r="X33" s="53" t="s">
        <v>148</v>
      </c>
    </row>
    <row r="34" spans="1:24" s="46" customFormat="1" ht="12.75" customHeight="1">
      <c r="A34" s="127" t="s">
        <v>161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34">
        <v>27</v>
      </c>
      <c r="W34" s="33" t="s">
        <v>148</v>
      </c>
      <c r="X34" s="53">
        <v>3762</v>
      </c>
    </row>
    <row r="35" spans="1:24" s="46" customFormat="1" ht="21.75" customHeight="1">
      <c r="A35" s="142" t="s">
        <v>162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30">
        <v>30</v>
      </c>
      <c r="W35" s="39">
        <v>-2665310.18</v>
      </c>
      <c r="X35" s="52">
        <v>91574</v>
      </c>
    </row>
    <row r="36" spans="1:24" s="46" customFormat="1" ht="12.75" customHeight="1">
      <c r="A36" s="136" t="s">
        <v>163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1:24" s="46" customFormat="1" ht="12.75" customHeight="1">
      <c r="A37" s="140" t="s">
        <v>147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30">
        <v>40</v>
      </c>
      <c r="W37" s="35">
        <v>733087502.23</v>
      </c>
      <c r="X37" s="52">
        <v>6502980</v>
      </c>
    </row>
    <row r="38" spans="1:24" s="46" customFormat="1" ht="12.75" customHeight="1">
      <c r="A38" s="141" t="s">
        <v>118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32"/>
      <c r="W38" s="36">
        <v>0</v>
      </c>
      <c r="X38" s="53" t="s">
        <v>148</v>
      </c>
    </row>
    <row r="39" spans="1:24" s="46" customFormat="1" ht="12.75" customHeight="1">
      <c r="A39" s="127" t="s">
        <v>164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34">
        <v>41</v>
      </c>
      <c r="W39" s="33" t="s">
        <v>148</v>
      </c>
      <c r="X39" s="53" t="s">
        <v>148</v>
      </c>
    </row>
    <row r="40" spans="1:24" s="46" customFormat="1" ht="12.75" customHeight="1">
      <c r="A40" s="132" t="s">
        <v>165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34">
        <v>42</v>
      </c>
      <c r="W40" s="36">
        <v>0</v>
      </c>
      <c r="X40" s="53" t="s">
        <v>148</v>
      </c>
    </row>
    <row r="41" spans="1:24" s="46" customFormat="1" ht="12.75" customHeight="1">
      <c r="A41" s="132" t="s">
        <v>166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34">
        <v>43</v>
      </c>
      <c r="W41" s="36">
        <v>0</v>
      </c>
      <c r="X41" s="53" t="s">
        <v>148</v>
      </c>
    </row>
    <row r="42" spans="1:24" s="46" customFormat="1" ht="12.75" customHeight="1">
      <c r="A42" s="127" t="s">
        <v>167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34">
        <v>44</v>
      </c>
      <c r="W42" s="36">
        <v>0</v>
      </c>
      <c r="X42" s="53" t="s">
        <v>148</v>
      </c>
    </row>
    <row r="43" spans="1:24" ht="12" customHeight="1">
      <c r="A43" s="138" t="s">
        <v>168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34">
        <v>45</v>
      </c>
      <c r="W43" s="37">
        <v>395050890</v>
      </c>
      <c r="X43" s="53" t="s">
        <v>148</v>
      </c>
    </row>
    <row r="44" spans="1:24" s="49" customFormat="1" ht="12" customHeight="1">
      <c r="A44" s="139" t="s">
        <v>169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40">
        <v>46</v>
      </c>
      <c r="W44" s="41" t="s">
        <v>148</v>
      </c>
      <c r="X44" s="54" t="s">
        <v>148</v>
      </c>
    </row>
    <row r="45" spans="1:24" ht="12" customHeight="1">
      <c r="A45" s="127" t="s">
        <v>153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34">
        <v>47</v>
      </c>
      <c r="W45" s="37">
        <v>338036612.23</v>
      </c>
      <c r="X45" s="53">
        <v>6502980</v>
      </c>
    </row>
    <row r="46" spans="1:24" s="46" customFormat="1" ht="12.75" customHeight="1">
      <c r="A46" s="140" t="s">
        <v>154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30">
        <v>50</v>
      </c>
      <c r="W46" s="35">
        <v>395050000</v>
      </c>
      <c r="X46" s="52">
        <v>6598502</v>
      </c>
    </row>
    <row r="47" spans="1:24" s="46" customFormat="1" ht="12.75" customHeight="1">
      <c r="A47" s="134" t="s">
        <v>118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32"/>
      <c r="W47" s="36">
        <v>0</v>
      </c>
      <c r="X47" s="53" t="s">
        <v>148</v>
      </c>
    </row>
    <row r="48" spans="1:24" s="46" customFormat="1" ht="12.75" customHeight="1">
      <c r="A48" s="132" t="s">
        <v>170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34">
        <v>51</v>
      </c>
      <c r="W48" s="33" t="s">
        <v>148</v>
      </c>
      <c r="X48" s="53" t="s">
        <v>148</v>
      </c>
    </row>
    <row r="49" spans="1:24" s="46" customFormat="1" ht="12.75" customHeight="1">
      <c r="A49" s="127" t="s">
        <v>171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34">
        <v>52</v>
      </c>
      <c r="W49" s="36">
        <v>0</v>
      </c>
      <c r="X49" s="53" t="s">
        <v>148</v>
      </c>
    </row>
    <row r="50" spans="1:24" s="46" customFormat="1" ht="12.75" customHeight="1">
      <c r="A50" s="127" t="s">
        <v>172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34">
        <v>53</v>
      </c>
      <c r="W50" s="36">
        <v>0</v>
      </c>
      <c r="X50" s="53" t="s">
        <v>148</v>
      </c>
    </row>
    <row r="51" spans="1:24" s="46" customFormat="1" ht="12.75" customHeight="1">
      <c r="A51" s="127" t="s">
        <v>173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34">
        <v>54</v>
      </c>
      <c r="W51" s="33" t="s">
        <v>148</v>
      </c>
      <c r="X51" s="53" t="s">
        <v>148</v>
      </c>
    </row>
    <row r="52" spans="1:24" s="46" customFormat="1" ht="12.75" customHeight="1">
      <c r="A52" s="127" t="s">
        <v>174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34">
        <v>55</v>
      </c>
      <c r="W52" s="37">
        <v>395050000</v>
      </c>
      <c r="X52" s="53" t="s">
        <v>148</v>
      </c>
    </row>
    <row r="53" spans="1:24" s="49" customFormat="1" ht="15" customHeight="1">
      <c r="A53" s="137" t="s">
        <v>169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40">
        <v>56</v>
      </c>
      <c r="W53" s="42">
        <v>0</v>
      </c>
      <c r="X53" s="54" t="s">
        <v>148</v>
      </c>
    </row>
    <row r="54" spans="1:24" s="46" customFormat="1" ht="12.75" customHeight="1">
      <c r="A54" s="132" t="s">
        <v>161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34">
        <v>57</v>
      </c>
      <c r="W54" s="33" t="s">
        <v>148</v>
      </c>
      <c r="X54" s="53">
        <v>6598502</v>
      </c>
    </row>
    <row r="55" spans="1:24" s="46" customFormat="1" ht="25.5" customHeight="1">
      <c r="A55" s="131" t="s">
        <v>175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30">
        <v>60</v>
      </c>
      <c r="W55" s="35">
        <v>338037502.23</v>
      </c>
      <c r="X55" s="52">
        <v>-95522</v>
      </c>
    </row>
    <row r="56" s="46" customFormat="1" ht="15.75" customHeight="1"/>
    <row r="57" s="46" customFormat="1" ht="15" customHeight="1">
      <c r="X57" s="27" t="s">
        <v>12</v>
      </c>
    </row>
    <row r="58" spans="1:24" s="46" customFormat="1" ht="25.5" customHeight="1">
      <c r="A58" s="135" t="s">
        <v>145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28" t="s">
        <v>14</v>
      </c>
      <c r="W58" s="28" t="s">
        <v>89</v>
      </c>
      <c r="X58" s="29" t="s">
        <v>90</v>
      </c>
    </row>
    <row r="59" spans="1:24" s="46" customFormat="1" ht="12.75" customHeight="1">
      <c r="A59" s="136" t="s">
        <v>176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</row>
    <row r="60" spans="1:24" s="46" customFormat="1" ht="12.75" customHeight="1">
      <c r="A60" s="133" t="s">
        <v>147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30">
        <v>70</v>
      </c>
      <c r="W60" s="31" t="s">
        <v>148</v>
      </c>
      <c r="X60" s="52">
        <v>2000</v>
      </c>
    </row>
    <row r="61" spans="1:24" s="46" customFormat="1" ht="12.75" customHeight="1">
      <c r="A61" s="134" t="s">
        <v>118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32"/>
      <c r="W61" s="33" t="s">
        <v>148</v>
      </c>
      <c r="X61" s="53" t="s">
        <v>148</v>
      </c>
    </row>
    <row r="62" spans="1:24" s="46" customFormat="1" ht="12.75" customHeight="1">
      <c r="A62" s="132" t="s">
        <v>177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34">
        <v>71</v>
      </c>
      <c r="W62" s="33" t="s">
        <v>148</v>
      </c>
      <c r="X62" s="53" t="s">
        <v>148</v>
      </c>
    </row>
    <row r="63" spans="1:24" s="46" customFormat="1" ht="12.75" customHeight="1">
      <c r="A63" s="132" t="s">
        <v>178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34">
        <v>72</v>
      </c>
      <c r="W63" s="33" t="s">
        <v>148</v>
      </c>
      <c r="X63" s="53" t="s">
        <v>148</v>
      </c>
    </row>
    <row r="64" spans="1:24" s="46" customFormat="1" ht="12.75" customHeight="1">
      <c r="A64" s="132" t="s">
        <v>179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34">
        <v>73</v>
      </c>
      <c r="W64" s="33" t="s">
        <v>148</v>
      </c>
      <c r="X64" s="53" t="s">
        <v>148</v>
      </c>
    </row>
    <row r="65" spans="1:24" s="46" customFormat="1" ht="12.75" customHeight="1">
      <c r="A65" s="132" t="s">
        <v>153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34">
        <v>74</v>
      </c>
      <c r="W65" s="33" t="s">
        <v>148</v>
      </c>
      <c r="X65" s="53">
        <v>2000</v>
      </c>
    </row>
    <row r="66" spans="1:24" s="46" customFormat="1" ht="12.75" customHeight="1">
      <c r="A66" s="133" t="s">
        <v>154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30">
        <v>80</v>
      </c>
      <c r="W66" s="35">
        <v>337900800</v>
      </c>
      <c r="X66" s="52" t="s">
        <v>148</v>
      </c>
    </row>
    <row r="67" spans="1:24" s="46" customFormat="1" ht="12.75" customHeight="1">
      <c r="A67" s="134" t="s">
        <v>118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32"/>
      <c r="W67" s="33" t="s">
        <v>148</v>
      </c>
      <c r="X67" s="53" t="s">
        <v>148</v>
      </c>
    </row>
    <row r="68" spans="1:24" s="46" customFormat="1" ht="12.75" customHeight="1">
      <c r="A68" s="127" t="s">
        <v>180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34">
        <v>81</v>
      </c>
      <c r="W68" s="37">
        <v>337900800</v>
      </c>
      <c r="X68" s="53" t="s">
        <v>148</v>
      </c>
    </row>
    <row r="69" spans="1:24" s="46" customFormat="1" ht="12.75" customHeight="1">
      <c r="A69" s="127" t="s">
        <v>181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34">
        <v>82</v>
      </c>
      <c r="W69" s="33" t="s">
        <v>148</v>
      </c>
      <c r="X69" s="53" t="s">
        <v>148</v>
      </c>
    </row>
    <row r="70" spans="1:24" s="46" customFormat="1" ht="12.75" customHeight="1">
      <c r="A70" s="127" t="s">
        <v>182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34">
        <v>83</v>
      </c>
      <c r="W70" s="36">
        <v>0</v>
      </c>
      <c r="X70" s="53" t="s">
        <v>148</v>
      </c>
    </row>
    <row r="71" spans="1:24" s="46" customFormat="1" ht="12.75" customHeight="1">
      <c r="A71" s="127" t="s">
        <v>183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34">
        <v>84</v>
      </c>
      <c r="W71" s="36">
        <v>0</v>
      </c>
      <c r="X71" s="53" t="s">
        <v>148</v>
      </c>
    </row>
    <row r="72" spans="1:24" s="46" customFormat="1" ht="24.75" customHeight="1">
      <c r="A72" s="130" t="s">
        <v>184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30">
        <v>90</v>
      </c>
      <c r="W72" s="43">
        <v>-337900800</v>
      </c>
      <c r="X72" s="52">
        <v>2000</v>
      </c>
    </row>
    <row r="73" spans="1:24" s="46" customFormat="1" ht="24" customHeight="1">
      <c r="A73" s="130" t="s">
        <v>185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30">
        <v>100</v>
      </c>
      <c r="W73" s="44">
        <v>-2528607.95</v>
      </c>
      <c r="X73" s="52">
        <v>-1948</v>
      </c>
    </row>
    <row r="74" spans="1:24" ht="12" customHeight="1">
      <c r="A74" s="131" t="s">
        <v>186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34">
        <v>110</v>
      </c>
      <c r="W74" s="37">
        <v>54077658.24</v>
      </c>
      <c r="X74" s="53">
        <v>3313</v>
      </c>
    </row>
    <row r="75" spans="1:24" ht="12" customHeight="1">
      <c r="A75" s="131" t="s">
        <v>187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34">
        <v>120</v>
      </c>
      <c r="W75" s="37">
        <v>51549050.29</v>
      </c>
      <c r="X75" s="53">
        <v>1365</v>
      </c>
    </row>
    <row r="76" s="46" customFormat="1" ht="18" customHeight="1"/>
    <row r="77" spans="1:23" s="46" customFormat="1" ht="12.75" customHeight="1">
      <c r="A77" s="26" t="s">
        <v>188</v>
      </c>
      <c r="H77" s="129" t="s">
        <v>189</v>
      </c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W77" s="45"/>
    </row>
    <row r="78" spans="8:23" s="46" customFormat="1" ht="10.5" customHeight="1">
      <c r="H78" s="128" t="s">
        <v>190</v>
      </c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W78" s="50" t="s">
        <v>84</v>
      </c>
    </row>
    <row r="79" spans="8:23" s="46" customFormat="1" ht="10.5" customHeight="1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W79" s="50"/>
    </row>
    <row r="80" spans="1:23" s="46" customFormat="1" ht="12.75" customHeight="1">
      <c r="A80" s="26" t="s">
        <v>191</v>
      </c>
      <c r="H80" s="129" t="s">
        <v>195</v>
      </c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W80" s="45"/>
    </row>
    <row r="81" spans="8:23" s="46" customFormat="1" ht="9.75" customHeight="1">
      <c r="H81" s="128" t="s">
        <v>190</v>
      </c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W81" s="50" t="s">
        <v>84</v>
      </c>
    </row>
    <row r="82" s="46" customFormat="1" ht="12.75" customHeight="1">
      <c r="B82" s="25"/>
    </row>
    <row r="83" spans="2:10" s="46" customFormat="1" ht="12.75" customHeight="1">
      <c r="B83" s="144" t="s">
        <v>86</v>
      </c>
      <c r="C83" s="144"/>
      <c r="D83" s="144"/>
      <c r="E83" s="144"/>
      <c r="F83" s="144"/>
      <c r="G83" s="144"/>
      <c r="H83" s="144"/>
      <c r="I83" s="144"/>
      <c r="J83" s="144"/>
    </row>
    <row r="84" s="46" customFormat="1" ht="12.75" customHeight="1"/>
  </sheetData>
  <sheetProtection/>
  <mergeCells count="70">
    <mergeCell ref="B83:J83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8:U58"/>
    <mergeCell ref="A59:X59"/>
    <mergeCell ref="A60:U60"/>
    <mergeCell ref="A61:U61"/>
    <mergeCell ref="A75:U75"/>
    <mergeCell ref="H77:U77"/>
    <mergeCell ref="A62:U62"/>
    <mergeCell ref="A63:U63"/>
    <mergeCell ref="A64:U64"/>
    <mergeCell ref="A65:U65"/>
    <mergeCell ref="A66:U66"/>
    <mergeCell ref="A67:U67"/>
    <mergeCell ref="A68:U68"/>
    <mergeCell ref="A69:U69"/>
    <mergeCell ref="A70:U70"/>
    <mergeCell ref="H78:U78"/>
    <mergeCell ref="H80:U80"/>
    <mergeCell ref="H81:U81"/>
    <mergeCell ref="A71:U71"/>
    <mergeCell ref="A72:U72"/>
    <mergeCell ref="A73:U73"/>
    <mergeCell ref="A74:U7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2.8515625" style="47" customWidth="1"/>
    <col min="2" max="2" width="19.57421875" style="47" customWidth="1"/>
    <col min="3" max="3" width="15.57421875" style="47" customWidth="1"/>
    <col min="4" max="4" width="18.8515625" style="47" customWidth="1"/>
    <col min="5" max="5" width="14.00390625" style="47" customWidth="1"/>
    <col min="6" max="7" width="9.140625" style="47" customWidth="1"/>
    <col min="8" max="8" width="13.28125" style="76" customWidth="1"/>
    <col min="9" max="9" width="13.00390625" style="76" customWidth="1"/>
    <col min="10" max="16384" width="9.140625" style="47" customWidth="1"/>
  </cols>
  <sheetData>
    <row r="1" spans="4:5" ht="12">
      <c r="D1" s="156" t="s">
        <v>138</v>
      </c>
      <c r="E1" s="156"/>
    </row>
    <row r="2" spans="4:5" ht="12">
      <c r="D2" s="156"/>
      <c r="E2" s="156"/>
    </row>
    <row r="3" spans="4:5" ht="10.5" customHeight="1">
      <c r="D3" s="156"/>
      <c r="E3" s="156"/>
    </row>
    <row r="4" spans="4:5" ht="6.75" customHeight="1" hidden="1">
      <c r="D4" s="156"/>
      <c r="E4" s="156"/>
    </row>
    <row r="7" spans="1:4" ht="12">
      <c r="A7" s="121" t="s">
        <v>2</v>
      </c>
      <c r="B7" s="110"/>
      <c r="C7" s="110"/>
      <c r="D7" s="110"/>
    </row>
    <row r="8" spans="1:6" s="1" customFormat="1" ht="12" customHeight="1">
      <c r="A8" s="157" t="s">
        <v>0</v>
      </c>
      <c r="B8" s="157"/>
      <c r="C8" s="157"/>
      <c r="D8" s="157"/>
      <c r="E8" s="157"/>
      <c r="F8" s="19"/>
    </row>
    <row r="9" spans="1:6" s="1" customFormat="1" ht="12" customHeight="1">
      <c r="A9" s="95" t="s">
        <v>0</v>
      </c>
      <c r="B9" s="96" t="s">
        <v>0</v>
      </c>
      <c r="C9" s="95" t="s">
        <v>0</v>
      </c>
      <c r="D9" s="95" t="s">
        <v>0</v>
      </c>
      <c r="E9" s="95" t="s">
        <v>0</v>
      </c>
      <c r="F9" s="19"/>
    </row>
    <row r="10" spans="1:6" s="1" customFormat="1" ht="14.25" customHeight="1">
      <c r="A10" s="95" t="s">
        <v>0</v>
      </c>
      <c r="B10" s="99" t="s">
        <v>205</v>
      </c>
      <c r="C10" s="97"/>
      <c r="D10" s="97"/>
      <c r="E10" s="97"/>
      <c r="F10" s="19"/>
    </row>
    <row r="11" spans="1:6" s="1" customFormat="1" ht="12" customHeight="1">
      <c r="A11" s="95" t="s">
        <v>0</v>
      </c>
      <c r="B11" s="98" t="s">
        <v>11</v>
      </c>
      <c r="C11" s="98"/>
      <c r="D11" s="98"/>
      <c r="E11" s="98"/>
      <c r="F11" s="19"/>
    </row>
    <row r="12" spans="1:6" s="1" customFormat="1" ht="12" customHeight="1">
      <c r="A12" s="19" t="s">
        <v>0</v>
      </c>
      <c r="B12" s="19" t="s">
        <v>0</v>
      </c>
      <c r="C12" s="19" t="s">
        <v>0</v>
      </c>
      <c r="D12" s="19" t="s">
        <v>0</v>
      </c>
      <c r="E12" s="22"/>
      <c r="F12" s="19"/>
    </row>
    <row r="13" spans="1:5" ht="36">
      <c r="A13" s="78" t="s">
        <v>196</v>
      </c>
      <c r="B13" s="100" t="s">
        <v>73</v>
      </c>
      <c r="C13" s="100" t="s">
        <v>76</v>
      </c>
      <c r="D13" s="100" t="s">
        <v>206</v>
      </c>
      <c r="E13" s="100" t="s">
        <v>192</v>
      </c>
    </row>
    <row r="14" spans="1:5" ht="12">
      <c r="A14" s="78"/>
      <c r="B14" s="79"/>
      <c r="C14" s="79"/>
      <c r="D14" s="79"/>
      <c r="E14" s="79"/>
    </row>
    <row r="15" spans="1:5" ht="12">
      <c r="A15" s="78"/>
      <c r="B15" s="79"/>
      <c r="C15" s="79"/>
      <c r="D15" s="79"/>
      <c r="E15" s="79"/>
    </row>
    <row r="16" spans="1:9" s="91" customFormat="1" ht="15" customHeight="1">
      <c r="A16" s="93" t="s">
        <v>197</v>
      </c>
      <c r="B16" s="94">
        <v>80650</v>
      </c>
      <c r="C16" s="94">
        <v>126843</v>
      </c>
      <c r="D16" s="94">
        <v>-744</v>
      </c>
      <c r="E16" s="94">
        <f>B16+C16+D16+1</f>
        <v>206750</v>
      </c>
      <c r="H16" s="92"/>
      <c r="I16" s="92"/>
    </row>
    <row r="17" spans="1:5" ht="12">
      <c r="A17" s="60"/>
      <c r="B17" s="61"/>
      <c r="C17" s="61"/>
      <c r="D17" s="61"/>
      <c r="E17" s="62"/>
    </row>
    <row r="18" spans="1:5" ht="24">
      <c r="A18" s="60" t="s">
        <v>198</v>
      </c>
      <c r="B18" s="61">
        <v>96000</v>
      </c>
      <c r="C18" s="61"/>
      <c r="D18" s="61">
        <f>ОПиУ!E60</f>
        <v>-397266</v>
      </c>
      <c r="E18" s="61">
        <f>SUM(B18:D18)</f>
        <v>-301266</v>
      </c>
    </row>
    <row r="19" spans="1:5" ht="12">
      <c r="A19" s="60"/>
      <c r="B19" s="61"/>
      <c r="C19" s="61"/>
      <c r="D19" s="61"/>
      <c r="E19" s="62"/>
    </row>
    <row r="20" spans="1:9" s="77" customFormat="1" ht="26.25" customHeight="1">
      <c r="A20" s="80" t="s">
        <v>199</v>
      </c>
      <c r="B20" s="62">
        <f>B16+B18</f>
        <v>176650</v>
      </c>
      <c r="C20" s="62">
        <f>C16+C18</f>
        <v>126843</v>
      </c>
      <c r="D20" s="62">
        <f>D18</f>
        <v>-397266</v>
      </c>
      <c r="E20" s="62">
        <f>SUM(B20:D20)</f>
        <v>-93773</v>
      </c>
      <c r="H20" s="81"/>
      <c r="I20" s="81"/>
    </row>
    <row r="21" spans="1:5" ht="12">
      <c r="A21" s="60"/>
      <c r="B21" s="61"/>
      <c r="C21" s="61"/>
      <c r="D21" s="61"/>
      <c r="E21" s="61"/>
    </row>
    <row r="22" spans="1:5" ht="12">
      <c r="A22" s="60"/>
      <c r="B22" s="61"/>
      <c r="C22" s="61"/>
      <c r="D22" s="61"/>
      <c r="E22" s="62"/>
    </row>
    <row r="23" spans="1:9" s="57" customFormat="1" ht="15" customHeight="1">
      <c r="A23" s="93" t="s">
        <v>200</v>
      </c>
      <c r="B23" s="94">
        <f>B20</f>
        <v>176650</v>
      </c>
      <c r="C23" s="94">
        <f>C20</f>
        <v>126843</v>
      </c>
      <c r="D23" s="94">
        <f>D16+D20</f>
        <v>-398010</v>
      </c>
      <c r="E23" s="94">
        <f>SUM(B23:D23)</f>
        <v>-94517</v>
      </c>
      <c r="H23" s="63"/>
      <c r="I23" s="63"/>
    </row>
    <row r="24" spans="1:5" ht="15" customHeight="1">
      <c r="A24" s="80"/>
      <c r="B24" s="62"/>
      <c r="C24" s="62"/>
      <c r="D24" s="62"/>
      <c r="E24" s="62"/>
    </row>
    <row r="25" spans="1:9" s="91" customFormat="1" ht="15" customHeight="1">
      <c r="A25" s="93" t="s">
        <v>201</v>
      </c>
      <c r="B25" s="94">
        <v>176850</v>
      </c>
      <c r="C25" s="94">
        <v>126843</v>
      </c>
      <c r="D25" s="94">
        <f>ББ!F102</f>
        <v>-435680</v>
      </c>
      <c r="E25" s="94">
        <f>SUM(B25:D25)</f>
        <v>-131987</v>
      </c>
      <c r="H25" s="92"/>
      <c r="I25" s="92"/>
    </row>
    <row r="26" spans="1:5" ht="12">
      <c r="A26" s="64"/>
      <c r="B26" s="65"/>
      <c r="C26" s="65"/>
      <c r="D26" s="65"/>
      <c r="E26" s="62"/>
    </row>
    <row r="27" spans="1:5" ht="24">
      <c r="A27" s="60" t="s">
        <v>202</v>
      </c>
      <c r="B27" s="61" t="s">
        <v>148</v>
      </c>
      <c r="C27" s="61"/>
      <c r="D27" s="61">
        <f>ОПиУ!D60</f>
        <v>-44560</v>
      </c>
      <c r="E27" s="61">
        <f>SUM(B27:D27)</f>
        <v>-44560</v>
      </c>
    </row>
    <row r="28" spans="1:5" ht="12">
      <c r="A28" s="60"/>
      <c r="B28" s="61"/>
      <c r="C28" s="61"/>
      <c r="D28" s="61"/>
      <c r="E28" s="62"/>
    </row>
    <row r="29" spans="1:9" s="57" customFormat="1" ht="27" customHeight="1">
      <c r="A29" s="58" t="s">
        <v>199</v>
      </c>
      <c r="B29" s="59" t="s">
        <v>148</v>
      </c>
      <c r="C29" s="59"/>
      <c r="D29" s="59">
        <f>D27</f>
        <v>-44560</v>
      </c>
      <c r="E29" s="59">
        <f>SUM(B29:D29)</f>
        <v>-44560</v>
      </c>
      <c r="H29" s="63"/>
      <c r="I29" s="63"/>
    </row>
    <row r="30" spans="1:5" ht="12" hidden="1">
      <c r="A30" s="60"/>
      <c r="B30" s="61"/>
      <c r="C30" s="61"/>
      <c r="D30" s="61"/>
      <c r="E30" s="61"/>
    </row>
    <row r="31" spans="1:5" ht="12" hidden="1">
      <c r="A31" s="60" t="s">
        <v>203</v>
      </c>
      <c r="B31" s="61"/>
      <c r="C31" s="61"/>
      <c r="D31" s="61"/>
      <c r="E31" s="61"/>
    </row>
    <row r="32" spans="1:5" ht="12">
      <c r="A32" s="60"/>
      <c r="B32" s="61"/>
      <c r="C32" s="61"/>
      <c r="D32" s="61"/>
      <c r="E32" s="62"/>
    </row>
    <row r="33" spans="1:9" s="91" customFormat="1" ht="16.5" customHeight="1">
      <c r="A33" s="93" t="s">
        <v>204</v>
      </c>
      <c r="B33" s="94">
        <f>B25</f>
        <v>176850</v>
      </c>
      <c r="C33" s="94">
        <f>C25</f>
        <v>126843</v>
      </c>
      <c r="D33" s="94">
        <f>D25+D29+D31</f>
        <v>-480240</v>
      </c>
      <c r="E33" s="94">
        <f>SUM(B33:D33)</f>
        <v>-176547</v>
      </c>
      <c r="H33" s="92"/>
      <c r="I33" s="92"/>
    </row>
    <row r="34" spans="1:5" ht="12">
      <c r="A34" s="82"/>
      <c r="B34" s="83"/>
      <c r="C34" s="83"/>
      <c r="D34" s="83"/>
      <c r="E34" s="83"/>
    </row>
    <row r="35" spans="1:5" ht="12">
      <c r="A35" s="82"/>
      <c r="B35" s="83"/>
      <c r="C35" s="83"/>
      <c r="D35" s="83"/>
      <c r="E35" s="83"/>
    </row>
    <row r="36" spans="1:5" ht="12">
      <c r="A36" s="66"/>
      <c r="B36" s="66"/>
      <c r="C36" s="66"/>
      <c r="D36" s="66"/>
      <c r="E36" s="66"/>
    </row>
    <row r="37" spans="1:5" ht="12">
      <c r="A37" s="123" t="s">
        <v>82</v>
      </c>
      <c r="B37" s="123"/>
      <c r="C37" s="66"/>
      <c r="D37" s="20" t="s">
        <v>0</v>
      </c>
      <c r="E37" s="66"/>
    </row>
    <row r="38" spans="1:4" ht="12">
      <c r="A38" s="124" t="s">
        <v>83</v>
      </c>
      <c r="B38" s="124"/>
      <c r="C38" s="84"/>
      <c r="D38" s="15" t="s">
        <v>84</v>
      </c>
    </row>
    <row r="39" spans="1:4" ht="12">
      <c r="A39" s="67"/>
      <c r="B39" s="68"/>
      <c r="C39" s="68"/>
      <c r="D39" s="68"/>
    </row>
    <row r="40" spans="1:4" ht="12">
      <c r="A40" s="69"/>
      <c r="B40" s="70"/>
      <c r="C40" s="70"/>
      <c r="D40" s="68"/>
    </row>
    <row r="41" spans="1:4" ht="12">
      <c r="A41" s="123" t="s">
        <v>194</v>
      </c>
      <c r="B41" s="123"/>
      <c r="C41" s="70"/>
      <c r="D41" s="20" t="s">
        <v>0</v>
      </c>
    </row>
    <row r="42" spans="1:4" ht="12">
      <c r="A42" s="124" t="s">
        <v>85</v>
      </c>
      <c r="B42" s="124"/>
      <c r="C42" s="70"/>
      <c r="D42" s="15" t="s">
        <v>84</v>
      </c>
    </row>
    <row r="43" spans="1:4" ht="12">
      <c r="A43" s="69"/>
      <c r="B43" s="70"/>
      <c r="C43" s="70"/>
      <c r="D43" s="68"/>
    </row>
    <row r="44" spans="1:4" ht="12">
      <c r="A44" s="69"/>
      <c r="B44" s="70"/>
      <c r="C44" s="70"/>
      <c r="D44" s="68"/>
    </row>
    <row r="45" spans="1:5" ht="12">
      <c r="A45" s="110" t="s">
        <v>86</v>
      </c>
      <c r="B45" s="110"/>
      <c r="C45" s="110"/>
      <c r="D45" s="110"/>
      <c r="E45" s="110"/>
    </row>
    <row r="46" spans="1:4" ht="12">
      <c r="A46" s="71"/>
      <c r="B46" s="72"/>
      <c r="C46" s="72"/>
      <c r="D46" s="68"/>
    </row>
    <row r="47" spans="1:4" ht="12">
      <c r="A47" s="67"/>
      <c r="B47" s="73"/>
      <c r="C47" s="73"/>
      <c r="D47" s="73"/>
    </row>
    <row r="48" spans="1:4" ht="12">
      <c r="A48" s="69"/>
      <c r="B48" s="74"/>
      <c r="C48" s="74"/>
      <c r="D48" s="68"/>
    </row>
    <row r="49" spans="1:4" ht="12">
      <c r="A49" s="69"/>
      <c r="B49" s="74"/>
      <c r="C49" s="74"/>
      <c r="D49" s="68"/>
    </row>
    <row r="50" spans="1:4" ht="12">
      <c r="A50" s="69"/>
      <c r="B50" s="74"/>
      <c r="C50" s="74"/>
      <c r="D50" s="68"/>
    </row>
    <row r="51" spans="1:4" ht="12">
      <c r="A51" s="69"/>
      <c r="B51" s="74"/>
      <c r="C51" s="74"/>
      <c r="D51" s="68"/>
    </row>
    <row r="52" spans="1:4" ht="12">
      <c r="A52" s="69"/>
      <c r="B52" s="74"/>
      <c r="C52" s="74"/>
      <c r="D52" s="68"/>
    </row>
    <row r="53" spans="1:4" ht="12">
      <c r="A53" s="69"/>
      <c r="B53" s="74"/>
      <c r="C53" s="74"/>
      <c r="D53" s="68"/>
    </row>
    <row r="54" spans="1:4" ht="12">
      <c r="A54" s="67"/>
      <c r="B54" s="73"/>
      <c r="C54" s="73"/>
      <c r="D54" s="73"/>
    </row>
    <row r="55" spans="1:4" ht="12">
      <c r="A55" s="71"/>
      <c r="B55" s="72"/>
      <c r="C55" s="72"/>
      <c r="D55" s="72"/>
    </row>
    <row r="56" spans="1:4" ht="12">
      <c r="A56" s="75"/>
      <c r="B56" s="85"/>
      <c r="C56" s="85"/>
      <c r="D56" s="85"/>
    </row>
    <row r="57" spans="1:4" ht="12">
      <c r="A57" s="75"/>
      <c r="B57" s="85"/>
      <c r="C57" s="85"/>
      <c r="D57" s="85"/>
    </row>
    <row r="58" spans="1:4" ht="12">
      <c r="A58" s="86"/>
      <c r="B58" s="87"/>
      <c r="C58" s="87"/>
      <c r="D58" s="87"/>
    </row>
    <row r="59" spans="1:4" ht="12">
      <c r="A59" s="86"/>
      <c r="B59" s="87"/>
      <c r="C59" s="87"/>
      <c r="D59" s="90"/>
    </row>
    <row r="60" spans="1:4" ht="12">
      <c r="A60" s="88"/>
      <c r="B60" s="88"/>
      <c r="C60" s="88"/>
      <c r="D60" s="88"/>
    </row>
    <row r="61" spans="1:4" ht="12">
      <c r="A61" s="88"/>
      <c r="B61" s="88"/>
      <c r="C61" s="88"/>
      <c r="D61" s="88"/>
    </row>
    <row r="62" spans="1:4" ht="12">
      <c r="A62" s="88"/>
      <c r="B62" s="88"/>
      <c r="C62" s="88"/>
      <c r="D62" s="88"/>
    </row>
    <row r="63" spans="1:4" ht="12">
      <c r="A63" s="88"/>
      <c r="B63" s="88"/>
      <c r="C63" s="88"/>
      <c r="D63" s="88"/>
    </row>
    <row r="64" spans="1:4" ht="12">
      <c r="A64" s="88"/>
      <c r="B64" s="88"/>
      <c r="C64" s="88"/>
      <c r="D64" s="88"/>
    </row>
    <row r="65" spans="1:4" ht="12">
      <c r="A65" s="88"/>
      <c r="B65" s="88"/>
      <c r="C65" s="88"/>
      <c r="D65" s="88"/>
    </row>
    <row r="66" spans="1:4" ht="12">
      <c r="A66" s="88"/>
      <c r="B66" s="88"/>
      <c r="C66" s="88"/>
      <c r="D66" s="88"/>
    </row>
    <row r="67" spans="1:4" ht="12">
      <c r="A67" s="88"/>
      <c r="B67" s="88"/>
      <c r="C67" s="88"/>
      <c r="D67" s="88"/>
    </row>
  </sheetData>
  <sheetProtection/>
  <mergeCells count="8">
    <mergeCell ref="A37:B37"/>
    <mergeCell ref="A38:B38"/>
    <mergeCell ref="A41:B41"/>
    <mergeCell ref="A42:B42"/>
    <mergeCell ref="A45:E45"/>
    <mergeCell ref="D1:E4"/>
    <mergeCell ref="A8:E8"/>
    <mergeCell ref="A7:D7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2019-06-05T11:21:49Z</cp:lastPrinted>
  <dcterms:created xsi:type="dcterms:W3CDTF">2019-04-30T12:27:49Z</dcterms:created>
  <dcterms:modified xsi:type="dcterms:W3CDTF">2019-06-05T11:21:54Z</dcterms:modified>
  <cp:category/>
  <cp:version/>
  <cp:contentType/>
  <cp:contentStatus/>
</cp:coreProperties>
</file>