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2"/>
  </bookViews>
  <sheets>
    <sheet name="БухБаланс" sheetId="1" r:id="rId1"/>
    <sheet name="ОПИУ" sheetId="2" r:id="rId2"/>
    <sheet name="ДвижДС" sheetId="3" r:id="rId3"/>
    <sheet name="Капитал" sheetId="4" state="hidden" r:id="rId4"/>
    <sheet name="Капитал (2)" sheetId="5" r:id="rId5"/>
  </sheets>
  <definedNames/>
  <calcPr fullCalcOnLoad="1"/>
</workbook>
</file>

<file path=xl/sharedStrings.xml><?xml version="1.0" encoding="utf-8"?>
<sst xmlns="http://schemas.openxmlformats.org/spreadsheetml/2006/main" count="163" uniqueCount="82">
  <si>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</si>
  <si>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</si>
  <si>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</si>
  <si>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</si>
  <si>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</si>
  <si>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</si>
  <si>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</si>
  <si>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</si>
  <si>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</si>
  <si>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</si>
  <si>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</si>
  <si>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</si>
  <si>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</si>
  <si>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</si>
  <si>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</si>
  <si>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</si>
  <si>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</si>
  <si>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</si>
  <si>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</si>
  <si>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</si>
  <si>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</si>
  <si>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</si>
  <si>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</si>
  <si>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</si>
  <si>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</si>
  <si>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</si>
  <si>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</si>
  <si>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</si>
  <si>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</si>
  <si>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</si>
  <si>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</si>
  <si>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</si>
  <si>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</si>
  <si>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</si>
  <si>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</si>
  <si>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</si>
  <si>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</si>
  <si>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</si>
  <si>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</si>
  <si>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</si>
  <si>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</si>
  <si>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</si>
  <si>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</si>
  <si>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</si>
  <si>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</si>
  <si>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</si>
  <si>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</si>
  <si>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</si>
  <si>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</si>
  <si>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</si>
  <si>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</si>
  <si>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</si>
  <si>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</si>
  <si>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</si>
  <si>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</si>
  <si>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</si>
  <si>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</si>
  <si>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</si>
  <si>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</si>
  <si>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</si>
  <si>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</si>
  <si>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</si>
  <si>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</si>
  <si>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</si>
  <si>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На 1 января 2020 года</t>
  </si>
  <si>
    <t>На 31 декабря 2021 года</t>
  </si>
  <si>
    <t>Платежи по текущим обязательствам (гашение займов)</t>
  </si>
  <si>
    <t>На 31 декабря 2022 года</t>
  </si>
  <si>
    <t>31 декабря 2022</t>
  </si>
  <si>
    <t>ОТЧЕТ ОБ ИЗМЕНЕНИЯХ В КАПИТАЛЕ ЗА 3 МЕСЯЦА, ЗАКОНЧИВШИЕСЯ 31 МАРТА 2023 ГОДА</t>
  </si>
  <si>
    <t>На 1 января 2021 года</t>
  </si>
  <si>
    <t>Притток денежных средств от операционной деятельности</t>
  </si>
  <si>
    <t>ОТЧЕТ О ФИНАНСОВОМ ПОЛОЖЕНИИ ПО СОСТОЯНИЮ НА 30 СЕНТЯБРЯ 2023 ГОДА</t>
  </si>
  <si>
    <t>30 сентября 2023</t>
  </si>
  <si>
    <t xml:space="preserve">ОТЧЕТ О ПРИБЫЛЯХ И УБЫТКАХ И СОВОКУПНОЕ ДОХОДЕ ЗА 9 МЕСЯЦЕВ, </t>
  </si>
  <si>
    <t>ЗАКОНЧИВШИЕСЯ 30 СЕНТЯБРЯ 2023 ГОДА</t>
  </si>
  <si>
    <t>30 сентября 2022</t>
  </si>
  <si>
    <t>ОТЧЕТ ОБ ИЗМЕНЕНИЯХ В КАПИТАЛЕ ЗА 9 МЕСЯЦЕВ, ЗАКОНЧИВШИЕСЯ 30 СЕНТЯБРЯ 2023 ГОДА</t>
  </si>
  <si>
    <t>На 30 сентября 2023 года</t>
  </si>
  <si>
    <t xml:space="preserve">ОТЧЕТ О ДВИЖЕНИИ ДЕНЕЖНЫХ СРЕДСТВ ЗА 9 МЕСЯЦЕВ, </t>
  </si>
  <si>
    <t>Отток денежных средств от финансовой деятельности</t>
  </si>
  <si>
    <t>Отток денежных средств от инвистиционной деятельности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</si>
</sst>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2" fontId="39" fillId="0" borderId="0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72</v>
      </c>
    </row>
    <row r="4" ht="12.75">
      <c r="A4" s="3"/>
    </row>
    <row r="5" spans="1:4" ht="17.25" customHeight="1" thickBot="1">
      <c r="A5" s="4" t="s">
        <v>6</v>
      </c>
      <c r="B5" s="5" t="s">
        <v>5</v>
      </c>
      <c r="C5" s="30" t="s">
        <v>73</v>
      </c>
      <c r="D5" s="30" t="s">
        <v>68</v>
      </c>
    </row>
    <row r="6" spans="1:4" ht="12.75">
      <c r="A6" s="6" t="s">
        <v>7</v>
      </c>
      <c r="B6" s="7"/>
      <c r="C6" s="7"/>
      <c r="D6" s="7"/>
    </row>
    <row r="7" spans="1:4" ht="12.75">
      <c r="A7" s="2" t="s">
        <v>0</v>
      </c>
      <c r="B7" s="8">
        <v>7</v>
      </c>
      <c r="C7" s="20">
        <v>8</v>
      </c>
      <c r="D7" s="20">
        <v>67</v>
      </c>
    </row>
    <row r="8" spans="1:4" s="16" customFormat="1" ht="12.75">
      <c r="A8" s="11" t="s">
        <v>9</v>
      </c>
      <c r="B8" s="12"/>
      <c r="C8" s="22">
        <f>SUM(C7:C7)</f>
        <v>8</v>
      </c>
      <c r="D8" s="22">
        <f>SUM(D7:D7)</f>
        <v>67</v>
      </c>
    </row>
    <row r="9" spans="1:4" ht="12.75">
      <c r="A9" s="13" t="s">
        <v>27</v>
      </c>
      <c r="B9" s="23"/>
      <c r="C9" s="23"/>
      <c r="D9" s="23"/>
    </row>
    <row r="10" spans="1:4" ht="12.75">
      <c r="A10" s="2" t="s">
        <v>10</v>
      </c>
      <c r="B10" s="8">
        <v>5</v>
      </c>
      <c r="C10" s="19">
        <v>888</v>
      </c>
      <c r="D10" s="19">
        <v>764</v>
      </c>
    </row>
    <row r="11" spans="1:4" ht="12.75">
      <c r="A11" s="2" t="s">
        <v>62</v>
      </c>
      <c r="B11" s="8">
        <v>6</v>
      </c>
      <c r="C11" s="20">
        <v>335</v>
      </c>
      <c r="D11" s="20">
        <v>335</v>
      </c>
    </row>
    <row r="12" spans="1:4" ht="12.75">
      <c r="A12" s="9" t="s">
        <v>8</v>
      </c>
      <c r="B12" s="10" t="s">
        <v>19</v>
      </c>
      <c r="C12" s="21" t="s">
        <v>19</v>
      </c>
      <c r="D12" s="21">
        <v>38</v>
      </c>
    </row>
    <row r="13" spans="1:4" s="16" customFormat="1" ht="12.75">
      <c r="A13" s="11" t="s">
        <v>28</v>
      </c>
      <c r="B13" s="12"/>
      <c r="C13" s="22">
        <f>SUM(C10:C12)</f>
        <v>1223</v>
      </c>
      <c r="D13" s="22">
        <f>SUM(D10:D12)</f>
        <v>1137</v>
      </c>
    </row>
    <row r="14" spans="1:4" s="16" customFormat="1" ht="12.75">
      <c r="A14" s="11" t="s">
        <v>11</v>
      </c>
      <c r="B14" s="24"/>
      <c r="C14" s="22">
        <f>C8+C13</f>
        <v>1231</v>
      </c>
      <c r="D14" s="22">
        <f>D8+D13</f>
        <v>1204</v>
      </c>
    </row>
    <row r="15" spans="1:4" ht="12.75">
      <c r="A15" s="14" t="s">
        <v>1</v>
      </c>
      <c r="B15" s="25"/>
      <c r="C15" s="25"/>
      <c r="D15" s="25"/>
    </row>
    <row r="16" spans="1:4" ht="12.75">
      <c r="A16" s="1" t="s">
        <v>12</v>
      </c>
      <c r="B16" s="15"/>
      <c r="C16" s="15"/>
      <c r="D16" s="15"/>
    </row>
    <row r="17" spans="1:4" ht="12.75">
      <c r="A17" s="2" t="s">
        <v>13</v>
      </c>
      <c r="B17" s="8">
        <v>8</v>
      </c>
      <c r="C17" s="20">
        <v>122518</v>
      </c>
      <c r="D17" s="20">
        <v>122518</v>
      </c>
    </row>
    <row r="18" spans="1:4" ht="12.75">
      <c r="A18" s="2" t="s">
        <v>14</v>
      </c>
      <c r="B18" s="8"/>
      <c r="C18" s="20" t="s">
        <v>19</v>
      </c>
      <c r="D18" s="20" t="s">
        <v>19</v>
      </c>
    </row>
    <row r="19" spans="1:4" ht="12.75">
      <c r="A19" s="9" t="s">
        <v>15</v>
      </c>
      <c r="B19" s="10" t="s">
        <v>19</v>
      </c>
      <c r="C19" s="26">
        <v>-157915</v>
      </c>
      <c r="D19" s="26">
        <v>-153683</v>
      </c>
    </row>
    <row r="20" spans="1:4" s="16" customFormat="1" ht="12.75">
      <c r="A20" s="11" t="s">
        <v>16</v>
      </c>
      <c r="B20" s="12"/>
      <c r="C20" s="22">
        <f>SUM(C17:C19)</f>
        <v>-35397</v>
      </c>
      <c r="D20" s="22">
        <f>SUM(D17:D19)</f>
        <v>-31165</v>
      </c>
    </row>
    <row r="21" spans="1:4" s="16" customFormat="1" ht="12.75">
      <c r="A21" s="1" t="s">
        <v>17</v>
      </c>
      <c r="B21" s="27"/>
      <c r="C21" s="27"/>
      <c r="D21" s="27"/>
    </row>
    <row r="22" spans="1:4" ht="12.75">
      <c r="A22" s="2" t="s">
        <v>18</v>
      </c>
      <c r="B22" s="8"/>
      <c r="C22" s="20" t="s">
        <v>19</v>
      </c>
      <c r="D22" s="20" t="s">
        <v>19</v>
      </c>
    </row>
    <row r="23" spans="1:4" s="16" customFormat="1" ht="12.75">
      <c r="A23" s="11" t="s">
        <v>20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7"/>
      <c r="D24" s="27"/>
    </row>
    <row r="25" spans="1:4" s="16" customFormat="1" ht="12.75">
      <c r="A25" s="1" t="s">
        <v>21</v>
      </c>
      <c r="B25" s="27"/>
      <c r="C25" s="27"/>
      <c r="D25" s="27"/>
    </row>
    <row r="26" spans="1:4" ht="12.75">
      <c r="A26" s="2" t="s">
        <v>18</v>
      </c>
      <c r="B26" s="8">
        <v>10</v>
      </c>
      <c r="C26" s="20">
        <v>36538</v>
      </c>
      <c r="D26" s="20">
        <v>32290</v>
      </c>
    </row>
    <row r="27" spans="1:4" ht="12.75">
      <c r="A27" s="2" t="s">
        <v>63</v>
      </c>
      <c r="B27" s="8">
        <v>12</v>
      </c>
      <c r="C27" s="20">
        <v>35</v>
      </c>
      <c r="D27" s="20">
        <v>35</v>
      </c>
    </row>
    <row r="28" spans="1:4" ht="12.75">
      <c r="A28" s="2" t="s">
        <v>22</v>
      </c>
      <c r="B28" s="8">
        <v>12</v>
      </c>
      <c r="C28" s="20">
        <v>43</v>
      </c>
      <c r="D28" s="20">
        <v>44</v>
      </c>
    </row>
    <row r="29" spans="1:4" ht="12.75">
      <c r="A29" s="9" t="s">
        <v>23</v>
      </c>
      <c r="B29" s="10">
        <v>12</v>
      </c>
      <c r="C29" s="21">
        <v>12</v>
      </c>
      <c r="D29" s="21" t="s">
        <v>19</v>
      </c>
    </row>
    <row r="30" spans="1:4" s="16" customFormat="1" ht="12.75">
      <c r="A30" s="11" t="s">
        <v>24</v>
      </c>
      <c r="B30" s="12"/>
      <c r="C30" s="22">
        <f>SUM(C26:C29)</f>
        <v>36628</v>
      </c>
      <c r="D30" s="22">
        <f>SUM(D26:D29)</f>
        <v>32369</v>
      </c>
    </row>
    <row r="31" spans="1:4" s="16" customFormat="1" ht="12.75">
      <c r="A31" s="11" t="s">
        <v>25</v>
      </c>
      <c r="B31" s="12"/>
      <c r="C31" s="22">
        <f>C23+C30</f>
        <v>36628</v>
      </c>
      <c r="D31" s="22">
        <f>D23+D30</f>
        <v>32369</v>
      </c>
    </row>
    <row r="32" spans="1:4" s="16" customFormat="1" ht="12.75">
      <c r="A32" s="11" t="s">
        <v>26</v>
      </c>
      <c r="B32" s="24"/>
      <c r="C32" s="22">
        <f>C20+C31</f>
        <v>1231</v>
      </c>
      <c r="D32" s="22">
        <f>D20+D31</f>
        <v>1204</v>
      </c>
    </row>
    <row r="33" spans="1:4" s="16" customFormat="1" ht="12.75">
      <c r="A33" s="1"/>
      <c r="B33" s="27"/>
      <c r="C33" s="27"/>
      <c r="D33" s="28"/>
    </row>
    <row r="34" spans="1:4" s="16" customFormat="1" ht="12.75">
      <c r="A34" s="1"/>
      <c r="B34" s="27"/>
      <c r="C34" s="27"/>
      <c r="D34" s="28"/>
    </row>
    <row r="35" ht="12.75">
      <c r="A35" s="3" t="s">
        <v>57</v>
      </c>
    </row>
    <row r="36" ht="12.75">
      <c r="A36" s="3" t="s">
        <v>2</v>
      </c>
    </row>
    <row r="37" ht="12.75">
      <c r="A37" s="3" t="s">
        <v>58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74</v>
      </c>
    </row>
    <row r="4" ht="12.75">
      <c r="A4" s="18" t="s">
        <v>75</v>
      </c>
    </row>
    <row r="5" spans="1:4" ht="26.25" thickBot="1">
      <c r="A5" s="29" t="s">
        <v>6</v>
      </c>
      <c r="B5" s="30" t="s">
        <v>5</v>
      </c>
      <c r="C5" s="30" t="s">
        <v>73</v>
      </c>
      <c r="D5" s="30" t="s">
        <v>76</v>
      </c>
    </row>
    <row r="6" spans="1:4" ht="13.5" thickBot="1">
      <c r="A6" s="31" t="s">
        <v>29</v>
      </c>
      <c r="B6" s="32">
        <v>11</v>
      </c>
      <c r="C6" s="40">
        <v>-4232</v>
      </c>
      <c r="D6" s="40">
        <v>-5037</v>
      </c>
    </row>
    <row r="7" spans="1:4" ht="13.5" thickBot="1">
      <c r="A7" s="31" t="s">
        <v>30</v>
      </c>
      <c r="B7" s="32" t="s">
        <v>19</v>
      </c>
      <c r="C7" s="40" t="s">
        <v>19</v>
      </c>
      <c r="D7" s="40" t="s">
        <v>19</v>
      </c>
    </row>
    <row r="8" spans="1:4" ht="13.5" thickBot="1">
      <c r="A8" s="31" t="s">
        <v>31</v>
      </c>
      <c r="B8" s="32" t="s">
        <v>19</v>
      </c>
      <c r="C8" s="40" t="s">
        <v>19</v>
      </c>
      <c r="D8" s="40" t="s">
        <v>19</v>
      </c>
    </row>
    <row r="9" spans="1:4" ht="12.75">
      <c r="A9" s="33" t="s">
        <v>32</v>
      </c>
      <c r="B9" s="34" t="s">
        <v>19</v>
      </c>
      <c r="C9" s="41"/>
      <c r="D9" s="41"/>
    </row>
    <row r="10" spans="1:4" ht="13.5" thickBot="1">
      <c r="A10" s="35" t="s">
        <v>33</v>
      </c>
      <c r="B10" s="36">
        <v>11</v>
      </c>
      <c r="C10" s="42">
        <f>SUM(C6:C9)</f>
        <v>-4232</v>
      </c>
      <c r="D10" s="42">
        <f>SUM(D6:D9)</f>
        <v>-5037</v>
      </c>
    </row>
    <row r="11" spans="1:4" ht="12.75">
      <c r="A11" s="33" t="s">
        <v>34</v>
      </c>
      <c r="B11" s="34"/>
      <c r="C11" s="41"/>
      <c r="D11" s="41"/>
    </row>
    <row r="12" spans="1:4" ht="13.5" thickBot="1">
      <c r="A12" s="35" t="s">
        <v>35</v>
      </c>
      <c r="B12" s="36">
        <v>11</v>
      </c>
      <c r="C12" s="42">
        <f>C10</f>
        <v>-4232</v>
      </c>
      <c r="D12" s="42">
        <f>D10</f>
        <v>-5037</v>
      </c>
    </row>
    <row r="13" spans="1:4" ht="12.75">
      <c r="A13" s="33" t="s">
        <v>36</v>
      </c>
      <c r="B13" s="34"/>
      <c r="C13" s="41"/>
      <c r="D13" s="41"/>
    </row>
    <row r="14" spans="1:4" s="16" customFormat="1" ht="13.5" thickBot="1">
      <c r="A14" s="37" t="s">
        <v>37</v>
      </c>
      <c r="B14" s="43"/>
      <c r="C14" s="44">
        <f>C12</f>
        <v>-4232</v>
      </c>
      <c r="D14" s="44">
        <f>D12</f>
        <v>-5037</v>
      </c>
    </row>
    <row r="15" spans="1:4" ht="12.75">
      <c r="A15" s="38"/>
      <c r="B15" s="45"/>
      <c r="C15" s="45"/>
      <c r="D15" s="45"/>
    </row>
    <row r="16" spans="1:4" ht="13.5" thickBot="1">
      <c r="A16" s="39"/>
      <c r="B16" s="46"/>
      <c r="C16" s="46"/>
      <c r="D16" s="46"/>
    </row>
    <row r="17" spans="1:4" ht="12.75">
      <c r="A17" s="2"/>
      <c r="B17" s="19"/>
      <c r="C17" s="19"/>
      <c r="D17" s="19"/>
    </row>
    <row r="18" ht="12.75">
      <c r="A18" s="3" t="s">
        <v>57</v>
      </c>
    </row>
    <row r="19" ht="12.75">
      <c r="A19" s="3" t="s">
        <v>2</v>
      </c>
    </row>
    <row r="20" ht="12.75">
      <c r="A20" s="3" t="s">
        <v>58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B26" sqref="B26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56</v>
      </c>
    </row>
    <row r="3" ht="12.75">
      <c r="A3" s="18" t="s">
        <v>79</v>
      </c>
    </row>
    <row r="4" ht="12.75">
      <c r="A4" s="18" t="s">
        <v>75</v>
      </c>
    </row>
    <row r="5" spans="1:3" ht="26.25" thickBot="1">
      <c r="A5" s="29" t="s">
        <v>6</v>
      </c>
      <c r="B5" s="30" t="s">
        <v>73</v>
      </c>
      <c r="C5" s="30" t="s">
        <v>76</v>
      </c>
    </row>
    <row r="6" spans="1:3" ht="12.75">
      <c r="A6" s="78" t="s">
        <v>38</v>
      </c>
      <c r="B6" s="78"/>
      <c r="C6" s="78"/>
    </row>
    <row r="7" spans="1:3" ht="12.75">
      <c r="A7" s="2" t="s">
        <v>39</v>
      </c>
      <c r="B7" s="47">
        <v>-1353</v>
      </c>
      <c r="C7" s="47">
        <v>-1313</v>
      </c>
    </row>
    <row r="8" spans="1:3" ht="12.75">
      <c r="A8" s="2" t="s">
        <v>40</v>
      </c>
      <c r="B8" s="47">
        <v>-1953</v>
      </c>
      <c r="C8" s="47">
        <v>-2583</v>
      </c>
    </row>
    <row r="9" spans="1:3" ht="12.75">
      <c r="A9" s="2" t="s">
        <v>8</v>
      </c>
      <c r="B9" s="47">
        <v>-4</v>
      </c>
      <c r="C9" s="47"/>
    </row>
    <row r="10" spans="1:3" ht="12.75">
      <c r="A10" s="2" t="s">
        <v>41</v>
      </c>
      <c r="B10" s="47">
        <v>-794</v>
      </c>
      <c r="C10" s="47">
        <v>-949</v>
      </c>
    </row>
    <row r="11" spans="1:3" ht="25.5">
      <c r="A11" s="2" t="s">
        <v>42</v>
      </c>
      <c r="B11" s="47"/>
      <c r="C11" s="47"/>
    </row>
    <row r="12" spans="1:3" ht="12.75">
      <c r="A12" s="9" t="s">
        <v>43</v>
      </c>
      <c r="B12" s="48">
        <v>-63</v>
      </c>
      <c r="C12" s="48">
        <v>-52</v>
      </c>
    </row>
    <row r="13" spans="1:3" ht="12.75">
      <c r="A13" s="11" t="s">
        <v>44</v>
      </c>
      <c r="B13" s="49">
        <f>SUM(B7:B12)</f>
        <v>-4167</v>
      </c>
      <c r="C13" s="49">
        <f>SUM(C7:C12)</f>
        <v>-4897</v>
      </c>
    </row>
    <row r="14" spans="1:3" ht="12.75">
      <c r="A14" s="9" t="s">
        <v>61</v>
      </c>
      <c r="B14" s="50">
        <v>43</v>
      </c>
      <c r="C14" s="67">
        <v>0</v>
      </c>
    </row>
    <row r="15" spans="1:3" ht="12.75">
      <c r="A15" s="11" t="s">
        <v>71</v>
      </c>
      <c r="B15" s="54">
        <f>B14</f>
        <v>43</v>
      </c>
      <c r="C15" s="54">
        <f>C14</f>
        <v>0</v>
      </c>
    </row>
    <row r="16" spans="1:3" ht="12.75">
      <c r="A16" s="79" t="s">
        <v>46</v>
      </c>
      <c r="B16" s="79"/>
      <c r="C16" s="79"/>
    </row>
    <row r="17" spans="1:3" ht="12.75">
      <c r="A17" s="9" t="s">
        <v>66</v>
      </c>
      <c r="B17" s="77" t="s">
        <v>19</v>
      </c>
      <c r="C17" s="77">
        <v>-3600</v>
      </c>
    </row>
    <row r="18" spans="1:3" ht="12.75">
      <c r="A18" s="11" t="s">
        <v>80</v>
      </c>
      <c r="B18" s="63">
        <f>SUM(B17)</f>
        <v>0</v>
      </c>
      <c r="C18" s="63">
        <f>SUM(C17)</f>
        <v>-3600</v>
      </c>
    </row>
    <row r="19" spans="1:3" ht="12.75">
      <c r="A19" s="9" t="s">
        <v>59</v>
      </c>
      <c r="B19" s="50">
        <v>4248</v>
      </c>
      <c r="C19" s="67">
        <v>7000</v>
      </c>
    </row>
    <row r="20" spans="1:3" ht="12.75">
      <c r="A20" s="9" t="s">
        <v>61</v>
      </c>
      <c r="B20" s="67" t="s">
        <v>19</v>
      </c>
      <c r="C20" s="67" t="s">
        <v>19</v>
      </c>
    </row>
    <row r="21" spans="1:3" ht="12.75">
      <c r="A21" s="11" t="s">
        <v>47</v>
      </c>
      <c r="B21" s="54">
        <f>B19</f>
        <v>4248</v>
      </c>
      <c r="C21" s="54">
        <f>C19</f>
        <v>7000</v>
      </c>
    </row>
    <row r="22" spans="1:3" ht="12.75">
      <c r="A22" s="90" t="s">
        <v>45</v>
      </c>
      <c r="B22" s="67"/>
      <c r="C22" s="67"/>
    </row>
    <row r="23" spans="1:3" ht="12.75">
      <c r="A23" s="11" t="s">
        <v>60</v>
      </c>
      <c r="B23" s="68" t="s">
        <v>19</v>
      </c>
      <c r="C23" s="68" t="s">
        <v>19</v>
      </c>
    </row>
    <row r="24" spans="1:3" ht="12.75">
      <c r="A24" s="13" t="s">
        <v>81</v>
      </c>
      <c r="B24" s="68" t="s">
        <v>19</v>
      </c>
      <c r="C24" s="68" t="s">
        <v>19</v>
      </c>
    </row>
    <row r="25" spans="1:3" ht="12.75">
      <c r="A25" s="51" t="s">
        <v>48</v>
      </c>
      <c r="B25" s="55">
        <f>B13+B18+B21+B15</f>
        <v>124</v>
      </c>
      <c r="C25" s="55">
        <f>C13+C18+C21</f>
        <v>-1497</v>
      </c>
    </row>
    <row r="26" spans="1:3" ht="12.75">
      <c r="A26" s="9" t="s">
        <v>49</v>
      </c>
      <c r="B26" s="52">
        <v>764</v>
      </c>
      <c r="C26" s="56">
        <v>1894</v>
      </c>
    </row>
    <row r="27" spans="1:3" ht="12.75">
      <c r="A27" s="11" t="s">
        <v>50</v>
      </c>
      <c r="B27" s="54">
        <f>B25+B26</f>
        <v>888</v>
      </c>
      <c r="C27" s="54">
        <f>C25+C26-1</f>
        <v>396</v>
      </c>
    </row>
    <row r="28" spans="1:3" ht="12.75">
      <c r="A28" s="1"/>
      <c r="B28" s="57"/>
      <c r="C28" s="57"/>
    </row>
    <row r="29" ht="12.75">
      <c r="A29" s="3" t="s">
        <v>57</v>
      </c>
    </row>
    <row r="30" ht="12.75">
      <c r="A30" s="3" t="s">
        <v>2</v>
      </c>
    </row>
    <row r="31" ht="12.75">
      <c r="A31" s="3" t="s">
        <v>58</v>
      </c>
    </row>
    <row r="32" ht="12.75">
      <c r="A32" s="3" t="s">
        <v>3</v>
      </c>
    </row>
    <row r="33" ht="12.75">
      <c r="A33" s="3" t="s">
        <v>4</v>
      </c>
    </row>
  </sheetData>
  <sheetProtection/>
  <mergeCells count="2">
    <mergeCell ref="A6:C6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69</v>
      </c>
    </row>
    <row r="4" spans="1:5" ht="15.75" customHeight="1">
      <c r="A4" s="80" t="s">
        <v>51</v>
      </c>
      <c r="B4" s="82" t="s">
        <v>52</v>
      </c>
      <c r="C4" s="84" t="s">
        <v>14</v>
      </c>
      <c r="D4" s="86" t="s">
        <v>53</v>
      </c>
      <c r="E4" s="88" t="s">
        <v>54</v>
      </c>
    </row>
    <row r="5" spans="1:5" ht="13.5" thickBot="1">
      <c r="A5" s="81"/>
      <c r="B5" s="83"/>
      <c r="C5" s="85"/>
      <c r="D5" s="87"/>
      <c r="E5" s="89"/>
    </row>
    <row r="6" spans="1:5" ht="12.75">
      <c r="A6" s="58" t="s">
        <v>64</v>
      </c>
      <c r="B6" s="59">
        <v>122518</v>
      </c>
      <c r="C6" s="69" t="s">
        <v>19</v>
      </c>
      <c r="D6" s="60">
        <v>-136364</v>
      </c>
      <c r="E6" s="59">
        <f>SUM(B6:D6)</f>
        <v>-13846</v>
      </c>
    </row>
    <row r="7" spans="1:5" ht="12.75">
      <c r="A7" s="51" t="s">
        <v>35</v>
      </c>
      <c r="B7" s="61"/>
      <c r="C7" s="70"/>
      <c r="D7" s="55">
        <v>-6031</v>
      </c>
      <c r="E7" s="55">
        <f>SUM(B7:D7)</f>
        <v>-6031</v>
      </c>
    </row>
    <row r="8" spans="1:5" ht="12.75">
      <c r="A8" s="9" t="s">
        <v>36</v>
      </c>
      <c r="B8" s="52"/>
      <c r="C8" s="71"/>
      <c r="D8" s="52"/>
      <c r="E8" s="52"/>
    </row>
    <row r="9" spans="1:5" ht="12.75">
      <c r="A9" s="11" t="s">
        <v>37</v>
      </c>
      <c r="B9" s="62"/>
      <c r="C9" s="72"/>
      <c r="D9" s="63">
        <f>D7</f>
        <v>-6031</v>
      </c>
      <c r="E9" s="63">
        <f>E7</f>
        <v>-6031</v>
      </c>
    </row>
    <row r="10" spans="1:5" ht="12.75">
      <c r="A10" s="11" t="s">
        <v>55</v>
      </c>
      <c r="B10" s="64">
        <f>B6</f>
        <v>122518</v>
      </c>
      <c r="C10" s="73" t="str">
        <f>C6</f>
        <v>-</v>
      </c>
      <c r="D10" s="65">
        <f>D6+D9</f>
        <v>-142395</v>
      </c>
      <c r="E10" s="65">
        <f>SUM(B10:D10)</f>
        <v>-19877</v>
      </c>
    </row>
    <row r="11" spans="1:5" ht="12.75">
      <c r="A11" s="51" t="s">
        <v>35</v>
      </c>
      <c r="B11" s="61"/>
      <c r="C11" s="70"/>
      <c r="D11" s="55">
        <v>-5203</v>
      </c>
      <c r="E11" s="55">
        <v>-5203</v>
      </c>
    </row>
    <row r="12" spans="1:5" ht="12.75">
      <c r="A12" s="9" t="s">
        <v>36</v>
      </c>
      <c r="B12" s="52"/>
      <c r="C12" s="71"/>
      <c r="D12" s="52"/>
      <c r="E12" s="52"/>
    </row>
    <row r="13" spans="1:5" ht="12.75">
      <c r="A13" s="11" t="s">
        <v>37</v>
      </c>
      <c r="B13" s="53"/>
      <c r="C13" s="74"/>
      <c r="D13" s="63">
        <f>D11</f>
        <v>-5203</v>
      </c>
      <c r="E13" s="63">
        <f>E11</f>
        <v>-5203</v>
      </c>
    </row>
    <row r="14" spans="1:5" ht="12.75">
      <c r="A14" s="11" t="s">
        <v>65</v>
      </c>
      <c r="B14" s="54">
        <f>B10</f>
        <v>122518</v>
      </c>
      <c r="C14" s="68" t="str">
        <f>C10</f>
        <v>-</v>
      </c>
      <c r="D14" s="63">
        <f>D10+D13</f>
        <v>-147598</v>
      </c>
      <c r="E14" s="54">
        <f>SUM(B14:D14)</f>
        <v>-25080</v>
      </c>
    </row>
    <row r="15" spans="1:5" ht="12.75">
      <c r="A15" s="51" t="s">
        <v>35</v>
      </c>
      <c r="B15" s="66"/>
      <c r="C15" s="75"/>
      <c r="D15" s="55">
        <f>-6086</f>
        <v>-6086</v>
      </c>
      <c r="E15" s="55">
        <f>D15</f>
        <v>-6086</v>
      </c>
    </row>
    <row r="16" spans="1:5" ht="12.75">
      <c r="A16" s="9" t="s">
        <v>36</v>
      </c>
      <c r="B16" s="56"/>
      <c r="C16" s="76"/>
      <c r="D16" s="56"/>
      <c r="E16" s="56"/>
    </row>
    <row r="17" spans="1:5" ht="12.75">
      <c r="A17" s="11" t="s">
        <v>67</v>
      </c>
      <c r="B17" s="54">
        <f>B14</f>
        <v>122518</v>
      </c>
      <c r="C17" s="68" t="str">
        <f>C14</f>
        <v>-</v>
      </c>
      <c r="D17" s="63">
        <f>D14+D15</f>
        <v>-153684</v>
      </c>
      <c r="E17" s="54">
        <f>SUM(B17:D17)</f>
        <v>-31166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77</v>
      </c>
    </row>
    <row r="4" spans="1:5" ht="15.75" customHeight="1">
      <c r="A4" s="80" t="s">
        <v>51</v>
      </c>
      <c r="B4" s="82" t="s">
        <v>52</v>
      </c>
      <c r="C4" s="84" t="s">
        <v>14</v>
      </c>
      <c r="D4" s="86" t="s">
        <v>53</v>
      </c>
      <c r="E4" s="88" t="s">
        <v>54</v>
      </c>
    </row>
    <row r="5" spans="1:5" ht="13.5" thickBot="1">
      <c r="A5" s="81"/>
      <c r="B5" s="83"/>
      <c r="C5" s="85"/>
      <c r="D5" s="87"/>
      <c r="E5" s="89"/>
    </row>
    <row r="6" spans="1:5" ht="12.75">
      <c r="A6" s="58" t="s">
        <v>70</v>
      </c>
      <c r="B6" s="59">
        <v>122518</v>
      </c>
      <c r="C6" s="69" t="s">
        <v>19</v>
      </c>
      <c r="D6" s="60">
        <v>-142395</v>
      </c>
      <c r="E6" s="59">
        <f>SUM(B6:D6)</f>
        <v>-19877</v>
      </c>
    </row>
    <row r="7" spans="1:5" ht="12.75">
      <c r="A7" s="51" t="s">
        <v>35</v>
      </c>
      <c r="B7" s="61"/>
      <c r="C7" s="70"/>
      <c r="D7" s="55">
        <v>-5203</v>
      </c>
      <c r="E7" s="55">
        <f>SUM(B7:D7)</f>
        <v>-5203</v>
      </c>
    </row>
    <row r="8" spans="1:5" ht="12.75">
      <c r="A8" s="9" t="s">
        <v>36</v>
      </c>
      <c r="B8" s="52"/>
      <c r="C8" s="71"/>
      <c r="D8" s="52"/>
      <c r="E8" s="52"/>
    </row>
    <row r="9" spans="1:5" ht="12.75">
      <c r="A9" s="11" t="s">
        <v>37</v>
      </c>
      <c r="B9" s="62"/>
      <c r="C9" s="72"/>
      <c r="D9" s="63">
        <f>D7</f>
        <v>-5203</v>
      </c>
      <c r="E9" s="63">
        <f>E7</f>
        <v>-5203</v>
      </c>
    </row>
    <row r="10" spans="1:5" ht="12.75">
      <c r="A10" s="11" t="s">
        <v>65</v>
      </c>
      <c r="B10" s="64">
        <f>B6</f>
        <v>122518</v>
      </c>
      <c r="C10" s="73" t="str">
        <f>C6</f>
        <v>-</v>
      </c>
      <c r="D10" s="65">
        <f>D6+D9</f>
        <v>-147598</v>
      </c>
      <c r="E10" s="65">
        <f>SUM(B10:D10)</f>
        <v>-25080</v>
      </c>
    </row>
    <row r="11" spans="1:5" ht="12.75">
      <c r="A11" s="51" t="s">
        <v>35</v>
      </c>
      <c r="B11" s="61"/>
      <c r="C11" s="70"/>
      <c r="D11" s="55">
        <v>-6086</v>
      </c>
      <c r="E11" s="55">
        <v>-6086</v>
      </c>
    </row>
    <row r="12" spans="1:5" ht="12.75">
      <c r="A12" s="9" t="s">
        <v>36</v>
      </c>
      <c r="B12" s="52"/>
      <c r="C12" s="71"/>
      <c r="D12" s="52"/>
      <c r="E12" s="52"/>
    </row>
    <row r="13" spans="1:5" ht="12.75">
      <c r="A13" s="11" t="s">
        <v>37</v>
      </c>
      <c r="B13" s="53"/>
      <c r="C13" s="74"/>
      <c r="D13" s="63">
        <f>D11</f>
        <v>-6086</v>
      </c>
      <c r="E13" s="63">
        <f>E11</f>
        <v>-6086</v>
      </c>
    </row>
    <row r="14" spans="1:5" ht="12.75">
      <c r="A14" s="11" t="s">
        <v>67</v>
      </c>
      <c r="B14" s="54">
        <f>B10</f>
        <v>122518</v>
      </c>
      <c r="C14" s="68" t="str">
        <f>C10</f>
        <v>-</v>
      </c>
      <c r="D14" s="63">
        <f>D10+D13</f>
        <v>-153684</v>
      </c>
      <c r="E14" s="54">
        <f>SUM(B14:D14)+1</f>
        <v>-31165</v>
      </c>
    </row>
    <row r="15" spans="1:5" ht="12.75">
      <c r="A15" s="51" t="s">
        <v>35</v>
      </c>
      <c r="B15" s="66"/>
      <c r="C15" s="75"/>
      <c r="D15" s="55">
        <f>-4232</f>
        <v>-4232</v>
      </c>
      <c r="E15" s="55">
        <f>D15</f>
        <v>-4232</v>
      </c>
    </row>
    <row r="16" spans="1:5" ht="12.75">
      <c r="A16" s="9" t="s">
        <v>36</v>
      </c>
      <c r="B16" s="56"/>
      <c r="C16" s="76"/>
      <c r="D16" s="56"/>
      <c r="E16" s="56"/>
    </row>
    <row r="17" spans="1:5" ht="12.75">
      <c r="A17" s="11" t="s">
        <v>78</v>
      </c>
      <c r="B17" s="54">
        <f>B14</f>
        <v>122518</v>
      </c>
      <c r="C17" s="68" t="str">
        <f>C14</f>
        <v>-</v>
      </c>
      <c r="D17" s="63">
        <f>D14+D15+1</f>
        <v>-157915</v>
      </c>
      <c r="E17" s="54">
        <f>SUM(B17:D17)</f>
        <v>-35397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2023-11-19T21:39:39Z</dcterms:modified>
  <cp:category/>
  <cp:version/>
  <cp:contentType/>
  <cp:contentStatus/>
</cp:coreProperties>
</file>