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5200" windowHeight="10395" activeTab="0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day01" localSheetId="1">#REF!</definedName>
    <definedName name="_day01">#REF!</definedName>
    <definedName name="_day02" localSheetId="1">#REF!</definedName>
    <definedName name="_day02">#REF!</definedName>
    <definedName name="_day03" localSheetId="1">#REF!</definedName>
    <definedName name="_day03">#REF!</definedName>
    <definedName name="_day04" localSheetId="1">#REF!</definedName>
    <definedName name="_day04">#REF!</definedName>
    <definedName name="_day05" localSheetId="1">#REF!</definedName>
    <definedName name="_day05">#REF!</definedName>
    <definedName name="_day06" localSheetId="1">#REF!</definedName>
    <definedName name="_day06">#REF!</definedName>
    <definedName name="_day07" localSheetId="1">#REF!</definedName>
    <definedName name="_day07">#REF!</definedName>
    <definedName name="_day08" localSheetId="1">#REF!</definedName>
    <definedName name="_day08">#REF!</definedName>
    <definedName name="_day09" localSheetId="1">#REF!</definedName>
    <definedName name="_day09">#REF!</definedName>
    <definedName name="_day10" localSheetId="1">#REF!</definedName>
    <definedName name="_day10">#REF!</definedName>
    <definedName name="_day11" localSheetId="1">#REF!</definedName>
    <definedName name="_day11">#REF!</definedName>
    <definedName name="_day12" localSheetId="1">#REF!</definedName>
    <definedName name="_day12">#REF!</definedName>
    <definedName name="_day13" localSheetId="1">#REF!</definedName>
    <definedName name="_day13">#REF!</definedName>
    <definedName name="_day14" localSheetId="1">#REF!</definedName>
    <definedName name="_day14">#REF!</definedName>
    <definedName name="_day15" localSheetId="1">#REF!</definedName>
    <definedName name="_day15">#REF!</definedName>
    <definedName name="_day16" localSheetId="1">#REF!</definedName>
    <definedName name="_day16">#REF!</definedName>
    <definedName name="_day17" localSheetId="1">#REF!</definedName>
    <definedName name="_day17">#REF!</definedName>
    <definedName name="_day18" localSheetId="1">#REF!</definedName>
    <definedName name="_day18">#REF!</definedName>
    <definedName name="_day19" localSheetId="1">#REF!</definedName>
    <definedName name="_day19">#REF!</definedName>
    <definedName name="_day20" localSheetId="1">#REF!</definedName>
    <definedName name="_day20">#REF!</definedName>
    <definedName name="_day21" localSheetId="1">#REF!</definedName>
    <definedName name="_day21">#REF!</definedName>
    <definedName name="_day22" localSheetId="1">#REF!</definedName>
    <definedName name="_day22">#REF!</definedName>
    <definedName name="_day23" localSheetId="1">#REF!</definedName>
    <definedName name="_day23">#REF!</definedName>
    <definedName name="_day24" localSheetId="1">#REF!</definedName>
    <definedName name="_day24">#REF!</definedName>
    <definedName name="_day25" localSheetId="1">#REF!</definedName>
    <definedName name="_day25">#REF!</definedName>
    <definedName name="_day26" localSheetId="1">#REF!</definedName>
    <definedName name="_day26">#REF!</definedName>
    <definedName name="_day27" localSheetId="1">#REF!</definedName>
    <definedName name="_day27">#REF!</definedName>
    <definedName name="_day28" localSheetId="1">#REF!</definedName>
    <definedName name="_day28">#REF!</definedName>
    <definedName name="_day29" localSheetId="1">#REF!</definedName>
    <definedName name="_day29">#REF!</definedName>
    <definedName name="_day30" localSheetId="1">#REF!</definedName>
    <definedName name="_day30">#REF!</definedName>
    <definedName name="_day31" localSheetId="1">#REF!</definedName>
    <definedName name="_day31">#REF!</definedName>
    <definedName name="_END1" localSheetId="1">#REF!</definedName>
    <definedName name="_END1">#REF!</definedName>
    <definedName name="_END2" localSheetId="1">#REF!</definedName>
    <definedName name="_END2">#REF!</definedName>
    <definedName name="_END3" localSheetId="1">#REF!</definedName>
    <definedName name="_END3">#REF!</definedName>
    <definedName name="_END4" localSheetId="1">#REF!</definedName>
    <definedName name="_END4">#REF!</definedName>
    <definedName name="_END6" localSheetId="1">'[16]п 15'!#REF!</definedName>
    <definedName name="_END6">'[1]п 15'!#REF!</definedName>
    <definedName name="_END7" localSheetId="1">#REF!</definedName>
    <definedName name="_END7">#REF!</definedName>
    <definedName name="_ITG1" localSheetId="1">'[17]ДО'!#REF!</definedName>
    <definedName name="_ITG1">'[2]ДО'!#REF!</definedName>
    <definedName name="_ITG2" localSheetId="1">'[17]ДО'!#REF!</definedName>
    <definedName name="_ITG2">'[2]ДО'!#REF!</definedName>
    <definedName name="_PL06" localSheetId="1">'2'!_PL06</definedName>
    <definedName name="_PL06">[0]!_PL06</definedName>
    <definedName name="a" localSheetId="1">#REF!</definedName>
    <definedName name="a">#REF!</definedName>
    <definedName name="Alloc1_Fact_Rang1_1" localSheetId="1">#REF!</definedName>
    <definedName name="Alloc1_Fact_Rang1_1">#REF!</definedName>
    <definedName name="Alloc1_Fact_Rang1_2" localSheetId="1">#REF!</definedName>
    <definedName name="Alloc1_Fact_Rang1_2">#REF!</definedName>
    <definedName name="Alloc1_Fact_Rang1_3" localSheetId="1">#REF!</definedName>
    <definedName name="Alloc1_Fact_Rang1_3">#REF!</definedName>
    <definedName name="Alloc1_Fact_Rang1_4" localSheetId="1">#REF!</definedName>
    <definedName name="Alloc1_Fact_Rang1_4">#REF!</definedName>
    <definedName name="Alloc1_Fact_Rang1_5" localSheetId="1">#REF!</definedName>
    <definedName name="Alloc1_Fact_Rang1_5">#REF!</definedName>
    <definedName name="Alloc1_Fact_Rang1_6" localSheetId="1">#REF!</definedName>
    <definedName name="Alloc1_Fact_Rang1_6">#REF!</definedName>
    <definedName name="Alloc1_Fact_Rang1_7" localSheetId="1">#REF!</definedName>
    <definedName name="Alloc1_Fact_Rang1_7">#REF!</definedName>
    <definedName name="Alloc1_Fact_Rang1_8" localSheetId="1">#REF!</definedName>
    <definedName name="Alloc1_Fact_Rang1_8">#REF!</definedName>
    <definedName name="Alloc1_Fact_Rang2_2" localSheetId="1">#REF!</definedName>
    <definedName name="Alloc1_Fact_Rang2_2">#REF!</definedName>
    <definedName name="Alloc1_Fact_Rang2_3" localSheetId="1">#REF!</definedName>
    <definedName name="Alloc1_Fact_Rang2_3">#REF!</definedName>
    <definedName name="Alloc1_Fact_Rang2_4" localSheetId="1">#REF!</definedName>
    <definedName name="Alloc1_Fact_Rang2_4">#REF!</definedName>
    <definedName name="Alloc1_Fact_Rang2_5" localSheetId="1">#REF!</definedName>
    <definedName name="Alloc1_Fact_Rang2_5">#REF!</definedName>
    <definedName name="Alloc1_Fact_Rang2_6" localSheetId="1">#REF!</definedName>
    <definedName name="Alloc1_Fact_Rang2_6">#REF!</definedName>
    <definedName name="Alloc1_Fact_Rang2_7" localSheetId="1">#REF!</definedName>
    <definedName name="Alloc1_Fact_Rang2_7">#REF!</definedName>
    <definedName name="Alloc1_Fact_Rang2_8" localSheetId="1">#REF!</definedName>
    <definedName name="Alloc1_Fact_Rang2_8">#REF!</definedName>
    <definedName name="Alloc1_Fact_Rang3_3" localSheetId="1">#REF!</definedName>
    <definedName name="Alloc1_Fact_Rang3_3">#REF!</definedName>
    <definedName name="Alloc1_Fact_Rang3_4" localSheetId="1">#REF!</definedName>
    <definedName name="Alloc1_Fact_Rang3_4">#REF!</definedName>
    <definedName name="Alloc1_Fact_Rang3_5" localSheetId="1">#REF!</definedName>
    <definedName name="Alloc1_Fact_Rang3_5">#REF!</definedName>
    <definedName name="Alloc1_Fact_Rang3_6" localSheetId="1">#REF!</definedName>
    <definedName name="Alloc1_Fact_Rang3_6">#REF!</definedName>
    <definedName name="Alloc1_Fact_Rang3_7" localSheetId="1">#REF!</definedName>
    <definedName name="Alloc1_Fact_Rang3_7">#REF!</definedName>
    <definedName name="Alloc1_Fact_Rang3_8" localSheetId="1">#REF!</definedName>
    <definedName name="Alloc1_Fact_Rang3_8">#REF!</definedName>
    <definedName name="Alloc1_Fact_Rang4_4" localSheetId="1">#REF!</definedName>
    <definedName name="Alloc1_Fact_Rang4_4">#REF!</definedName>
    <definedName name="Alloc1_Fact_Rang4_5" localSheetId="1">#REF!</definedName>
    <definedName name="Alloc1_Fact_Rang4_5">#REF!</definedName>
    <definedName name="Alloc1_Fact_Rang4_6" localSheetId="1">#REF!</definedName>
    <definedName name="Alloc1_Fact_Rang4_6">#REF!</definedName>
    <definedName name="Alloc1_Fact_Rang4_7" localSheetId="1">#REF!</definedName>
    <definedName name="Alloc1_Fact_Rang4_7">#REF!</definedName>
    <definedName name="Alloc1_Fact_Rang4_8" localSheetId="1">#REF!</definedName>
    <definedName name="Alloc1_Fact_Rang4_8">#REF!</definedName>
    <definedName name="Alloc1_Fact_Rang5_5" localSheetId="1">#REF!</definedName>
    <definedName name="Alloc1_Fact_Rang5_5">#REF!</definedName>
    <definedName name="Alloc1_Fact_Rang5_6" localSheetId="1">#REF!</definedName>
    <definedName name="Alloc1_Fact_Rang5_6">#REF!</definedName>
    <definedName name="Alloc1_Fact_Rang5_7" localSheetId="1">#REF!</definedName>
    <definedName name="Alloc1_Fact_Rang5_7">#REF!</definedName>
    <definedName name="Alloc1_Fact_Rang5_8" localSheetId="1">#REF!</definedName>
    <definedName name="Alloc1_Fact_Rang5_8">#REF!</definedName>
    <definedName name="Alloc1_Fact_Rang6_6" localSheetId="1">#REF!</definedName>
    <definedName name="Alloc1_Fact_Rang6_6">#REF!</definedName>
    <definedName name="Alloc1_Fact_Rang6_7" localSheetId="1">#REF!</definedName>
    <definedName name="Alloc1_Fact_Rang6_7">#REF!</definedName>
    <definedName name="Alloc1_Fact_Rang6_8" localSheetId="1">#REF!</definedName>
    <definedName name="Alloc1_Fact_Rang6_8">#REF!</definedName>
    <definedName name="Alloc1_Fact_Rang7_7" localSheetId="1">#REF!</definedName>
    <definedName name="Alloc1_Fact_Rang7_7">#REF!</definedName>
    <definedName name="Alloc1_Fact_Rang7_8" localSheetId="1">#REF!</definedName>
    <definedName name="Alloc1_Fact_Rang7_8">#REF!</definedName>
    <definedName name="Alloc1_Fact_Rang8_8" localSheetId="1">#REF!</definedName>
    <definedName name="Alloc1_Fact_Rang8_8">#REF!</definedName>
    <definedName name="Alloc2_Fact_Rang1_1" localSheetId="1">#REF!</definedName>
    <definedName name="Alloc2_Fact_Rang1_1">#REF!</definedName>
    <definedName name="Alloc2_Fact_Rang1_2" localSheetId="1">#REF!</definedName>
    <definedName name="Alloc2_Fact_Rang1_2">#REF!</definedName>
    <definedName name="Alloc2_Fact_Rang1_3" localSheetId="1">#REF!</definedName>
    <definedName name="Alloc2_Fact_Rang1_3">#REF!</definedName>
    <definedName name="Alloc2_Fact_Rang1_4" localSheetId="1">#REF!</definedName>
    <definedName name="Alloc2_Fact_Rang1_4">#REF!</definedName>
    <definedName name="Alloc2_Fact_Rang1_5" localSheetId="1">#REF!</definedName>
    <definedName name="Alloc2_Fact_Rang1_5">#REF!</definedName>
    <definedName name="Alloc2_Fact_Rang1_6" localSheetId="1">#REF!</definedName>
    <definedName name="Alloc2_Fact_Rang1_6">#REF!</definedName>
    <definedName name="Alloc2_Fact_Rang1_7" localSheetId="1">#REF!</definedName>
    <definedName name="Alloc2_Fact_Rang1_7">#REF!</definedName>
    <definedName name="Alloc2_Fact_Rang1_8" localSheetId="1">#REF!</definedName>
    <definedName name="Alloc2_Fact_Rang1_8">#REF!</definedName>
    <definedName name="Alloc2_Fact_Rang2_2" localSheetId="1">#REF!</definedName>
    <definedName name="Alloc2_Fact_Rang2_2">#REF!</definedName>
    <definedName name="Alloc2_Fact_Rang2_3" localSheetId="1">#REF!</definedName>
    <definedName name="Alloc2_Fact_Rang2_3">#REF!</definedName>
    <definedName name="Alloc2_Fact_Rang2_4" localSheetId="1">#REF!</definedName>
    <definedName name="Alloc2_Fact_Rang2_4">#REF!</definedName>
    <definedName name="Alloc2_Fact_Rang2_5" localSheetId="1">#REF!</definedName>
    <definedName name="Alloc2_Fact_Rang2_5">#REF!</definedName>
    <definedName name="Alloc2_Fact_Rang2_6" localSheetId="1">#REF!</definedName>
    <definedName name="Alloc2_Fact_Rang2_6">#REF!</definedName>
    <definedName name="Alloc2_Fact_Rang2_7" localSheetId="1">#REF!</definedName>
    <definedName name="Alloc2_Fact_Rang2_7">#REF!</definedName>
    <definedName name="Alloc2_Fact_Rang2_8" localSheetId="1">#REF!</definedName>
    <definedName name="Alloc2_Fact_Rang2_8">#REF!</definedName>
    <definedName name="Alloc2_Fact_Rang3_3" localSheetId="1">#REF!</definedName>
    <definedName name="Alloc2_Fact_Rang3_3">#REF!</definedName>
    <definedName name="Alloc2_Fact_Rang3_4" localSheetId="1">#REF!</definedName>
    <definedName name="Alloc2_Fact_Rang3_4">#REF!</definedName>
    <definedName name="Alloc2_Fact_Rang3_5" localSheetId="1">#REF!</definedName>
    <definedName name="Alloc2_Fact_Rang3_5">#REF!</definedName>
    <definedName name="Alloc2_Fact_Rang3_6" localSheetId="1">#REF!</definedName>
    <definedName name="Alloc2_Fact_Rang3_6">#REF!</definedName>
    <definedName name="Alloc2_Fact_Rang3_7" localSheetId="1">#REF!</definedName>
    <definedName name="Alloc2_Fact_Rang3_7">#REF!</definedName>
    <definedName name="Alloc2_Fact_Rang3_8" localSheetId="1">#REF!</definedName>
    <definedName name="Alloc2_Fact_Rang3_8">#REF!</definedName>
    <definedName name="Alloc2_Fact_Rang4_4" localSheetId="1">#REF!</definedName>
    <definedName name="Alloc2_Fact_Rang4_4">#REF!</definedName>
    <definedName name="Alloc2_Fact_Rang4_5" localSheetId="1">#REF!</definedName>
    <definedName name="Alloc2_Fact_Rang4_5">#REF!</definedName>
    <definedName name="Alloc2_Fact_Rang4_6" localSheetId="1">#REF!</definedName>
    <definedName name="Alloc2_Fact_Rang4_6">#REF!</definedName>
    <definedName name="Alloc2_Fact_Rang4_7" localSheetId="1">#REF!</definedName>
    <definedName name="Alloc2_Fact_Rang4_7">#REF!</definedName>
    <definedName name="Alloc2_Fact_Rang4_8" localSheetId="1">#REF!</definedName>
    <definedName name="Alloc2_Fact_Rang4_8">#REF!</definedName>
    <definedName name="Alloc2_Fact_Rang5_5" localSheetId="1">#REF!</definedName>
    <definedName name="Alloc2_Fact_Rang5_5">#REF!</definedName>
    <definedName name="Alloc2_Fact_Rang5_6" localSheetId="1">#REF!</definedName>
    <definedName name="Alloc2_Fact_Rang5_6">#REF!</definedName>
    <definedName name="Alloc2_Fact_Rang5_7" localSheetId="1">#REF!</definedName>
    <definedName name="Alloc2_Fact_Rang5_7">#REF!</definedName>
    <definedName name="Alloc2_Fact_Rang5_8" localSheetId="1">#REF!</definedName>
    <definedName name="Alloc2_Fact_Rang5_8">#REF!</definedName>
    <definedName name="Alloc2_Fact_Rang6_6" localSheetId="1">#REF!</definedName>
    <definedName name="Alloc2_Fact_Rang6_6">#REF!</definedName>
    <definedName name="Alloc2_Fact_Rang6_7" localSheetId="1">#REF!</definedName>
    <definedName name="Alloc2_Fact_Rang6_7">#REF!</definedName>
    <definedName name="Alloc2_Fact_Rang6_8" localSheetId="1">#REF!</definedName>
    <definedName name="Alloc2_Fact_Rang6_8">#REF!</definedName>
    <definedName name="Alloc2_Fact_Rang7_7" localSheetId="1">#REF!</definedName>
    <definedName name="Alloc2_Fact_Rang7_7">#REF!</definedName>
    <definedName name="Alloc2_Fact_Rang7_8" localSheetId="1">#REF!</definedName>
    <definedName name="Alloc2_Fact_Rang7_8">#REF!</definedName>
    <definedName name="Alloc2_Fact_Rang8_8" localSheetId="1">#REF!</definedName>
    <definedName name="Alloc2_Fact_Rang8_8">#REF!</definedName>
    <definedName name="AuditDate">'[3]SMSTemp'!$B$4</definedName>
    <definedName name="bjgghghd" localSheetId="1">'2'!bjgghghd</definedName>
    <definedName name="bjgghghd">[0]!bjgghghd</definedName>
    <definedName name="BS" localSheetId="1">'2'!BS</definedName>
    <definedName name="BS">[0]!BS</definedName>
    <definedName name="calskflfklwea" localSheetId="1">'2'!calskflfklwea</definedName>
    <definedName name="calskflfklwea">[0]!calskflfklwea</definedName>
    <definedName name="ClientName">'[3]SMSTemp'!$B$3</definedName>
    <definedName name="Code_rang1_1" localSheetId="1">#REF!</definedName>
    <definedName name="Code_rang1_1">#REF!</definedName>
    <definedName name="Code_rang1_2" localSheetId="1">#REF!</definedName>
    <definedName name="Code_rang1_2">#REF!</definedName>
    <definedName name="Code_rang1_3" localSheetId="1">#REF!</definedName>
    <definedName name="Code_rang1_3">#REF!</definedName>
    <definedName name="Code_rang1_4" localSheetId="1">#REF!</definedName>
    <definedName name="Code_rang1_4">#REF!</definedName>
    <definedName name="Code_rang1_5" localSheetId="1">#REF!</definedName>
    <definedName name="Code_rang1_5">#REF!</definedName>
    <definedName name="Code_rang1_6" localSheetId="1">#REF!</definedName>
    <definedName name="Code_rang1_6">#REF!</definedName>
    <definedName name="Code_rang1_7" localSheetId="1">#REF!</definedName>
    <definedName name="Code_rang1_7">#REF!</definedName>
    <definedName name="Code_rang1_8" localSheetId="1">#REF!</definedName>
    <definedName name="Code_rang1_8">#REF!</definedName>
    <definedName name="Code_rang2_2" localSheetId="1">#REF!</definedName>
    <definedName name="Code_rang2_2">#REF!</definedName>
    <definedName name="Code_rang2_3" localSheetId="1">#REF!</definedName>
    <definedName name="Code_rang2_3">#REF!</definedName>
    <definedName name="Code_rang2_4" localSheetId="1">#REF!</definedName>
    <definedName name="Code_rang2_4">#REF!</definedName>
    <definedName name="Code_rang2_5" localSheetId="1">#REF!</definedName>
    <definedName name="Code_rang2_5">#REF!</definedName>
    <definedName name="Code_rang2_6" localSheetId="1">#REF!</definedName>
    <definedName name="Code_rang2_6">#REF!</definedName>
    <definedName name="Code_rang2_7" localSheetId="1">#REF!</definedName>
    <definedName name="Code_rang2_7">#REF!</definedName>
    <definedName name="Code_rang2_8" localSheetId="1">#REF!</definedName>
    <definedName name="Code_rang2_8">#REF!</definedName>
    <definedName name="Code_rang3_3" localSheetId="1">#REF!</definedName>
    <definedName name="Code_rang3_3">#REF!</definedName>
    <definedName name="Code_rang3_4" localSheetId="1">#REF!</definedName>
    <definedName name="Code_rang3_4">#REF!</definedName>
    <definedName name="Code_rang3_5" localSheetId="1">#REF!</definedName>
    <definedName name="Code_rang3_5">#REF!</definedName>
    <definedName name="Code_rang3_6" localSheetId="1">#REF!</definedName>
    <definedName name="Code_rang3_6">#REF!</definedName>
    <definedName name="Code_rang3_7" localSheetId="1">#REF!</definedName>
    <definedName name="Code_rang3_7">#REF!</definedName>
    <definedName name="Code_rang3_8" localSheetId="1">#REF!</definedName>
    <definedName name="Code_rang3_8">#REF!</definedName>
    <definedName name="Code_rang4_4" localSheetId="1">#REF!</definedName>
    <definedName name="Code_rang4_4">#REF!</definedName>
    <definedName name="Code_rang4_5" localSheetId="1">#REF!</definedName>
    <definedName name="Code_rang4_5">#REF!</definedName>
    <definedName name="Code_rang4_6" localSheetId="1">#REF!</definedName>
    <definedName name="Code_rang4_6">#REF!</definedName>
    <definedName name="Code_rang4_7" localSheetId="1">#REF!</definedName>
    <definedName name="Code_rang4_7">#REF!</definedName>
    <definedName name="Code_rang4_8" localSheetId="1">#REF!</definedName>
    <definedName name="Code_rang4_8">#REF!</definedName>
    <definedName name="Code_rang5_5" localSheetId="1">#REF!</definedName>
    <definedName name="Code_rang5_5">#REF!</definedName>
    <definedName name="Code_rang5_6" localSheetId="1">#REF!</definedName>
    <definedName name="Code_rang5_6">#REF!</definedName>
    <definedName name="Code_rang5_7" localSheetId="1">#REF!</definedName>
    <definedName name="Code_rang5_7">#REF!</definedName>
    <definedName name="Code_rang5_8" localSheetId="1">#REF!</definedName>
    <definedName name="Code_rang5_8">#REF!</definedName>
    <definedName name="Code_rang6_6" localSheetId="1">#REF!</definedName>
    <definedName name="Code_rang6_6">#REF!</definedName>
    <definedName name="Code_rang6_7" localSheetId="1">#REF!</definedName>
    <definedName name="Code_rang6_7">#REF!</definedName>
    <definedName name="Code_rang6_8" localSheetId="1">#REF!</definedName>
    <definedName name="Code_rang6_8">#REF!</definedName>
    <definedName name="Code_rang7_7" localSheetId="1">#REF!</definedName>
    <definedName name="Code_rang7_7">#REF!</definedName>
    <definedName name="Code_rang7_8" localSheetId="1">#REF!</definedName>
    <definedName name="Code_rang7_8">#REF!</definedName>
    <definedName name="Code_rang8_8" localSheetId="1">#REF!</definedName>
    <definedName name="Code_rang8_8">#REF!</definedName>
    <definedName name="cyp">'[4]FS-97'!$BA$90</definedName>
    <definedName name="days">'[5]U2.102-5217,2207,2217'!#REF!</definedName>
    <definedName name="dfksflkdsf" localSheetId="1">'2'!dfksflkdsf</definedName>
    <definedName name="dfksflkdsf">[0]!dfksflkdsf</definedName>
    <definedName name="dkjewjfkfjkewf" localSheetId="1">'2'!dkjewjfkfjkewf</definedName>
    <definedName name="dkjewjfkfjkewf">[0]!dkjewjfkfjkewf</definedName>
    <definedName name="e1_us00" localSheetId="1">'[17]ДО'!#REF!</definedName>
    <definedName name="e1_us00">'[2]ДО'!#REF!</definedName>
    <definedName name="e1_us01" localSheetId="1">#REF!</definedName>
    <definedName name="e1_us01">#REF!</definedName>
    <definedName name="e1_us20" localSheetId="1">'[18]20'!#REF!</definedName>
    <definedName name="e1_us20">'[6]20'!#REF!</definedName>
    <definedName name="e1_us21" localSheetId="1">'[18]02'!#REF!</definedName>
    <definedName name="e1_us21">'[6]02'!#REF!</definedName>
    <definedName name="e2_001" localSheetId="1">'[18]20'!#REF!</definedName>
    <definedName name="e2_001">'[6]20'!#REF!</definedName>
    <definedName name="e2_u04k" localSheetId="1">'[18]47'!#REF!</definedName>
    <definedName name="e2_u04k">'[6]47'!#REF!</definedName>
    <definedName name="e2_u07t" localSheetId="1">'[18]64'!#REF!</definedName>
    <definedName name="e2_u07t">'[6]64'!#REF!</definedName>
    <definedName name="e2_u12k" localSheetId="1">'[18]76'!#REF!</definedName>
    <definedName name="e2_u12k">'[6]76'!#REF!</definedName>
    <definedName name="e2_u17a" localSheetId="1">'[18]91'!#REF!</definedName>
    <definedName name="e2_u17a">'[6]91'!#REF!</definedName>
    <definedName name="e2_us00" localSheetId="1">'[17]ДО'!#REF!</definedName>
    <definedName name="e2_us00">'[2]ДО'!#REF!</definedName>
    <definedName name="e2_us01" localSheetId="1">'[18]01'!#REF!</definedName>
    <definedName name="e2_us01">'[6]01'!#REF!</definedName>
    <definedName name="e2_us02" localSheetId="1">'[18]02'!#REF!</definedName>
    <definedName name="e2_us02">'[6]02'!#REF!</definedName>
    <definedName name="e2_us03" localSheetId="1">'[18]03'!#REF!</definedName>
    <definedName name="e2_us03">'[6]03'!#REF!</definedName>
    <definedName name="e2_us04" localSheetId="1">'[18]04'!#REF!</definedName>
    <definedName name="e2_us04">'[6]04'!#REF!</definedName>
    <definedName name="e2_us05" localSheetId="1">'[18]05'!#REF!</definedName>
    <definedName name="e2_us05">'[6]05'!#REF!</definedName>
    <definedName name="e2_us06" localSheetId="1">'[18]06'!#REF!</definedName>
    <definedName name="e2_us06">'[6]06'!#REF!</definedName>
    <definedName name="e2_us07" localSheetId="1">'[18]07'!#REF!</definedName>
    <definedName name="e2_us07">'[6]07'!#REF!</definedName>
    <definedName name="e2_us08" localSheetId="1">'[18]08'!#REF!</definedName>
    <definedName name="e2_us08">'[6]08'!#REF!</definedName>
    <definedName name="e2_us09" localSheetId="1">'[18]09'!#REF!</definedName>
    <definedName name="e2_us09">'[6]09'!#REF!</definedName>
    <definedName name="e2_us10" localSheetId="1">'[18]10'!#REF!</definedName>
    <definedName name="e2_us10">'[6]10'!#REF!</definedName>
    <definedName name="e2_us11" localSheetId="1">'[18]11'!#REF!</definedName>
    <definedName name="e2_us11">'[6]11'!#REF!</definedName>
    <definedName name="e2_us12" localSheetId="1">'[18]12'!#REF!</definedName>
    <definedName name="e2_us12">'[6]12'!#REF!</definedName>
    <definedName name="e2_us13" localSheetId="1">'[18]13'!#REF!</definedName>
    <definedName name="e2_us13">'[6]13'!#REF!</definedName>
    <definedName name="e2_us14" localSheetId="1">'[18]14'!#REF!</definedName>
    <definedName name="e2_us14">'[6]14'!#REF!</definedName>
    <definedName name="e2_us15" localSheetId="1">'[18]15'!#REF!</definedName>
    <definedName name="e2_us15">'[6]15'!#REF!</definedName>
    <definedName name="e2_us16" localSheetId="1">'[18]16'!#REF!</definedName>
    <definedName name="e2_us16">'[6]16'!#REF!</definedName>
    <definedName name="e2_us17" localSheetId="1">'[18]17'!#REF!</definedName>
    <definedName name="e2_us17">'[6]17'!#REF!</definedName>
    <definedName name="e2_us18" localSheetId="1">'[18]18'!#REF!</definedName>
    <definedName name="e2_us18">'[6]18'!#REF!</definedName>
    <definedName name="e2_us19" localSheetId="1">'[18]19'!#REF!</definedName>
    <definedName name="e2_us19">'[6]19'!#REF!</definedName>
    <definedName name="e2_us20" localSheetId="1">'[18]20'!#REF!</definedName>
    <definedName name="e2_us20">'[6]20'!#REF!</definedName>
    <definedName name="e2_us21" localSheetId="1">'[18]02'!#REF!</definedName>
    <definedName name="e2_us21">'[6]02'!#REF!</definedName>
    <definedName name="e3_001" localSheetId="1">'[18]20'!#REF!</definedName>
    <definedName name="e3_001">'[6]20'!#REF!</definedName>
    <definedName name="e3_u04k" localSheetId="1">'[18]47'!#REF!</definedName>
    <definedName name="e3_u04k">'[6]47'!#REF!</definedName>
    <definedName name="e3_u07t" localSheetId="1">'[18]64'!#REF!</definedName>
    <definedName name="e3_u07t">'[6]64'!#REF!</definedName>
    <definedName name="e3_u12k" localSheetId="1">'[18]76'!#REF!</definedName>
    <definedName name="e3_u12k">'[6]76'!#REF!</definedName>
    <definedName name="e3_u17a" localSheetId="1">'[18]91'!#REF!</definedName>
    <definedName name="e3_u17a">'[6]91'!#REF!</definedName>
    <definedName name="e3_us00" localSheetId="1">'[17]ДО'!#REF!</definedName>
    <definedName name="e3_us00">'[2]ДО'!#REF!</definedName>
    <definedName name="e3_us01" localSheetId="1">'[18]01'!#REF!</definedName>
    <definedName name="e3_us01">'[6]01'!#REF!</definedName>
    <definedName name="e3_us02" localSheetId="1">'[18]02'!#REF!</definedName>
    <definedName name="e3_us02">'[6]02'!#REF!</definedName>
    <definedName name="e3_us03" localSheetId="1">'[18]03'!#REF!</definedName>
    <definedName name="e3_us03">'[6]03'!#REF!</definedName>
    <definedName name="e3_us04" localSheetId="1">'[18]04'!#REF!</definedName>
    <definedName name="e3_us04">'[6]04'!#REF!</definedName>
    <definedName name="e3_us05" localSheetId="1">'[18]05'!#REF!</definedName>
    <definedName name="e3_us05">'[6]05'!#REF!</definedName>
    <definedName name="e3_us06" localSheetId="1">'[18]06'!#REF!</definedName>
    <definedName name="e3_us06">'[6]06'!#REF!</definedName>
    <definedName name="e3_us07" localSheetId="1">'[18]07'!#REF!</definedName>
    <definedName name="e3_us07">'[6]07'!#REF!</definedName>
    <definedName name="e3_us08" localSheetId="1">'[18]08'!#REF!</definedName>
    <definedName name="e3_us08">'[6]08'!#REF!</definedName>
    <definedName name="e3_us09" localSheetId="1">'[18]09'!#REF!</definedName>
    <definedName name="e3_us09">'[6]09'!#REF!</definedName>
    <definedName name="e3_us10" localSheetId="1">'[18]10'!#REF!</definedName>
    <definedName name="e3_us10">'[6]10'!#REF!</definedName>
    <definedName name="e3_us11" localSheetId="1">'[18]11'!#REF!</definedName>
    <definedName name="e3_us11">'[6]11'!#REF!</definedName>
    <definedName name="e3_us12" localSheetId="1">'[18]12'!#REF!</definedName>
    <definedName name="e3_us12">'[6]12'!#REF!</definedName>
    <definedName name="e3_us13" localSheetId="1">'[18]13'!#REF!</definedName>
    <definedName name="e3_us13">'[6]13'!#REF!</definedName>
    <definedName name="e3_us14" localSheetId="1">'[18]14'!#REF!</definedName>
    <definedName name="e3_us14">'[6]14'!#REF!</definedName>
    <definedName name="e3_us15" localSheetId="1">'[18]15'!#REF!</definedName>
    <definedName name="e3_us15">'[6]15'!#REF!</definedName>
    <definedName name="e3_us16" localSheetId="1">'[18]16'!#REF!</definedName>
    <definedName name="e3_us16">'[6]16'!#REF!</definedName>
    <definedName name="e3_us17" localSheetId="1">'[18]17'!#REF!</definedName>
    <definedName name="e3_us17">'[6]17'!#REF!</definedName>
    <definedName name="e3_us18" localSheetId="1">'[18]18'!#REF!</definedName>
    <definedName name="e3_us18">'[6]18'!#REF!</definedName>
    <definedName name="e3_us19" localSheetId="1">'[18]19'!#REF!</definedName>
    <definedName name="e3_us19">'[6]19'!#REF!</definedName>
    <definedName name="e3_us20" localSheetId="1">'[18]20'!#REF!</definedName>
    <definedName name="e3_us20">'[6]20'!#REF!</definedName>
    <definedName name="e3_us21" localSheetId="1">'[18]02'!#REF!</definedName>
    <definedName name="e3_us21">'[6]02'!#REF!</definedName>
    <definedName name="e4_001" localSheetId="1">'[18]20'!#REF!</definedName>
    <definedName name="e4_001">'[6]20'!#REF!</definedName>
    <definedName name="e4_u04k" localSheetId="1">'[18]47'!#REF!</definedName>
    <definedName name="e4_u04k">'[6]47'!#REF!</definedName>
    <definedName name="e4_u07t" localSheetId="1">'[18]64'!#REF!</definedName>
    <definedName name="e4_u07t">'[6]64'!#REF!</definedName>
    <definedName name="e4_u12k" localSheetId="1">'[18]76'!#REF!</definedName>
    <definedName name="e4_u12k">'[6]76'!#REF!</definedName>
    <definedName name="e4_u17a" localSheetId="1">'[18]91'!#REF!</definedName>
    <definedName name="e4_u17a">'[6]91'!#REF!</definedName>
    <definedName name="e4_us00" localSheetId="1">'[17]ДО'!#REF!</definedName>
    <definedName name="e4_us00">'[2]ДО'!#REF!</definedName>
    <definedName name="e4_us01" localSheetId="1">'[18]01'!#REF!</definedName>
    <definedName name="e4_us01">'[6]01'!#REF!</definedName>
    <definedName name="e4_us02" localSheetId="1">'[18]02'!#REF!</definedName>
    <definedName name="e4_us02">'[6]02'!#REF!</definedName>
    <definedName name="e4_us03" localSheetId="1">'[18]03'!#REF!</definedName>
    <definedName name="e4_us03">'[6]03'!#REF!</definedName>
    <definedName name="e4_us04" localSheetId="1">'[18]04'!#REF!</definedName>
    <definedName name="e4_us04">'[6]04'!#REF!</definedName>
    <definedName name="e4_us05" localSheetId="1">'[18]05'!#REF!</definedName>
    <definedName name="e4_us05">'[6]05'!#REF!</definedName>
    <definedName name="e4_us06" localSheetId="1">'[18]06'!#REF!</definedName>
    <definedName name="e4_us06">'[6]06'!#REF!</definedName>
    <definedName name="e4_us07" localSheetId="1">'[18]07'!#REF!</definedName>
    <definedName name="e4_us07">'[6]07'!#REF!</definedName>
    <definedName name="e4_us08" localSheetId="1">'[18]08'!#REF!</definedName>
    <definedName name="e4_us08">'[6]08'!#REF!</definedName>
    <definedName name="e4_us09" localSheetId="1">'[18]09'!#REF!</definedName>
    <definedName name="e4_us09">'[6]09'!#REF!</definedName>
    <definedName name="e4_us10" localSheetId="1">'[18]10'!#REF!</definedName>
    <definedName name="e4_us10">'[6]10'!#REF!</definedName>
    <definedName name="e4_us11" localSheetId="1">'[18]11'!#REF!</definedName>
    <definedName name="e4_us11">'[6]11'!#REF!</definedName>
    <definedName name="e4_us12" localSheetId="1">'[18]12'!#REF!</definedName>
    <definedName name="e4_us12">'[6]12'!#REF!</definedName>
    <definedName name="e4_us13" localSheetId="1">'[18]13'!#REF!</definedName>
    <definedName name="e4_us13">'[6]13'!#REF!</definedName>
    <definedName name="e4_us14" localSheetId="1">'[18]14'!#REF!</definedName>
    <definedName name="e4_us14">'[6]14'!#REF!</definedName>
    <definedName name="e4_us15" localSheetId="1">'[18]15'!#REF!</definedName>
    <definedName name="e4_us15">'[6]15'!#REF!</definedName>
    <definedName name="e4_us16" localSheetId="1">'[18]16'!#REF!</definedName>
    <definedName name="e4_us16">'[6]16'!#REF!</definedName>
    <definedName name="e4_us17" localSheetId="1">'[18]17'!#REF!</definedName>
    <definedName name="e4_us17">'[6]17'!#REF!</definedName>
    <definedName name="e4_us18" localSheetId="1">'[18]18'!#REF!</definedName>
    <definedName name="e4_us18">'[6]18'!#REF!</definedName>
    <definedName name="e4_us19" localSheetId="1">'[18]19'!#REF!</definedName>
    <definedName name="e4_us19">'[6]19'!#REF!</definedName>
    <definedName name="e4_us20" localSheetId="1">'[18]20'!#REF!</definedName>
    <definedName name="e4_us20">'[6]20'!#REF!</definedName>
    <definedName name="e4_us21" localSheetId="1">'[18]02'!#REF!</definedName>
    <definedName name="e4_us21">'[6]02'!#REF!</definedName>
    <definedName name="e5_001" localSheetId="1">'[18]20'!#REF!</definedName>
    <definedName name="e5_001">'[6]20'!#REF!</definedName>
    <definedName name="e5_u04k" localSheetId="1">'[18]47'!#REF!</definedName>
    <definedName name="e5_u04k">'[6]47'!#REF!</definedName>
    <definedName name="e5_u07t" localSheetId="1">'[18]64'!#REF!</definedName>
    <definedName name="e5_u07t">'[6]64'!#REF!</definedName>
    <definedName name="e5_u12k" localSheetId="1">'[18]76'!#REF!</definedName>
    <definedName name="e5_u12k">'[6]76'!#REF!</definedName>
    <definedName name="e5_u17a" localSheetId="1">'[18]91'!#REF!</definedName>
    <definedName name="e5_u17a">'[6]91'!#REF!</definedName>
    <definedName name="e5_us00" localSheetId="1">'[17]ДО'!#REF!</definedName>
    <definedName name="e5_us00">'[2]ДО'!#REF!</definedName>
    <definedName name="e5_us01" localSheetId="1">'[18]01'!#REF!</definedName>
    <definedName name="e5_us01">'[6]01'!#REF!</definedName>
    <definedName name="e5_us02" localSheetId="1">'[18]02'!#REF!</definedName>
    <definedName name="e5_us02">'[6]02'!#REF!</definedName>
    <definedName name="e5_us03" localSheetId="1">'[18]03'!#REF!</definedName>
    <definedName name="e5_us03">'[6]03'!#REF!</definedName>
    <definedName name="e5_us04" localSheetId="1">'[18]04'!#REF!</definedName>
    <definedName name="e5_us04">'[6]04'!#REF!</definedName>
    <definedName name="e5_us05" localSheetId="1">'[18]05'!#REF!</definedName>
    <definedName name="e5_us05">'[6]05'!#REF!</definedName>
    <definedName name="e5_us06" localSheetId="1">'[18]06'!#REF!</definedName>
    <definedName name="e5_us06">'[6]06'!#REF!</definedName>
    <definedName name="e5_us07" localSheetId="1">'[18]07'!#REF!</definedName>
    <definedName name="e5_us07">'[6]07'!#REF!</definedName>
    <definedName name="e5_us08" localSheetId="1">'[18]08'!#REF!</definedName>
    <definedName name="e5_us08">'[6]08'!#REF!</definedName>
    <definedName name="e5_us09" localSheetId="1">'[18]09'!#REF!</definedName>
    <definedName name="e5_us09">'[6]09'!#REF!</definedName>
    <definedName name="e5_us10" localSheetId="1">'[18]10'!#REF!</definedName>
    <definedName name="e5_us10">'[6]10'!#REF!</definedName>
    <definedName name="e5_us11" localSheetId="1">'[18]11'!#REF!</definedName>
    <definedName name="e5_us11">'[6]11'!#REF!</definedName>
    <definedName name="e5_us12" localSheetId="1">'[18]12'!#REF!</definedName>
    <definedName name="e5_us12">'[6]12'!#REF!</definedName>
    <definedName name="e5_us13" localSheetId="1">'[18]13'!#REF!</definedName>
    <definedName name="e5_us13">'[6]13'!#REF!</definedName>
    <definedName name="e5_us14" localSheetId="1">'[18]14'!#REF!</definedName>
    <definedName name="e5_us14">'[6]14'!#REF!</definedName>
    <definedName name="e5_us15" localSheetId="1">'[18]15'!#REF!</definedName>
    <definedName name="e5_us15">'[6]15'!#REF!</definedName>
    <definedName name="e5_us16" localSheetId="1">'[18]16'!#REF!</definedName>
    <definedName name="e5_us16">'[6]16'!#REF!</definedName>
    <definedName name="e5_us17" localSheetId="1">'[18]17'!#REF!</definedName>
    <definedName name="e5_us17">'[6]17'!#REF!</definedName>
    <definedName name="e5_us18" localSheetId="1">'[18]18'!#REF!</definedName>
    <definedName name="e5_us18">'[6]18'!#REF!</definedName>
    <definedName name="e5_us19" localSheetId="1">'[18]19'!#REF!</definedName>
    <definedName name="e5_us19">'[6]19'!#REF!</definedName>
    <definedName name="e5_us20" localSheetId="1">'[18]20'!#REF!</definedName>
    <definedName name="e5_us20">'[6]20'!#REF!</definedName>
    <definedName name="e5_us21" localSheetId="1">'[18]02'!#REF!</definedName>
    <definedName name="e5_us21">'[6]02'!#REF!</definedName>
    <definedName name="e6_001" localSheetId="1">'[18]20'!#REF!</definedName>
    <definedName name="e6_001">'[6]20'!#REF!</definedName>
    <definedName name="e6_u04k" localSheetId="1">'[18]47'!#REF!</definedName>
    <definedName name="e6_u04k">'[6]47'!#REF!</definedName>
    <definedName name="e6_u07t" localSheetId="1">'[18]64'!#REF!</definedName>
    <definedName name="e6_u07t">'[6]64'!#REF!</definedName>
    <definedName name="e6_u12k" localSheetId="1">'[18]76'!#REF!</definedName>
    <definedName name="e6_u12k">'[6]76'!#REF!</definedName>
    <definedName name="e6_u17a" localSheetId="1">'[18]91'!#REF!</definedName>
    <definedName name="e6_u17a">'[6]91'!#REF!</definedName>
    <definedName name="e6_us00" localSheetId="1">'[17]ДО'!#REF!</definedName>
    <definedName name="e6_us00">'[2]ДО'!#REF!</definedName>
    <definedName name="e6_us01" localSheetId="1">'[18]01'!#REF!</definedName>
    <definedName name="e6_us01">'[6]01'!#REF!</definedName>
    <definedName name="e6_us02" localSheetId="1">'[18]02'!#REF!</definedName>
    <definedName name="e6_us02">'[6]02'!#REF!</definedName>
    <definedName name="e6_us03" localSheetId="1">'[18]03'!#REF!</definedName>
    <definedName name="e6_us03">'[6]03'!#REF!</definedName>
    <definedName name="e6_us04" localSheetId="1">'[18]04'!#REF!</definedName>
    <definedName name="e6_us04">'[6]04'!#REF!</definedName>
    <definedName name="e6_us05" localSheetId="1">'[18]05'!#REF!</definedName>
    <definedName name="e6_us05">'[6]05'!#REF!</definedName>
    <definedName name="e6_us06" localSheetId="1">'[18]06'!#REF!</definedName>
    <definedName name="e6_us06">'[6]06'!#REF!</definedName>
    <definedName name="e6_us07" localSheetId="1">'[18]07'!#REF!</definedName>
    <definedName name="e6_us07">'[6]07'!#REF!</definedName>
    <definedName name="e6_us08" localSheetId="1">'[18]08'!#REF!</definedName>
    <definedName name="e6_us08">'[6]08'!#REF!</definedName>
    <definedName name="e6_us09" localSheetId="1">'[18]09'!#REF!</definedName>
    <definedName name="e6_us09">'[6]09'!#REF!</definedName>
    <definedName name="e6_us10" localSheetId="1">'[18]10'!#REF!</definedName>
    <definedName name="e6_us10">'[6]10'!#REF!</definedName>
    <definedName name="e6_us11" localSheetId="1">'[18]11'!#REF!</definedName>
    <definedName name="e6_us11">'[6]11'!#REF!</definedName>
    <definedName name="e6_us12" localSheetId="1">'[18]12'!#REF!</definedName>
    <definedName name="e6_us12">'[6]12'!#REF!</definedName>
    <definedName name="e6_us13" localSheetId="1">'[18]13'!#REF!</definedName>
    <definedName name="e6_us13">'[6]13'!#REF!</definedName>
    <definedName name="e6_us14" localSheetId="1">'[18]14'!#REF!</definedName>
    <definedName name="e6_us14">'[6]14'!#REF!</definedName>
    <definedName name="e6_us15" localSheetId="1">'[18]15'!#REF!</definedName>
    <definedName name="e6_us15">'[6]15'!#REF!</definedName>
    <definedName name="e6_us16" localSheetId="1">'[18]16'!#REF!</definedName>
    <definedName name="e6_us16">'[6]16'!#REF!</definedName>
    <definedName name="e6_us17" localSheetId="1">'[18]17'!#REF!</definedName>
    <definedName name="e6_us17">'[6]17'!#REF!</definedName>
    <definedName name="e6_us18" localSheetId="1">'[18]18'!#REF!</definedName>
    <definedName name="e6_us18">'[6]18'!#REF!</definedName>
    <definedName name="e6_us19" localSheetId="1">'[18]19'!#REF!</definedName>
    <definedName name="e6_us19">'[6]19'!#REF!</definedName>
    <definedName name="e6_us20" localSheetId="1">'[18]20'!#REF!</definedName>
    <definedName name="e6_us20">'[6]20'!#REF!</definedName>
    <definedName name="e6_us21" localSheetId="1">'[18]02'!#REF!</definedName>
    <definedName name="e6_us21">'[6]02'!#REF!</definedName>
    <definedName name="e7_001" localSheetId="1">'[18]20'!#REF!</definedName>
    <definedName name="e7_001">'[6]20'!#REF!</definedName>
    <definedName name="e7_u04k" localSheetId="1">'[18]47'!#REF!</definedName>
    <definedName name="e7_u04k">'[6]47'!#REF!</definedName>
    <definedName name="e7_u07t" localSheetId="1">'[18]64'!#REF!</definedName>
    <definedName name="e7_u07t">'[6]64'!#REF!</definedName>
    <definedName name="e7_u12k" localSheetId="1">'[18]76'!#REF!</definedName>
    <definedName name="e7_u12k">'[6]76'!#REF!</definedName>
    <definedName name="e7_u17a" localSheetId="1">'[18]91'!#REF!</definedName>
    <definedName name="e7_u17a">'[6]91'!#REF!</definedName>
    <definedName name="e7_us00" localSheetId="1">'[17]ДО'!#REF!</definedName>
    <definedName name="e7_us00">'[2]ДО'!#REF!</definedName>
    <definedName name="e7_us01" localSheetId="1">'[18]01'!#REF!</definedName>
    <definedName name="e7_us01">'[6]01'!#REF!</definedName>
    <definedName name="e7_us02" localSheetId="1">'[18]02'!#REF!</definedName>
    <definedName name="e7_us02">'[6]02'!#REF!</definedName>
    <definedName name="e7_us03" localSheetId="1">'[18]03'!#REF!</definedName>
    <definedName name="e7_us03">'[6]03'!#REF!</definedName>
    <definedName name="e7_us04" localSheetId="1">'[18]04'!#REF!</definedName>
    <definedName name="e7_us04">'[6]04'!#REF!</definedName>
    <definedName name="e7_us05" localSheetId="1">'[18]05'!#REF!</definedName>
    <definedName name="e7_us05">'[6]05'!#REF!</definedName>
    <definedName name="e7_us06" localSheetId="1">'[18]06'!#REF!</definedName>
    <definedName name="e7_us06">'[6]06'!#REF!</definedName>
    <definedName name="e7_us07" localSheetId="1">'[18]07'!#REF!</definedName>
    <definedName name="e7_us07">'[6]07'!#REF!</definedName>
    <definedName name="e7_us08" localSheetId="1">'[18]08'!#REF!</definedName>
    <definedName name="e7_us08">'[6]08'!#REF!</definedName>
    <definedName name="e7_us09" localSheetId="1">'[18]09'!#REF!</definedName>
    <definedName name="e7_us09">'[6]09'!#REF!</definedName>
    <definedName name="e7_us10" localSheetId="1">'[18]10'!#REF!</definedName>
    <definedName name="e7_us10">'[6]10'!#REF!</definedName>
    <definedName name="e7_us11" localSheetId="1">'[18]11'!#REF!</definedName>
    <definedName name="e7_us11">'[6]11'!#REF!</definedName>
    <definedName name="e7_us12" localSheetId="1">'[18]12'!#REF!</definedName>
    <definedName name="e7_us12">'[6]12'!#REF!</definedName>
    <definedName name="e7_us13" localSheetId="1">'[18]13'!#REF!</definedName>
    <definedName name="e7_us13">'[6]13'!#REF!</definedName>
    <definedName name="e7_us14" localSheetId="1">'[18]14'!#REF!</definedName>
    <definedName name="e7_us14">'[6]14'!#REF!</definedName>
    <definedName name="e7_us15" localSheetId="1">'[18]15'!#REF!</definedName>
    <definedName name="e7_us15">'[6]15'!#REF!</definedName>
    <definedName name="e7_us16" localSheetId="1">'[18]16'!#REF!</definedName>
    <definedName name="e7_us16">'[6]16'!#REF!</definedName>
    <definedName name="e7_us17" localSheetId="1">'[18]17'!#REF!</definedName>
    <definedName name="e7_us17">'[6]17'!#REF!</definedName>
    <definedName name="e7_us18" localSheetId="1">'[18]18'!#REF!</definedName>
    <definedName name="e7_us18">'[6]18'!#REF!</definedName>
    <definedName name="e7_us19" localSheetId="1">'[18]19'!#REF!</definedName>
    <definedName name="e7_us19">'[6]19'!#REF!</definedName>
    <definedName name="e7_us20" localSheetId="1">'[18]20'!#REF!</definedName>
    <definedName name="e7_us20">'[6]20'!#REF!</definedName>
    <definedName name="e7_us21" localSheetId="1">'[18]02'!#REF!</definedName>
    <definedName name="e7_us21">'[6]02'!#REF!</definedName>
    <definedName name="ejfkewfjkw">'[7]ф1'!$A$496</definedName>
    <definedName name="ejkfewjkfw">'[7]ф2'!$A$390</definedName>
    <definedName name="elflwkflkfwef" localSheetId="1">'2'!elflwkflkfwef</definedName>
    <definedName name="elflwkflkfwef">[0]!elflwkflkfwef</definedName>
    <definedName name="elwfklfkwqlkf" localSheetId="1">'2'!elwfklfkwqlkf</definedName>
    <definedName name="elwfklfkwqlkf">[0]!elwfklfkwqlkf</definedName>
    <definedName name="elwflwekflwkflew" localSheetId="1">'2'!elwflwekflwkflew</definedName>
    <definedName name="elwflwekflwkflew">[0]!elwflwekflwkflew</definedName>
    <definedName name="END" localSheetId="1">#REF!</definedName>
    <definedName name="END">#REF!</definedName>
    <definedName name="ewfkwefkwejfkewf" localSheetId="1">'2'!ewfkwefkwejfkewf</definedName>
    <definedName name="ewfkwefkwejfkewf">[0]!ewfkwefkwejfkewf</definedName>
    <definedName name="ewkflwkeflwkflwe" localSheetId="1">'2'!ewkflwkeflwkflwe</definedName>
    <definedName name="ewkflwkeflwkflwe">[0]!ewkflwkeflwkflwe</definedName>
    <definedName name="ewlfewkflwekflewfk" localSheetId="1">'2'!ewlfewkflwekflewfk</definedName>
    <definedName name="ewlfewkflwekflewfk">[0]!ewlfewkflwekflewfk</definedName>
    <definedName name="F_BEG" localSheetId="1">#REF!</definedName>
    <definedName name="F_BEG">#REF!</definedName>
    <definedName name="F_END" localSheetId="1">#REF!</definedName>
    <definedName name="F_END">#REF!</definedName>
    <definedName name="fewkflwekflkewf" localSheetId="1">'2'!fewkflwekflkewf</definedName>
    <definedName name="fewkflwekflkewf">[0]!fewkflwekflkewf</definedName>
    <definedName name="fewkflwflwkfwe" localSheetId="1">'2'!fewkflwflwkfwe</definedName>
    <definedName name="fewkflwflwkfwe">[0]!fewkflwflwkfwe</definedName>
    <definedName name="fewlfkewlfwlfkwe" localSheetId="1">'2'!fewlfkewlfwlfkwe</definedName>
    <definedName name="fewlfkewlfwlfkwe">[0]!fewlfkewlfwlfkwe</definedName>
    <definedName name="fewlfklewkflewkfwq" localSheetId="1">'2'!fewlfklewkflewkfwq</definedName>
    <definedName name="fewlfklewkflewkfwq">[0]!fewlfklewkflewkfwq</definedName>
    <definedName name="fkkwlkewlfw" localSheetId="1">'2'!fkkwlkewlfw</definedName>
    <definedName name="fkkwlkewlfw">[0]!fkkwlkewlfw</definedName>
    <definedName name="fklwekflwekflewkfw" localSheetId="1">'2'!fklwekflwekflewkfw</definedName>
    <definedName name="fklwekflwekflewkfw">[0]!fklwekflwekflewkfw</definedName>
    <definedName name="flewkflewfkwlefk" localSheetId="1">'2'!flewkflewfkwlefk</definedName>
    <definedName name="flewkflewfkwlefk">[0]!flewkflewfkwlefk</definedName>
    <definedName name="flewkflwekflewfwe" localSheetId="1">'2'!flewkflwekflewfwe</definedName>
    <definedName name="flewkflwekflewfwe">[0]!flewkflwekflewfwe</definedName>
    <definedName name="flkewflewkflwkflew" localSheetId="1">'2'!flkewflewkflwkflew</definedName>
    <definedName name="flkewflewkflwkflew">[0]!flkewflewkflwkflew</definedName>
    <definedName name="flkweflkew">'[7]внебал'!$A$157</definedName>
    <definedName name="flweklfwekfq" localSheetId="1">'2'!flweklfwekfq</definedName>
    <definedName name="flweklfwekfq">[0]!flweklfwekfq</definedName>
    <definedName name="Format0Dec">'[3]SMSTemp'!$B$15</definedName>
    <definedName name="Format2Dec">'[3]SMSTemp'!$B$13</definedName>
    <definedName name="interest">'[5]U2.102-5217,2207,2217'!#REF!</definedName>
    <definedName name="jfewlfklewkflwekfwe" localSheetId="1">'2'!jfewlfklewkflwekfwe</definedName>
    <definedName name="jfewlfklewkflwekfwe">[0]!jfewlfklewkflwekfwe</definedName>
    <definedName name="jhjhkjkjugyugyh" localSheetId="1">'2'!jhjhkjkjugyugyh</definedName>
    <definedName name="jhjhkjkjugyugyh">[0]!jhjhkjkjugyugyh</definedName>
    <definedName name="jkjkjkjllk" localSheetId="1">'2'!jkjkjkjllk</definedName>
    <definedName name="jkjkjkjllk">[0]!jkjkjkjllk</definedName>
    <definedName name="jkjkjkljlkj" localSheetId="1">'2'!jkjkjkljlkj</definedName>
    <definedName name="jkjkjkljlkj">[0]!jkjkjkljlkj</definedName>
    <definedName name="jskdkjdksdq" localSheetId="1">'2'!jskdkjdksdq</definedName>
    <definedName name="jskdkjdksdq">[0]!jskdkjdksdq</definedName>
    <definedName name="jwkdjkwqjdwq" localSheetId="1">'2'!jwkdjkwqjdwq</definedName>
    <definedName name="jwkdjkwqjdwq">[0]!jwkdjkwqjdwq</definedName>
    <definedName name="kdjkwqjkdq" localSheetId="1">'2'!kdjkwqjkdq</definedName>
    <definedName name="kdjkwqjkdq">[0]!kdjkwqjkdq</definedName>
    <definedName name="kdkewdjewkdew" localSheetId="1">'2'!kdkewdjewkdew</definedName>
    <definedName name="kdkewdjewkdew">[0]!kdkewdjewkdew</definedName>
    <definedName name="kdwjkwqjdqkw" localSheetId="1">'2'!kdwjkwqjdqkw</definedName>
    <definedName name="kdwjkwqjdqkw">[0]!kdwjkwqjdqkw</definedName>
    <definedName name="keflwkflwkeflwqf" localSheetId="1">'2'!keflwkflwkeflwqf</definedName>
    <definedName name="keflwkflwkeflwqf">[0]!keflwkflwkeflwqf</definedName>
    <definedName name="kelkflewfkwe">'[8]внебал'!$A$157</definedName>
    <definedName name="kewflfkewlfkwelfkewlfkew" localSheetId="1">'2'!kewflfkewlfkwelfkewlfkew</definedName>
    <definedName name="kewflfkewlfkwelfkewlfkew">[0]!kewflfkewlfkwelfkewlfkew</definedName>
    <definedName name="kewflwkfelewkflwe" localSheetId="1">'2'!kewflwkfelewkflwe</definedName>
    <definedName name="kewflwkfelewkflwe">[0]!kewflwkfelewkflwe</definedName>
    <definedName name="kfefkwflewf" localSheetId="1">'2'!kfefkwflewf</definedName>
    <definedName name="kfefkwflewf">[0]!kfefkwflewf</definedName>
    <definedName name="kfewfwlqkflwqekf" localSheetId="1">'2'!kfewfwlqkflwqekf</definedName>
    <definedName name="kfewfwlqkflwqekf">[0]!kfewfwlqkflwqekf</definedName>
    <definedName name="kfjewfkwefwke" localSheetId="1">'2'!kfjewfkwefwke</definedName>
    <definedName name="kfjewfkwefwke">[0]!kfjewfkwefwke</definedName>
    <definedName name="kfjewkfjwekfjkwe" localSheetId="1">'2'!kfjewkfjwekfjkwe</definedName>
    <definedName name="kfjewkfjwekfjkwe">[0]!kfjewkfjwekfjkwe</definedName>
    <definedName name="kfjfewkfjw">'[7]внебал'!$A$157</definedName>
    <definedName name="kflwekflwekflew" localSheetId="1">'2'!kflwekflwekflew</definedName>
    <definedName name="kflwekflwekflew">[0]!kflwekflwekflew</definedName>
    <definedName name="kflwekflwkfewlkfew" localSheetId="1">'2'!kflwekflwkfewlkfew</definedName>
    <definedName name="kflwekflwkfewlkfew">[0]!kflwekflwkfewlkfew</definedName>
    <definedName name="kflwkelfewkflewkf" localSheetId="1">'2'!kflwkelfewkflewkf</definedName>
    <definedName name="kflwkelfewkflewkf">[0]!kflwkelfewkflewkf</definedName>
    <definedName name="kflwkfelekflwkfeewf" localSheetId="1">'2'!kflwkfelekflwkfeewf</definedName>
    <definedName name="kflwkfelekflwkfeewf">[0]!kflwkfelekflwkfeewf</definedName>
    <definedName name="kfwekflwfwe" localSheetId="1">'2'!kfwekflwfwe</definedName>
    <definedName name="kfwekflwfwe">[0]!kfwekflwfwe</definedName>
    <definedName name="kfwlkqkflwkflqkfql" localSheetId="1">'2'!kfwlkqkflwkflqkfql</definedName>
    <definedName name="kfwlkqkflwkflqkfql">[0]!kfwlkqkflwkflqkfql</definedName>
    <definedName name="kjejkfkewjfkwefwef" localSheetId="1">'2'!kjejkfkewjfkwefwef</definedName>
    <definedName name="kjejkfkewjfkwefwef">[0]!kjejkfkewjfkwefwef</definedName>
    <definedName name="kjewkjfkfew" localSheetId="1">'2'!kjewkjfkfew</definedName>
    <definedName name="kjewkjfkfew">[0]!kjewkjfkfew</definedName>
    <definedName name="kjflewflewfkwe" localSheetId="1">'2'!kjflewflewfkwe</definedName>
    <definedName name="kjflewflewfkwe">[0]!kjflewflewfkwe</definedName>
    <definedName name="kjlk43rl3r" localSheetId="1">'2'!kjlk43rl3r</definedName>
    <definedName name="kjlk43rl3r">[0]!kjlk43rl3r</definedName>
    <definedName name="kkewdfkewdew" localSheetId="1">'2'!kkewdfkewdew</definedName>
    <definedName name="kkewdfkewdew">[0]!kkewdfkewdew</definedName>
    <definedName name="kkfkfwjkwejfkwefjw" localSheetId="1">'2'!kkfkfwjkwejfkwefjw</definedName>
    <definedName name="kkfkfwjkwejfkwefjw">[0]!kkfkfwjkwejfkwefjw</definedName>
    <definedName name="klewkflwqkflwekfqw" localSheetId="1">'2'!klewkflwqkflwekfqw</definedName>
    <definedName name="klewkflwqkflwekfqw">[0]!klewkflwqkflwekfqw</definedName>
    <definedName name="klkflwkflwekflw" localSheetId="1">'2'!klkflwkflwekflw</definedName>
    <definedName name="klkflwkflwekflw">[0]!klkflwkflwekflw</definedName>
    <definedName name="kwefklwkeflwekflewf" localSheetId="1">'2'!kwefklwkeflwekflewf</definedName>
    <definedName name="kwefklwkeflwekflewf">[0]!kwefklwkeflwekflewf</definedName>
    <definedName name="kweflkwlefklewfkewq" localSheetId="1">'2'!kweflkwlefklewfkewq</definedName>
    <definedName name="kweflkwlefklewfkewq">[0]!kweflkwlefklewfkewq</definedName>
    <definedName name="kwflwekflewkfewlfk" localSheetId="1">'2'!kwflwekflewkfewlfk</definedName>
    <definedName name="kwflwekflewkfewlfk">[0]!kwflwekflewkfewlfk</definedName>
    <definedName name="kwjdkwjdwqdq" localSheetId="1">'2'!kwjdkwjdwqdq</definedName>
    <definedName name="kwjdkwjdwqdq">[0]!kwjdkwjdwqdq</definedName>
    <definedName name="lekflwkeflwekfqw" localSheetId="1">'2'!lekflwkeflwekfqw</definedName>
    <definedName name="lekflwkeflwekfqw">[0]!lekflwkeflwekfqw</definedName>
    <definedName name="lewfkewlfkewf" localSheetId="1">'2'!lewfkewlfkewf</definedName>
    <definedName name="lewfkewlfkewf">[0]!lewfkewlfkewf</definedName>
    <definedName name="lfklewfklwekflwkfew" localSheetId="1">'2'!lfklewfklwekflwkfew</definedName>
    <definedName name="lfklewfklwekflwkfew">[0]!lfklewfklwekflwkfew</definedName>
    <definedName name="lfklwefwlekfwlef" localSheetId="1">'2'!lfklwefwlekfwlef</definedName>
    <definedName name="lfklwefwlekfwlef">[0]!lfklwefwlekfwlef</definedName>
    <definedName name="lfklweqkflwqkef" localSheetId="1">'2'!lfklweqkflwqkef</definedName>
    <definedName name="lfklweqkflwqkef">[0]!lfklweqkflwqkef</definedName>
    <definedName name="lfklwkflwekflwfkwlfkq" localSheetId="1">'2'!lfklwkflwekflwfkwlfkq</definedName>
    <definedName name="lfklwkflwekflwfkwlfkq">[0]!lfklwkflwekflwfkwlfkq</definedName>
    <definedName name="line_rang1_1" localSheetId="1">#REF!</definedName>
    <definedName name="line_rang1_1">#REF!</definedName>
    <definedName name="line_rang1_2" localSheetId="1">#REF!</definedName>
    <definedName name="line_rang1_2">#REF!</definedName>
    <definedName name="line_rang1_3" localSheetId="1">#REF!</definedName>
    <definedName name="line_rang1_3">#REF!</definedName>
    <definedName name="line_rang1_4" localSheetId="1">#REF!</definedName>
    <definedName name="line_rang1_4">#REF!</definedName>
    <definedName name="line_rang1_5" localSheetId="1">#REF!</definedName>
    <definedName name="line_rang1_5">#REF!</definedName>
    <definedName name="line_rang1_6" localSheetId="1">#REF!</definedName>
    <definedName name="line_rang1_6">#REF!</definedName>
    <definedName name="line_rang1_7" localSheetId="1">#REF!</definedName>
    <definedName name="line_rang1_7">#REF!</definedName>
    <definedName name="line_rang1_8" localSheetId="1">#REF!</definedName>
    <definedName name="line_rang1_8">#REF!</definedName>
    <definedName name="line_rang2_2" localSheetId="1">#REF!</definedName>
    <definedName name="line_rang2_2">#REF!</definedName>
    <definedName name="line_rang2_3" localSheetId="1">#REF!</definedName>
    <definedName name="line_rang2_3">#REF!</definedName>
    <definedName name="line_rang2_4" localSheetId="1">#REF!</definedName>
    <definedName name="line_rang2_4">#REF!</definedName>
    <definedName name="line_rang2_5" localSheetId="1">#REF!</definedName>
    <definedName name="line_rang2_5">#REF!</definedName>
    <definedName name="line_rang2_6" localSheetId="1">#REF!</definedName>
    <definedName name="line_rang2_6">#REF!</definedName>
    <definedName name="line_rang2_7" localSheetId="1">#REF!</definedName>
    <definedName name="line_rang2_7">#REF!</definedName>
    <definedName name="line_rang2_8" localSheetId="1">#REF!</definedName>
    <definedName name="line_rang2_8">#REF!</definedName>
    <definedName name="line_rang3_3" localSheetId="1">#REF!</definedName>
    <definedName name="line_rang3_3">#REF!</definedName>
    <definedName name="line_rang3_4" localSheetId="1">#REF!</definedName>
    <definedName name="line_rang3_4">#REF!</definedName>
    <definedName name="line_rang3_5" localSheetId="1">#REF!</definedName>
    <definedName name="line_rang3_5">#REF!</definedName>
    <definedName name="line_rang3_6" localSheetId="1">#REF!</definedName>
    <definedName name="line_rang3_6">#REF!</definedName>
    <definedName name="line_rang3_7" localSheetId="1">#REF!</definedName>
    <definedName name="line_rang3_7">#REF!</definedName>
    <definedName name="line_rang3_8" localSheetId="1">#REF!</definedName>
    <definedName name="line_rang3_8">#REF!</definedName>
    <definedName name="line_rang4_4" localSheetId="1">#REF!</definedName>
    <definedName name="line_rang4_4">#REF!</definedName>
    <definedName name="line_rang4_5" localSheetId="1">#REF!</definedName>
    <definedName name="line_rang4_5">#REF!</definedName>
    <definedName name="line_rang4_6" localSheetId="1">#REF!</definedName>
    <definedName name="line_rang4_6">#REF!</definedName>
    <definedName name="line_rang4_7" localSheetId="1">#REF!</definedName>
    <definedName name="line_rang4_7">#REF!</definedName>
    <definedName name="line_rang4_8" localSheetId="1">#REF!</definedName>
    <definedName name="line_rang4_8">#REF!</definedName>
    <definedName name="line_rang5_5" localSheetId="1">#REF!</definedName>
    <definedName name="line_rang5_5">#REF!</definedName>
    <definedName name="line_rang5_6" localSheetId="1">#REF!</definedName>
    <definedName name="line_rang5_6">#REF!</definedName>
    <definedName name="line_rang5_7" localSheetId="1">#REF!</definedName>
    <definedName name="line_rang5_7">#REF!</definedName>
    <definedName name="line_rang5_8" localSheetId="1">#REF!</definedName>
    <definedName name="line_rang5_8">#REF!</definedName>
    <definedName name="line_rang6_6" localSheetId="1">#REF!</definedName>
    <definedName name="line_rang6_6">#REF!</definedName>
    <definedName name="line_rang6_7" localSheetId="1">#REF!</definedName>
    <definedName name="line_rang6_7">#REF!</definedName>
    <definedName name="line_rang6_8" localSheetId="1">#REF!</definedName>
    <definedName name="line_rang6_8">#REF!</definedName>
    <definedName name="line_rang7_7" localSheetId="1">#REF!</definedName>
    <definedName name="line_rang7_7">#REF!</definedName>
    <definedName name="line_rang7_8" localSheetId="1">#REF!</definedName>
    <definedName name="line_rang7_8">#REF!</definedName>
    <definedName name="line_rang8_8" localSheetId="1">#REF!</definedName>
    <definedName name="line_rang8_8">#REF!</definedName>
    <definedName name="lkewflewkflkwef" localSheetId="1">'2'!lkewflewkflkwef</definedName>
    <definedName name="lkewflewkflkwef">[0]!lkewflewkflkwef</definedName>
    <definedName name="lkewfwkqelfkwlef" localSheetId="1">'2'!lkewfwkqelfkwlef</definedName>
    <definedName name="lkewfwkqelfkwlef">[0]!lkewfwkqelfkwlef</definedName>
    <definedName name="lkl43krl43kr43" localSheetId="1">'2'!lkl43krl43kr43</definedName>
    <definedName name="lkl43krl43kr43">[0]!lkl43krl43kr43</definedName>
    <definedName name="lklr3k2l3kr" localSheetId="1">'2'!lklr3k2l3kr</definedName>
    <definedName name="lklr3k2l3kr">[0]!lklr3k2l3kr</definedName>
    <definedName name="lokrlkrl32r32r" localSheetId="1">'2'!lokrlkrl32r32r</definedName>
    <definedName name="lokrlkrl32r32r">[0]!lokrlkrl32r32r</definedName>
    <definedName name="lwekflwekflewqkfq" localSheetId="1">'2'!lwekflwekflewqkfq</definedName>
    <definedName name="lwekflwekflewqkfq">[0]!lwekflwekflewqkfq</definedName>
    <definedName name="lwfkqwlfkqlkfq" localSheetId="1">'2'!lwfkqwlfkqlkfq</definedName>
    <definedName name="lwfkqwlfkqlkfq">[0]!lwfkqwlfkqlkfq</definedName>
    <definedName name="lwfkwlfkwlekflewkfwlefk" localSheetId="1">'2'!lwfkwlfkwlekflewkfwlefk</definedName>
    <definedName name="lwfkwlfkwlekflewkfwlefk">[0]!lwfkwlfkwlekflewkfwlefk</definedName>
    <definedName name="lwkeflkwelfkwelfwe" localSheetId="1">'2'!lwkeflkwelfkwelfwe</definedName>
    <definedName name="lwkeflkwelfkwelfwe">[0]!lwkeflkwelfkwelfwe</definedName>
    <definedName name="lwkfelewkflewkflwekfewl" localSheetId="1">'2'!lwkfelewkflewkflwekfewl</definedName>
    <definedName name="lwkfelewkflewkflwekfewl">[0]!lwkfelewkflewkflwekfewl</definedName>
    <definedName name="lwkfelwekflwekfewl" localSheetId="1">'2'!lwkfelwekflwekfewl</definedName>
    <definedName name="lwkfelwekflwekfewl">[0]!lwkfelwekflwekfewl</definedName>
    <definedName name="lwkfwlekflewkflwekfwle" localSheetId="1">'2'!lwkfwlekflewkflwekfwle</definedName>
    <definedName name="lwkfwlekflewkflwekfwle">[0]!lwkfwlekflewkflwekfwle</definedName>
    <definedName name="Makros1" localSheetId="1">'2'!Makros1</definedName>
    <definedName name="Makros1">[0]!Makros1</definedName>
    <definedName name="n" localSheetId="1">#REF!</definedName>
    <definedName name="n">#REF!</definedName>
    <definedName name="Name_rang1_1" localSheetId="1">#REF!</definedName>
    <definedName name="Name_rang1_1">#REF!</definedName>
    <definedName name="Name_rang1_2" localSheetId="1">#REF!</definedName>
    <definedName name="Name_rang1_2">#REF!</definedName>
    <definedName name="Name_rang1_3" localSheetId="1">#REF!</definedName>
    <definedName name="Name_rang1_3">#REF!</definedName>
    <definedName name="Name_rang1_4" localSheetId="1">#REF!</definedName>
    <definedName name="Name_rang1_4">#REF!</definedName>
    <definedName name="Name_rang1_5" localSheetId="1">#REF!</definedName>
    <definedName name="Name_rang1_5">#REF!</definedName>
    <definedName name="Name_rang1_6" localSheetId="1">#REF!</definedName>
    <definedName name="Name_rang1_6">#REF!</definedName>
    <definedName name="Name_rang1_7" localSheetId="1">#REF!</definedName>
    <definedName name="Name_rang1_7">#REF!</definedName>
    <definedName name="Name_rang1_8" localSheetId="1">#REF!</definedName>
    <definedName name="Name_rang1_8">#REF!</definedName>
    <definedName name="Name_rang2_2" localSheetId="1">#REF!</definedName>
    <definedName name="Name_rang2_2">#REF!</definedName>
    <definedName name="Name_rang2_3" localSheetId="1">#REF!</definedName>
    <definedName name="Name_rang2_3">#REF!</definedName>
    <definedName name="Name_rang2_4" localSheetId="1">#REF!</definedName>
    <definedName name="Name_rang2_4">#REF!</definedName>
    <definedName name="Name_rang2_5" localSheetId="1">#REF!</definedName>
    <definedName name="Name_rang2_5">#REF!</definedName>
    <definedName name="Name_rang2_6" localSheetId="1">#REF!</definedName>
    <definedName name="Name_rang2_6">#REF!</definedName>
    <definedName name="Name_rang2_7" localSheetId="1">#REF!</definedName>
    <definedName name="Name_rang2_7">#REF!</definedName>
    <definedName name="Name_rang2_8" localSheetId="1">#REF!</definedName>
    <definedName name="Name_rang2_8">#REF!</definedName>
    <definedName name="Name_rang3" localSheetId="1">#REF!</definedName>
    <definedName name="Name_rang3">#REF!</definedName>
    <definedName name="Name_rang3_3" localSheetId="1">#REF!</definedName>
    <definedName name="Name_rang3_3">#REF!</definedName>
    <definedName name="Name_rang3_4" localSheetId="1">#REF!</definedName>
    <definedName name="Name_rang3_4">#REF!</definedName>
    <definedName name="Name_rang3_5" localSheetId="1">#REF!</definedName>
    <definedName name="Name_rang3_5">#REF!</definedName>
    <definedName name="Name_rang3_6" localSheetId="1">#REF!</definedName>
    <definedName name="Name_rang3_6">#REF!</definedName>
    <definedName name="Name_rang3_7" localSheetId="1">#REF!</definedName>
    <definedName name="Name_rang3_7">#REF!</definedName>
    <definedName name="Name_rang3_8" localSheetId="1">#REF!</definedName>
    <definedName name="Name_rang3_8">#REF!</definedName>
    <definedName name="Name_rang4_4" localSheetId="1">#REF!</definedName>
    <definedName name="Name_rang4_4">#REF!</definedName>
    <definedName name="Name_rang4_5" localSheetId="1">#REF!</definedName>
    <definedName name="Name_rang4_5">#REF!</definedName>
    <definedName name="Name_rang4_6" localSheetId="1">#REF!</definedName>
    <definedName name="Name_rang4_6">#REF!</definedName>
    <definedName name="Name_rang4_7" localSheetId="1">#REF!</definedName>
    <definedName name="Name_rang4_7">#REF!</definedName>
    <definedName name="Name_rang4_8" localSheetId="1">#REF!</definedName>
    <definedName name="Name_rang4_8">#REF!</definedName>
    <definedName name="Name_rang5_5" localSheetId="1">#REF!</definedName>
    <definedName name="Name_rang5_5">#REF!</definedName>
    <definedName name="Name_rang5_6" localSheetId="1">#REF!</definedName>
    <definedName name="Name_rang5_6">#REF!</definedName>
    <definedName name="Name_rang5_7" localSheetId="1">#REF!</definedName>
    <definedName name="Name_rang5_7">#REF!</definedName>
    <definedName name="Name_rang5_8" localSheetId="1">#REF!</definedName>
    <definedName name="Name_rang5_8">#REF!</definedName>
    <definedName name="Name_rang6_6" localSheetId="1">#REF!</definedName>
    <definedName name="Name_rang6_6">#REF!</definedName>
    <definedName name="Name_rang6_7" localSheetId="1">#REF!</definedName>
    <definedName name="Name_rang6_7">#REF!</definedName>
    <definedName name="Name_rang6_8" localSheetId="1">#REF!</definedName>
    <definedName name="Name_rang6_8">#REF!</definedName>
    <definedName name="Name_rang7_7" localSheetId="1">#REF!</definedName>
    <definedName name="Name_rang7_7">#REF!</definedName>
    <definedName name="Name_rang7_8" localSheetId="1">#REF!</definedName>
    <definedName name="Name_rang7_8">#REF!</definedName>
    <definedName name="Name_rang8_8" localSheetId="1">#REF!</definedName>
    <definedName name="Name_rang8_8">#REF!</definedName>
    <definedName name="nj" localSheetId="1">#REF!</definedName>
    <definedName name="nj">#REF!</definedName>
    <definedName name="PL" localSheetId="1">'2'!PL</definedName>
    <definedName name="PL">[0]!PL</definedName>
    <definedName name="podg" localSheetId="1">'2'!podg</definedName>
    <definedName name="podg">[0]!podg</definedName>
    <definedName name="podgotovka" localSheetId="1">'2'!podgotovka</definedName>
    <definedName name="podgotovka">[0]!podgotovka</definedName>
    <definedName name="PopDate">'[3]SMSTemp'!$B$7</definedName>
    <definedName name="PrepBy">'[3]SMSTemp'!$B$6</definedName>
    <definedName name="R_BEG" localSheetId="1">#REF!</definedName>
    <definedName name="R_BEG">#REF!</definedName>
    <definedName name="R_END" localSheetId="1">#REF!</definedName>
    <definedName name="R_END">#REF!</definedName>
    <definedName name="R_INS" localSheetId="1">#REF!</definedName>
    <definedName name="R_INS">#REF!</definedName>
    <definedName name="Random_Book_Value_Totals">'[3]SMSTemp'!$B$48</definedName>
    <definedName name="Random_Net_Book_Value">'[3]SMSTemp'!$B$45</definedName>
    <definedName name="Random_Population_Count">'[3]SMSTemp'!$B$46</definedName>
    <definedName name="Random_Sample_Size">'[3]SMSTemp'!$B$47</definedName>
    <definedName name="Rest_Fact_rang1_1" localSheetId="1">#REF!</definedName>
    <definedName name="Rest_Fact_rang1_1">#REF!</definedName>
    <definedName name="Rest_Fact_rang1_2" localSheetId="1">#REF!</definedName>
    <definedName name="Rest_Fact_rang1_2">#REF!</definedName>
    <definedName name="Rest_Fact_rang1_3" localSheetId="1">#REF!</definedName>
    <definedName name="Rest_Fact_rang1_3">#REF!</definedName>
    <definedName name="Rest_Fact_rang1_4" localSheetId="1">#REF!</definedName>
    <definedName name="Rest_Fact_rang1_4">#REF!</definedName>
    <definedName name="Rest_Fact_rang1_5" localSheetId="1">#REF!</definedName>
    <definedName name="Rest_Fact_rang1_5">#REF!</definedName>
    <definedName name="Rest_Fact_rang1_6" localSheetId="1">#REF!</definedName>
    <definedName name="Rest_Fact_rang1_6">#REF!</definedName>
    <definedName name="Rest_Fact_rang1_7" localSheetId="1">#REF!</definedName>
    <definedName name="Rest_Fact_rang1_7">#REF!</definedName>
    <definedName name="Rest_Fact_rang1_8" localSheetId="1">#REF!</definedName>
    <definedName name="Rest_Fact_rang1_8">#REF!</definedName>
    <definedName name="Rest_Fact_rang2_2" localSheetId="1">#REF!</definedName>
    <definedName name="Rest_Fact_rang2_2">#REF!</definedName>
    <definedName name="Rest_Fact_rang2_3" localSheetId="1">#REF!</definedName>
    <definedName name="Rest_Fact_rang2_3">#REF!</definedName>
    <definedName name="Rest_Fact_rang2_4" localSheetId="1">#REF!</definedName>
    <definedName name="Rest_Fact_rang2_4">#REF!</definedName>
    <definedName name="Rest_Fact_rang2_5" localSheetId="1">#REF!</definedName>
    <definedName name="Rest_Fact_rang2_5">#REF!</definedName>
    <definedName name="Rest_Fact_rang2_6" localSheetId="1">#REF!</definedName>
    <definedName name="Rest_Fact_rang2_6">#REF!</definedName>
    <definedName name="Rest_Fact_rang2_7" localSheetId="1">#REF!</definedName>
    <definedName name="Rest_Fact_rang2_7">#REF!</definedName>
    <definedName name="Rest_Fact_rang2_8" localSheetId="1">#REF!</definedName>
    <definedName name="Rest_Fact_rang2_8">#REF!</definedName>
    <definedName name="Rest_Fact_rang3_3" localSheetId="1">#REF!</definedName>
    <definedName name="Rest_Fact_rang3_3">#REF!</definedName>
    <definedName name="Rest_Fact_rang3_4" localSheetId="1">#REF!</definedName>
    <definedName name="Rest_Fact_rang3_4">#REF!</definedName>
    <definedName name="Rest_Fact_rang3_5" localSheetId="1">#REF!</definedName>
    <definedName name="Rest_Fact_rang3_5">#REF!</definedName>
    <definedName name="Rest_Fact_rang3_6" localSheetId="1">#REF!</definedName>
    <definedName name="Rest_Fact_rang3_6">#REF!</definedName>
    <definedName name="Rest_Fact_rang3_7" localSheetId="1">#REF!</definedName>
    <definedName name="Rest_Fact_rang3_7">#REF!</definedName>
    <definedName name="Rest_Fact_rang3_8" localSheetId="1">#REF!</definedName>
    <definedName name="Rest_Fact_rang3_8">#REF!</definedName>
    <definedName name="Rest_Fact_rang4_4" localSheetId="1">#REF!</definedName>
    <definedName name="Rest_Fact_rang4_4">#REF!</definedName>
    <definedName name="Rest_Fact_rang4_5" localSheetId="1">#REF!</definedName>
    <definedName name="Rest_Fact_rang4_5">#REF!</definedName>
    <definedName name="Rest_Fact_rang4_6" localSheetId="1">#REF!</definedName>
    <definedName name="Rest_Fact_rang4_6">#REF!</definedName>
    <definedName name="Rest_Fact_rang4_7" localSheetId="1">#REF!</definedName>
    <definedName name="Rest_Fact_rang4_7">#REF!</definedName>
    <definedName name="Rest_Fact_rang4_8" localSheetId="1">#REF!</definedName>
    <definedName name="Rest_Fact_rang4_8">#REF!</definedName>
    <definedName name="Rest_Fact_rang5_5" localSheetId="1">#REF!</definedName>
    <definedName name="Rest_Fact_rang5_5">#REF!</definedName>
    <definedName name="Rest_Fact_rang5_6" localSheetId="1">#REF!</definedName>
    <definedName name="Rest_Fact_rang5_6">#REF!</definedName>
    <definedName name="Rest_Fact_rang5_7" localSheetId="1">#REF!</definedName>
    <definedName name="Rest_Fact_rang5_7">#REF!</definedName>
    <definedName name="Rest_Fact_rang5_8" localSheetId="1">#REF!</definedName>
    <definedName name="Rest_Fact_rang5_8">#REF!</definedName>
    <definedName name="Rest_Fact_rang6_6" localSheetId="1">#REF!</definedName>
    <definedName name="Rest_Fact_rang6_6">#REF!</definedName>
    <definedName name="Rest_Fact_rang6_7" localSheetId="1">#REF!</definedName>
    <definedName name="Rest_Fact_rang6_7">#REF!</definedName>
    <definedName name="Rest_Fact_rang6_8" localSheetId="1">#REF!</definedName>
    <definedName name="Rest_Fact_rang6_8">#REF!</definedName>
    <definedName name="Rest_Fact_rang7_7" localSheetId="1">#REF!</definedName>
    <definedName name="Rest_Fact_rang7_7">#REF!</definedName>
    <definedName name="Rest_Fact_rang7_8" localSheetId="1">#REF!</definedName>
    <definedName name="Rest_Fact_rang7_8">#REF!</definedName>
    <definedName name="Rest_Fact_rang8_8" localSheetId="1">#REF!</definedName>
    <definedName name="Rest_Fact_rang8_8">#REF!</definedName>
    <definedName name="rrt">'[9]Сириус'!$G$10</definedName>
    <definedName name="rrww">'[9]Сириус'!$J$14</definedName>
    <definedName name="rur" localSheetId="1">'2'!rur</definedName>
    <definedName name="rur">[0]!rur</definedName>
    <definedName name="SALINS" localSheetId="1">#REF!</definedName>
    <definedName name="SALINS">#REF!</definedName>
    <definedName name="Sum_Fact_Rang1_1" localSheetId="1">#REF!</definedName>
    <definedName name="Sum_Fact_Rang1_1">#REF!</definedName>
    <definedName name="Sum_Fact_Rang1_2" localSheetId="1">#REF!</definedName>
    <definedName name="Sum_Fact_Rang1_2">#REF!</definedName>
    <definedName name="Sum_Fact_Rang1_3" localSheetId="1">#REF!</definedName>
    <definedName name="Sum_Fact_Rang1_3">#REF!</definedName>
    <definedName name="Sum_Fact_Rang1_4" localSheetId="1">#REF!</definedName>
    <definedName name="Sum_Fact_Rang1_4">#REF!</definedName>
    <definedName name="Sum_Fact_Rang1_5" localSheetId="1">#REF!</definedName>
    <definedName name="Sum_Fact_Rang1_5">#REF!</definedName>
    <definedName name="Sum_Fact_Rang1_6" localSheetId="1">#REF!</definedName>
    <definedName name="Sum_Fact_Rang1_6">#REF!</definedName>
    <definedName name="Sum_Fact_Rang1_7" localSheetId="1">#REF!</definedName>
    <definedName name="Sum_Fact_Rang1_7">#REF!</definedName>
    <definedName name="Sum_Fact_Rang1_8" localSheetId="1">#REF!</definedName>
    <definedName name="Sum_Fact_Rang1_8">#REF!</definedName>
    <definedName name="Sum_Fact_Rang2_2" localSheetId="1">#REF!</definedName>
    <definedName name="Sum_Fact_Rang2_2">#REF!</definedName>
    <definedName name="Sum_Fact_Rang2_3" localSheetId="1">#REF!</definedName>
    <definedName name="Sum_Fact_Rang2_3">#REF!</definedName>
    <definedName name="Sum_Fact_Rang2_4" localSheetId="1">#REF!</definedName>
    <definedName name="Sum_Fact_Rang2_4">#REF!</definedName>
    <definedName name="Sum_Fact_Rang2_5" localSheetId="1">#REF!</definedName>
    <definedName name="Sum_Fact_Rang2_5">#REF!</definedName>
    <definedName name="Sum_Fact_Rang2_6" localSheetId="1">#REF!</definedName>
    <definedName name="Sum_Fact_Rang2_6">#REF!</definedName>
    <definedName name="Sum_Fact_Rang2_7" localSheetId="1">#REF!</definedName>
    <definedName name="Sum_Fact_Rang2_7">#REF!</definedName>
    <definedName name="Sum_Fact_Rang2_8" localSheetId="1">#REF!</definedName>
    <definedName name="Sum_Fact_Rang2_8">#REF!</definedName>
    <definedName name="Sum_Fact_Rang3_3" localSheetId="1">#REF!</definedName>
    <definedName name="Sum_Fact_Rang3_3">#REF!</definedName>
    <definedName name="Sum_Fact_Rang3_4" localSheetId="1">#REF!</definedName>
    <definedName name="Sum_Fact_Rang3_4">#REF!</definedName>
    <definedName name="Sum_Fact_Rang3_5" localSheetId="1">#REF!</definedName>
    <definedName name="Sum_Fact_Rang3_5">#REF!</definedName>
    <definedName name="Sum_Fact_Rang3_6" localSheetId="1">#REF!</definedName>
    <definedName name="Sum_Fact_Rang3_6">#REF!</definedName>
    <definedName name="Sum_Fact_Rang3_7" localSheetId="1">#REF!</definedName>
    <definedName name="Sum_Fact_Rang3_7">#REF!</definedName>
    <definedName name="Sum_Fact_Rang3_8" localSheetId="1">#REF!</definedName>
    <definedName name="Sum_Fact_Rang3_8">#REF!</definedName>
    <definedName name="Sum_Fact_Rang4_4" localSheetId="1">#REF!</definedName>
    <definedName name="Sum_Fact_Rang4_4">#REF!</definedName>
    <definedName name="Sum_Fact_Rang4_5" localSheetId="1">#REF!</definedName>
    <definedName name="Sum_Fact_Rang4_5">#REF!</definedName>
    <definedName name="Sum_Fact_Rang4_6" localSheetId="1">#REF!</definedName>
    <definedName name="Sum_Fact_Rang4_6">#REF!</definedName>
    <definedName name="Sum_Fact_Rang4_7" localSheetId="1">#REF!</definedName>
    <definedName name="Sum_Fact_Rang4_7">#REF!</definedName>
    <definedName name="Sum_Fact_Rang4_8" localSheetId="1">#REF!</definedName>
    <definedName name="Sum_Fact_Rang4_8">#REF!</definedName>
    <definedName name="Sum_Fact_Rang5_5" localSheetId="1">#REF!</definedName>
    <definedName name="Sum_Fact_Rang5_5">#REF!</definedName>
    <definedName name="Sum_Fact_Rang5_6" localSheetId="1">#REF!</definedName>
    <definedName name="Sum_Fact_Rang5_6">#REF!</definedName>
    <definedName name="Sum_Fact_Rang5_7" localSheetId="1">#REF!</definedName>
    <definedName name="Sum_Fact_Rang5_7">#REF!</definedName>
    <definedName name="Sum_Fact_Rang5_8" localSheetId="1">#REF!</definedName>
    <definedName name="Sum_Fact_Rang5_8">#REF!</definedName>
    <definedName name="Sum_Fact_Rang6_6" localSheetId="1">#REF!</definedName>
    <definedName name="Sum_Fact_Rang6_6">#REF!</definedName>
    <definedName name="Sum_Fact_Rang6_7" localSheetId="1">#REF!</definedName>
    <definedName name="Sum_Fact_Rang6_7">#REF!</definedName>
    <definedName name="Sum_Fact_Rang6_8" localSheetId="1">#REF!</definedName>
    <definedName name="Sum_Fact_Rang6_8">#REF!</definedName>
    <definedName name="Sum_Fact_Rang7_7" localSheetId="1">#REF!</definedName>
    <definedName name="Sum_Fact_Rang7_7">#REF!</definedName>
    <definedName name="Sum_Fact_Rang7_8" localSheetId="1">#REF!</definedName>
    <definedName name="Sum_Fact_Rang7_8">#REF!</definedName>
    <definedName name="Sum_Fact_Rang8_8" localSheetId="1">#REF!</definedName>
    <definedName name="Sum_Fact_Rang8_8">#REF!</definedName>
    <definedName name="TestDescription">'[3]SMSTemp'!$B$5</definedName>
    <definedName name="Total" localSheetId="1">#REF!</definedName>
    <definedName name="Total">#REF!</definedName>
    <definedName name="Total_Name_rang1" localSheetId="1">#REF!</definedName>
    <definedName name="Total_Name_rang1">#REF!</definedName>
    <definedName name="Total_Name_rang2" localSheetId="1">#REF!</definedName>
    <definedName name="Total_Name_rang2">#REF!</definedName>
    <definedName name="Total_R" localSheetId="1">#REF!</definedName>
    <definedName name="Total_R">#REF!</definedName>
    <definedName name="Total_rang1" localSheetId="1">#REF!</definedName>
    <definedName name="Total_rang1">#REF!</definedName>
    <definedName name="Total_rang2" localSheetId="1">#REF!</definedName>
    <definedName name="Total_rang2">#REF!</definedName>
    <definedName name="Total_Rest_Fact" localSheetId="1">#REF!</definedName>
    <definedName name="Total_Rest_Fact">#REF!</definedName>
    <definedName name="Total_Rest_Fact_R" localSheetId="1">#REF!</definedName>
    <definedName name="Total_Rest_Fact_R">#REF!</definedName>
    <definedName name="Total_Rest_Fact_rang1" localSheetId="1">#REF!</definedName>
    <definedName name="Total_Rest_Fact_rang1">#REF!</definedName>
    <definedName name="Total_Rest_Fact_rang2" localSheetId="1">#REF!</definedName>
    <definedName name="Total_Rest_Fact_rang2">#REF!</definedName>
    <definedName name="Transf_Fact_Rang1_1" localSheetId="1">#REF!</definedName>
    <definedName name="Transf_Fact_Rang1_1">#REF!</definedName>
    <definedName name="Transf_Fact_Rang1_2" localSheetId="1">#REF!</definedName>
    <definedName name="Transf_Fact_Rang1_2">#REF!</definedName>
    <definedName name="Transf_Fact_Rang1_3" localSheetId="1">#REF!</definedName>
    <definedName name="Transf_Fact_Rang1_3">#REF!</definedName>
    <definedName name="Transf_Fact_Rang1_4" localSheetId="1">#REF!</definedName>
    <definedName name="Transf_Fact_Rang1_4">#REF!</definedName>
    <definedName name="Transf_Fact_Rang1_5" localSheetId="1">#REF!</definedName>
    <definedName name="Transf_Fact_Rang1_5">#REF!</definedName>
    <definedName name="Transf_Fact_Rang1_6" localSheetId="1">#REF!</definedName>
    <definedName name="Transf_Fact_Rang1_6">#REF!</definedName>
    <definedName name="Transf_Fact_Rang1_7" localSheetId="1">#REF!</definedName>
    <definedName name="Transf_Fact_Rang1_7">#REF!</definedName>
    <definedName name="Transf_Fact_Rang1_8" localSheetId="1">#REF!</definedName>
    <definedName name="Transf_Fact_Rang1_8">#REF!</definedName>
    <definedName name="Transf_Fact_Rang2_2" localSheetId="1">#REF!</definedName>
    <definedName name="Transf_Fact_Rang2_2">#REF!</definedName>
    <definedName name="Transf_Fact_Rang2_3" localSheetId="1">#REF!</definedName>
    <definedName name="Transf_Fact_Rang2_3">#REF!</definedName>
    <definedName name="Transf_Fact_Rang2_4" localSheetId="1">#REF!</definedName>
    <definedName name="Transf_Fact_Rang2_4">#REF!</definedName>
    <definedName name="Transf_Fact_Rang2_5" localSheetId="1">#REF!</definedName>
    <definedName name="Transf_Fact_Rang2_5">#REF!</definedName>
    <definedName name="Transf_Fact_Rang2_6" localSheetId="1">#REF!</definedName>
    <definedName name="Transf_Fact_Rang2_6">#REF!</definedName>
    <definedName name="Transf_Fact_Rang2_7" localSheetId="1">#REF!</definedName>
    <definedName name="Transf_Fact_Rang2_7">#REF!</definedName>
    <definedName name="Transf_Fact_Rang2_8" localSheetId="1">#REF!</definedName>
    <definedName name="Transf_Fact_Rang2_8">#REF!</definedName>
    <definedName name="Transf_Fact_Rang3_3" localSheetId="1">#REF!</definedName>
    <definedName name="Transf_Fact_Rang3_3">#REF!</definedName>
    <definedName name="Transf_Fact_Rang3_4" localSheetId="1">#REF!</definedName>
    <definedName name="Transf_Fact_Rang3_4">#REF!</definedName>
    <definedName name="Transf_Fact_Rang3_5" localSheetId="1">#REF!</definedName>
    <definedName name="Transf_Fact_Rang3_5">#REF!</definedName>
    <definedName name="Transf_Fact_Rang3_6" localSheetId="1">#REF!</definedName>
    <definedName name="Transf_Fact_Rang3_6">#REF!</definedName>
    <definedName name="Transf_Fact_Rang3_7" localSheetId="1">#REF!</definedName>
    <definedName name="Transf_Fact_Rang3_7">#REF!</definedName>
    <definedName name="Transf_Fact_Rang3_8" localSheetId="1">#REF!</definedName>
    <definedName name="Transf_Fact_Rang3_8">#REF!</definedName>
    <definedName name="Transf_Fact_Rang4_4" localSheetId="1">#REF!</definedName>
    <definedName name="Transf_Fact_Rang4_4">#REF!</definedName>
    <definedName name="Transf_Fact_Rang4_5" localSheetId="1">#REF!</definedName>
    <definedName name="Transf_Fact_Rang4_5">#REF!</definedName>
    <definedName name="Transf_Fact_Rang4_6" localSheetId="1">#REF!</definedName>
    <definedName name="Transf_Fact_Rang4_6">#REF!</definedName>
    <definedName name="Transf_Fact_Rang4_7" localSheetId="1">#REF!</definedName>
    <definedName name="Transf_Fact_Rang4_7">#REF!</definedName>
    <definedName name="Transf_Fact_Rang4_8" localSheetId="1">#REF!</definedName>
    <definedName name="Transf_Fact_Rang4_8">#REF!</definedName>
    <definedName name="Transf_Fact_Rang5_5" localSheetId="1">#REF!</definedName>
    <definedName name="Transf_Fact_Rang5_5">#REF!</definedName>
    <definedName name="Transf_Fact_Rang5_6" localSheetId="1">#REF!</definedName>
    <definedName name="Transf_Fact_Rang5_6">#REF!</definedName>
    <definedName name="Transf_Fact_Rang5_7" localSheetId="1">#REF!</definedName>
    <definedName name="Transf_Fact_Rang5_7">#REF!</definedName>
    <definedName name="Transf_Fact_Rang5_8" localSheetId="1">#REF!</definedName>
    <definedName name="Transf_Fact_Rang5_8">#REF!</definedName>
    <definedName name="Transf_Fact_Rang6_6" localSheetId="1">#REF!</definedName>
    <definedName name="Transf_Fact_Rang6_6">#REF!</definedName>
    <definedName name="Transf_Fact_Rang6_7" localSheetId="1">#REF!</definedName>
    <definedName name="Transf_Fact_Rang6_7">#REF!</definedName>
    <definedName name="Transf_Fact_Rang6_8" localSheetId="1">#REF!</definedName>
    <definedName name="Transf_Fact_Rang6_8">#REF!</definedName>
    <definedName name="Transf_Fact_Rang7_7" localSheetId="1">#REF!</definedName>
    <definedName name="Transf_Fact_Rang7_7">#REF!</definedName>
    <definedName name="Transf_Fact_Rang7_8" localSheetId="1">#REF!</definedName>
    <definedName name="Transf_Fact_Rang7_8">#REF!</definedName>
    <definedName name="Transf_Fact_Rang8_8" localSheetId="1">#REF!</definedName>
    <definedName name="Transf_Fact_Rang8_8">#REF!</definedName>
    <definedName name="wekflewfkewlkflewkfwe" localSheetId="1">'2'!wekflewfkewlkflewkfwe</definedName>
    <definedName name="wekflewfkewlkflewkfwe">[0]!wekflewfkewlkflewkfwe</definedName>
    <definedName name="wekflewfwq" localSheetId="1">'2'!wekflewfwq</definedName>
    <definedName name="wekflewfwq">[0]!wekflewfwq</definedName>
    <definedName name="weklfkflweqkfq" localSheetId="1">'2'!weklfkflweqkfq</definedName>
    <definedName name="weklfkflweqkfq">[0]!weklfkflweqkfq</definedName>
    <definedName name="wfklewfklewkflew" localSheetId="1">'2'!wfklewfklewkflew</definedName>
    <definedName name="wfklewfklewkflew">[0]!wfklewfklewkflew</definedName>
    <definedName name="wfwefewkflewkfew" localSheetId="1">'2'!wfwefewkflewkfew</definedName>
    <definedName name="wfwefewkflewkfew">[0]!wfwefewkflewkfew</definedName>
    <definedName name="wfwefewlfkw" localSheetId="1">'2'!wfwefewlfkw</definedName>
    <definedName name="wfwefewlfkw">[0]!wfwefewlfkw</definedName>
    <definedName name="wkdjkwqjdkwqd" localSheetId="1">'2'!wkdjkwqjdkwqd</definedName>
    <definedName name="wkdjkwqjdkwqd">[0]!wkdjkwqjdkwqd</definedName>
    <definedName name="wlkfklqkflwqkfleqf" localSheetId="1">'2'!wlkfklqkflwqkfleqf</definedName>
    <definedName name="wlkfklqkflwqkfleqf">[0]!wlkfklqkflwqkfleqf</definedName>
    <definedName name="а">#REF!</definedName>
    <definedName name="а1">'[10]ЯНВАРЬ'!#REF!</definedName>
    <definedName name="адлуцдалуцдалуц" localSheetId="1">'2'!адлуцдалуцдалуц</definedName>
    <definedName name="адлуцдалуцдалуц">[0]!адлуцдалуцдалуц</definedName>
    <definedName name="адмрасходы" localSheetId="1">'[19]Лист2'!#REF!</definedName>
    <definedName name="адмрасходы">'[11]Лист2'!#REF!</definedName>
    <definedName name="адуцалдуцалуц" localSheetId="1">'2'!адуцалдуцалуц</definedName>
    <definedName name="адуцалдуцалуц">[0]!адуцалдуцалуц</definedName>
    <definedName name="адцлуадйцуадйц" localSheetId="1">'2'!адцлуадйцуадйц</definedName>
    <definedName name="адцлуадйцуадйц">[0]!адцлуадйцуадйц</definedName>
    <definedName name="алдуцладуцалуц" localSheetId="1">'2'!алдуцладуцалуц</definedName>
    <definedName name="алдуцладуцалуц">[0]!алдуцладуцалуц</definedName>
    <definedName name="алдуцладуцла" localSheetId="1">'2'!алдуцладуцла</definedName>
    <definedName name="алдуцладуцла">[0]!алдуцладуцла</definedName>
    <definedName name="алоакулаку" localSheetId="1">'2'!алоакулаку</definedName>
    <definedName name="алоакулаку">[0]!алоакулаку</definedName>
    <definedName name="алуцауцадуцла" localSheetId="1">'2'!алуцауцадуцла</definedName>
    <definedName name="алуцауцадуцла">[0]!алуцауцадуцла</definedName>
    <definedName name="алуцдалудцладуцал" localSheetId="1">'2'!алуцдалудцладуцал</definedName>
    <definedName name="алуцдалудцладуцал">[0]!алуцдалудцладуцал</definedName>
    <definedName name="амортизация" localSheetId="1">'[19]Лист2'!#REF!</definedName>
    <definedName name="амортизация">'[11]Лист2'!#REF!</definedName>
    <definedName name="аренда" localSheetId="1">'[19]Лист2'!#REF!</definedName>
    <definedName name="аренда">'[11]Лист2'!#REF!</definedName>
    <definedName name="ауоалцуовй" localSheetId="1">'2'!ауоалцуовй</definedName>
    <definedName name="ауоалцуовй">[0]!ауоалцуовй</definedName>
    <definedName name="ауцдладцуладуц" localSheetId="1">'2'!ауцдладцуладуц</definedName>
    <definedName name="ауцдладцуладуц">[0]!ауцдладцуладуц</definedName>
    <definedName name="ауцладуцлауц" localSheetId="1">'2'!ауцладуцлауц</definedName>
    <definedName name="ауцладуцлауц">[0]!ауцладуцлауц</definedName>
    <definedName name="ацуладуцлауцацу" localSheetId="1">'2'!ацуладуцлауцацу</definedName>
    <definedName name="ацуладуцлауцацу">[0]!ацуладуцлауцацу</definedName>
    <definedName name="биржа">'[12]База'!$A:$T</definedName>
    <definedName name="биржа1">'[12]База'!$B:$T</definedName>
    <definedName name="БЛРаздел1" localSheetId="1">#REF!,#REF!,#REF!,#REF!,#REF!,#REF!,#REF!,#REF!,#REF!</definedName>
    <definedName name="БЛРаздел1">#REF!,#REF!,#REF!,#REF!,#REF!,#REF!,#REF!,#REF!,#REF!</definedName>
    <definedName name="БЛРаздел10" localSheetId="1">#REF!</definedName>
    <definedName name="БЛРаздел10">#REF!</definedName>
    <definedName name="БЛРаздел2" localSheetId="1">#REF!,#REF!,#REF!,#REF!,#REF!,#REF!,#REF!</definedName>
    <definedName name="БЛРаздел2">#REF!,#REF!,#REF!,#REF!,#REF!,#REF!,#REF!</definedName>
    <definedName name="БЛРаздел3" localSheetId="1">#REF!,#REF!,#REF!,#REF!,#REF!,#REF!,#REF!,#REF!,#REF!,#REF!,#REF!,#REF!</definedName>
    <definedName name="БЛРаздел3">#REF!,#REF!,#REF!,#REF!,#REF!,#REF!,#REF!,#REF!,#REF!,#REF!,#REF!,#REF!</definedName>
    <definedName name="БЛРаздел4" localSheetId="1">#REF!,#REF!,#REF!,#REF!,#REF!,#REF!,#REF!,#REF!,#REF!</definedName>
    <definedName name="БЛРаздел4">#REF!,#REF!,#REF!,#REF!,#REF!,#REF!,#REF!,#REF!,#REF!</definedName>
    <definedName name="БЛРаздел5" localSheetId="1">#REF!,#REF!,#REF!,#REF!,#REF!,#REF!,#REF!,#REF!</definedName>
    <definedName name="БЛРаздел5">#REF!,#REF!,#REF!,#REF!,#REF!,#REF!,#REF!,#REF!</definedName>
    <definedName name="БЛРаздел6" localSheetId="1">#REF!,#REF!,#REF!,#REF!,#REF!,#REF!,#REF!,#REF!</definedName>
    <definedName name="БЛРаздел6">#REF!,#REF!,#REF!,#REF!,#REF!,#REF!,#REF!,#REF!</definedName>
    <definedName name="БЛРаздел7" localSheetId="1">#REF!,#REF!,#REF!,#REF!</definedName>
    <definedName name="БЛРаздел7">#REF!,#REF!,#REF!,#REF!</definedName>
    <definedName name="БЛРаздел8" localSheetId="1">#REF!,#REF!,#REF!,#REF!,#REF!,#REF!</definedName>
    <definedName name="БЛРаздел8">#REF!,#REF!,#REF!,#REF!,#REF!,#REF!</definedName>
    <definedName name="БЛРаздел9" localSheetId="1">#REF!,#REF!,#REF!,#REF!,#REF!,#REF!,#REF!,#REF!,#REF!,#REF!,#REF!</definedName>
    <definedName name="БЛРаздел9">#REF!,#REF!,#REF!,#REF!,#REF!,#REF!,#REF!,#REF!,#REF!,#REF!,#REF!</definedName>
    <definedName name="БПДанные" localSheetId="1">#REF!,#REF!,#REF!</definedName>
    <definedName name="БПДанные">#REF!,#REF!,#REF!</definedName>
    <definedName name="ВалютаБаланса" localSheetId="1">#REF!</definedName>
    <definedName name="ВалютаБаланса">#REF!</definedName>
    <definedName name="ввуцлвдцйвый" localSheetId="1">'2'!ввуцлвдцйвый</definedName>
    <definedName name="ввуцлвдцйвый">[0]!ввуцлвдцйвый</definedName>
    <definedName name="вдлуцлвдуцв" localSheetId="1">'2'!вдлуцлвдуцв</definedName>
    <definedName name="вдлуцлвдуцв">[0]!вдлуцлвдуцв</definedName>
    <definedName name="влвуцлвувуц" localSheetId="1">'2'!влвуцлвувуц</definedName>
    <definedName name="влвуцлвувуц">[0]!влвуцлвувуц</definedName>
    <definedName name="влуцвлуцовуц" localSheetId="1">'2'!влуцвлуцовуц</definedName>
    <definedName name="влуцвлуцовуц">[0]!влуцвлуцовуц</definedName>
    <definedName name="влуцвлцувувуц" localSheetId="1">'2'!влуцвлцувувуц</definedName>
    <definedName name="влуцвлцувувуц">[0]!влуцвлцувувуц</definedName>
    <definedName name="влуцвудвуцв" localSheetId="1">'2'!влуцвудвуцв</definedName>
    <definedName name="влуцвудвуцв">[0]!влуцвудвуцв</definedName>
    <definedName name="влцовлцоувцув" localSheetId="1">'2'!влцовлцоувцув</definedName>
    <definedName name="влцовлцоувцув">[0]!влцовлцоувцув</definedName>
    <definedName name="влцуввуцвуц" localSheetId="1">'2'!влцуввуцвуц</definedName>
    <definedName name="влцуввуцвуц">[0]!влцуввуцвуц</definedName>
    <definedName name="воцлвоцвцв" localSheetId="1">'2'!воцлвоцвцв</definedName>
    <definedName name="воцлвоцвцв">[0]!воцлвоцвцв</definedName>
    <definedName name="вудвуцдвцйв" localSheetId="1">'2'!вудвуцдвцйв</definedName>
    <definedName name="вудвуцдвцйв">[0]!вудвуцдвцйв</definedName>
    <definedName name="вуцвлцувц" localSheetId="1">'2'!вуцвлцувц</definedName>
    <definedName name="вуцвлцувц">[0]!вуцвлцувц</definedName>
    <definedName name="вуцдлвудвл" localSheetId="1">'2'!вуцдлвудвл</definedName>
    <definedName name="вуцдлвудвл">[0]!вуцдлвудвл</definedName>
    <definedName name="вуцдлвуцдвуц" localSheetId="1">'2'!вуцдлвуцдвуц</definedName>
    <definedName name="вуцдлвуцдвуц">[0]!вуцдлвуцдвуц</definedName>
    <definedName name="вуцлвлуцовц" localSheetId="1">'2'!вуцлвлуцовц</definedName>
    <definedName name="вуцлвлуцовц">[0]!вуцлвлуцовц</definedName>
    <definedName name="вуцлвуцлауц" localSheetId="1">'2'!вуцлвуцлауц</definedName>
    <definedName name="вуцлвуцлауц">[0]!вуцлвуцлауц</definedName>
    <definedName name="вцвжцйдвцйвй" localSheetId="1">'2'!вцвжцйдвцйвй</definedName>
    <definedName name="вцвжцйдвцйвй">[0]!вцвжцйдвцйвй</definedName>
    <definedName name="вцвоуцвуцвуцв" localSheetId="1">'2'!вцвоуцвуцвуцв</definedName>
    <definedName name="вцвоуцвуцвуцв">[0]!вцвоуцвуцвуцв</definedName>
    <definedName name="вцйвйдвйцвйцв" localSheetId="1">'2'!вцйвйдвйцвйцв</definedName>
    <definedName name="вцйвйдвйцвйцв">[0]!вцйвйдвйцвйцв</definedName>
    <definedName name="гсрнгсцсц" localSheetId="1">'2'!гсрнгсцсц</definedName>
    <definedName name="гсрнгсцсц">[0]!гсрнгсцсц</definedName>
    <definedName name="длацудалдцула" localSheetId="1">'2'!длацудалдцула</definedName>
    <definedName name="длацудалдцула">[0]!длацудалдцула</definedName>
    <definedName name="длацудалуцдалуц" localSheetId="1">'2'!длацудалуцдалуц</definedName>
    <definedName name="длацудалуцдалуц">[0]!длацудалуцдалуц</definedName>
    <definedName name="длдвуцвц" localSheetId="1">'2'!длдвуцвц</definedName>
    <definedName name="длдвуцвц">[0]!длдвуцвц</definedName>
    <definedName name="дщлвзвцйвйв" localSheetId="1">'2'!дщлвзвцйвйв</definedName>
    <definedName name="дщлвзвцйвйв">[0]!дщлвзвцйвйв</definedName>
    <definedName name="земельный_налог" localSheetId="1">'[19]Лист2'!#REF!</definedName>
    <definedName name="земельный_налог">'[11]Лист2'!#REF!</definedName>
    <definedName name="ззцщвцйщвцйв" localSheetId="1">'2'!ззцщвцйщвцйв</definedName>
    <definedName name="ззцщвцйщвцйв">[0]!ззцщвцйщвцйв</definedName>
    <definedName name="инкассация" localSheetId="1">'[19]Лист2'!#REF!</definedName>
    <definedName name="инкассация">'[11]Лист2'!#REF!</definedName>
    <definedName name="к4к43щкш43кщ" localSheetId="1">'2'!к4к43щкш43кщ</definedName>
    <definedName name="к4к43щкш43кщ">[0]!к4к43щкш43кщ</definedName>
    <definedName name="колич_РКО" localSheetId="1">'[19]Лист2'!#REF!</definedName>
    <definedName name="колич_РКО">'[11]Лист2'!#REF!</definedName>
    <definedName name="командировки" localSheetId="1">'[19]Лист2'!#REF!</definedName>
    <definedName name="командировки">'[11]Лист2'!#REF!</definedName>
    <definedName name="КОНЕЦ_ТАБЛИЦЫ" localSheetId="1">#REF!</definedName>
    <definedName name="КОНЕЦ_ТАБЛИЦЫ">#REF!</definedName>
    <definedName name="КОНЕЦ_ТАБЛИЦЫ1" localSheetId="1">#REF!</definedName>
    <definedName name="КОНЕЦ_ТАБЛИЦЫ1">#REF!</definedName>
    <definedName name="КПСБ.xls">'[13]L202 - КПСБ'!$A$16:$E$76</definedName>
    <definedName name="курс01" localSheetId="1">#REF!</definedName>
    <definedName name="курс01">#REF!</definedName>
    <definedName name="курсгод" localSheetId="1">#REF!</definedName>
    <definedName name="курсгод">#REF!</definedName>
    <definedName name="ладцлудауцл" localSheetId="1">'2'!ладцлудауцл</definedName>
    <definedName name="ладцлудауцл">[0]!ладцлудауцл</definedName>
    <definedName name="лаолуцоввц" localSheetId="1">'2'!лаолуцоввц</definedName>
    <definedName name="лаолуцоввц">[0]!лаолуцоввц</definedName>
    <definedName name="лацдцлудладуца" localSheetId="1">'2'!лацдцлудладуца</definedName>
    <definedName name="лацдцлудладуца">[0]!лацдцлудладуца</definedName>
    <definedName name="лацуладуцладуцла" localSheetId="1">'2'!лацуладуцладуцла</definedName>
    <definedName name="лацуладуцладуцла">[0]!лацуладуцладуцла</definedName>
    <definedName name="лвлвдувув" localSheetId="1">'2'!лвлвдувув</definedName>
    <definedName name="лвлвдувув">[0]!лвлвдувув</definedName>
    <definedName name="лвоцв23" localSheetId="1">'2'!лвоцв23</definedName>
    <definedName name="лвоцв23">[0]!лвоцв23</definedName>
    <definedName name="лдалцудалдуцац" localSheetId="1">'2'!лдалцудалдуцац</definedName>
    <definedName name="лдалцудалдуцац">[0]!лдалцудалдуцац</definedName>
    <definedName name="лдлуцдвдвцвуц" localSheetId="1">'2'!лдлуцдвдвцвуц</definedName>
    <definedName name="лдлуцдвдвцвуц">[0]!лдлуцдвдвцвуц</definedName>
    <definedName name="лдлцулуд3у" localSheetId="1">'2'!лдлцулуд3у</definedName>
    <definedName name="лдлцулуд3у">[0]!лдлцулуд3у</definedName>
    <definedName name="ллдлдвйцвцй" localSheetId="1">'2'!ллдлдвйцвцй</definedName>
    <definedName name="ллдлдвйцвцй">[0]!ллдлдвйцвцй</definedName>
    <definedName name="лоалуцал" localSheetId="1">'2'!лоалуцал</definedName>
    <definedName name="лоалуцал">[0]!лоалуцал</definedName>
    <definedName name="ловлуцовлув" localSheetId="1">'2'!ловлуцовлув</definedName>
    <definedName name="ловлуцовлув">[0]!ловлуцовлув</definedName>
    <definedName name="лолаулаак" localSheetId="1">'2'!лолаулаак</definedName>
    <definedName name="лолаулаак">[0]!лолаулаак</definedName>
    <definedName name="Макрос1" localSheetId="1">'2'!Макрос1</definedName>
    <definedName name="Макрос1">[0]!Макрос1</definedName>
    <definedName name="матер_содерж_зданий" localSheetId="1">'[19]Лист2'!#REF!</definedName>
    <definedName name="матер_содерж_зданий">'[11]Лист2'!#REF!</definedName>
    <definedName name="материальные_расх" localSheetId="1">'[19]Лист2'!#REF!</definedName>
    <definedName name="материальные_расх">'[11]Лист2'!#REF!</definedName>
    <definedName name="налог_имущество" localSheetId="1">'[19]Лист2'!#REF!</definedName>
    <definedName name="налог_имущество">'[11]Лист2'!#REF!</definedName>
    <definedName name="налог_транспорт" localSheetId="1">'[19]Лист2'!#REF!</definedName>
    <definedName name="налог_транспорт">'[11]Лист2'!#REF!</definedName>
    <definedName name="налог_ЦБ" localSheetId="1">'[19]Лист2'!#REF!</definedName>
    <definedName name="налог_ЦБ">'[11]Лист2'!#REF!</definedName>
    <definedName name="налоги" localSheetId="1">'[19]Лист2'!#REF!</definedName>
    <definedName name="налоги">'[11]Лист2'!#REF!</definedName>
    <definedName name="НАЧАЛО_ТАБЛИЦЫ" localSheetId="1">#REF!</definedName>
    <definedName name="НАЧАЛО_ТАБЛИЦЫ">#REF!</definedName>
    <definedName name="НАЧАЛО_ТАБЛИЦЫ1" localSheetId="1">#REF!</definedName>
    <definedName name="НАЧАЛО_ТАБЛИЦЫ1">#REF!</definedName>
    <definedName name="НДС" localSheetId="1">'[19]Лист2'!#REF!</definedName>
    <definedName name="НДС">'[11]Лист2'!#REF!</definedName>
    <definedName name="Нормативы_соглашения" localSheetId="1">#REF!</definedName>
    <definedName name="Нормативы_соглашения">#REF!</definedName>
    <definedName name="_xlnm.Print_Area" localSheetId="0">'1'!$A$1:$E$55</definedName>
    <definedName name="_xlnm.Print_Area" localSheetId="1">'2'!$A$5:$D$51</definedName>
    <definedName name="Область_печати_ИМ" localSheetId="1">#REF!</definedName>
    <definedName name="Область_печати_ИМ">#REF!</definedName>
    <definedName name="обмунд_инкасс" localSheetId="1">'[19]Лист2'!#REF!</definedName>
    <definedName name="обмунд_инкасс">'[11]Лист2'!#REF!</definedName>
    <definedName name="обмундир_охраны" localSheetId="1">'[19]Лист2'!#REF!</definedName>
    <definedName name="обмундир_охраны">'[11]Лист2'!#REF!</definedName>
    <definedName name="обор">'[14]ОборБалФормОтч'!$C$70:$C$72,'[14]ОборБалФормОтч'!$D$73:$F$73,'[14]ОборБалФормОтч'!$E$70:$F$72,'[14]ОборБалФормОтч'!$C$75:$C$77,'[14]ОборБалФормОтч'!$E$75:$F$77,'[14]ОборБалФормОтч'!$C$79:$C$82,'[14]ОборБалФормОтч'!$E$79:$F$82,'[14]ОборБалФормОтч'!$C$84:$C$86,'[14]ОборБалФормОтч'!$E$84:$F$86,'[14]ОборБалФормОтч'!$C$88:$C$89,'[14]ОборБалФормОтч'!$E$88:$F$89,'[14]ОборБалФормОтч'!$C$70</definedName>
    <definedName name="обороты">'[14]ОборБалФормОтч'!$C$19:$C$24,'[14]ОборБалФормОтч'!$E$19:$F$24,'[14]ОборБалФормОтч'!$D$26:$F$31,'[14]ОборБалФормОтч'!$C$33:$C$38,'[14]ОборБалФормОтч'!$E$33:$F$38,'[14]ОборБалФормОтч'!$D$40:$F$43,'[14]ОборБалФормОтч'!$C$45:$C$48,'[14]ОборБалФормОтч'!$E$45:$F$48,'[14]ОборБалФормОтч'!$C$19</definedName>
    <definedName name="овуцлвдлцйлвйц" localSheetId="1">'2'!овуцлвдлцйлвйц</definedName>
    <definedName name="овуцлвдлцйлвйц">[0]!овуцлвдлцйлвйц</definedName>
    <definedName name="олвоуцлвцв" localSheetId="1">'2'!олвоуцлвцв</definedName>
    <definedName name="олвоуцлвцв">[0]!олвоуцлвцв</definedName>
    <definedName name="олвцулвувуцц" localSheetId="1">'2'!олвцулвувуцц</definedName>
    <definedName name="олвцулвувуцц">[0]!олвцулвувуцц</definedName>
    <definedName name="оплата_труда" localSheetId="1">'[19]Лист2'!#REF!</definedName>
    <definedName name="оплата_труда">'[11]Лист2'!#REF!</definedName>
    <definedName name="оувшцгвшуцвуц" localSheetId="1">'2'!оувшцгвшуцвуц</definedName>
    <definedName name="оувшцгвшуцвуц">[0]!оувшцгвшуцвуц</definedName>
    <definedName name="охрана" localSheetId="1">'[19]Лист2'!#REF!</definedName>
    <definedName name="охрана">'[11]Лист2'!#REF!</definedName>
    <definedName name="подгот_кадров" localSheetId="1">'[19]Лист2'!#REF!</definedName>
    <definedName name="подгот_кадров">'[11]Лист2'!#REF!</definedName>
    <definedName name="Подготовка_к_печати_и_сохранение0710" localSheetId="1">'2'!Подготовка_к_печати_и_сохранение0710</definedName>
    <definedName name="Подготовка_к_печати_и_сохранение0710">[0]!Подготовка_к_печати_и_сохранение0710</definedName>
    <definedName name="подписка" localSheetId="1">'[19]Лист2'!#REF!</definedName>
    <definedName name="подписка">'[11]Лист2'!#REF!</definedName>
    <definedName name="проч_адмрасх" localSheetId="1">'[19]Лист2'!#REF!</definedName>
    <definedName name="проч_адмрасх">'[11]Лист2'!#REF!</definedName>
    <definedName name="проч_операц" localSheetId="1">'[19]Лист2'!#REF!</definedName>
    <definedName name="проч_операц">'[11]Лист2'!#REF!</definedName>
    <definedName name="прочие_налог" localSheetId="1">'[19]Лист2'!#REF!</definedName>
    <definedName name="прочие_налог">'[11]Лист2'!#REF!</definedName>
    <definedName name="прочие_общехоз" localSheetId="1">'[19]Лист2'!#REF!</definedName>
    <definedName name="прочие_общехоз">'[11]Лист2'!#REF!</definedName>
    <definedName name="прочие_расх" localSheetId="1">'[19]Лист2'!#REF!</definedName>
    <definedName name="прочие_расх">'[11]Лист2'!#REF!</definedName>
    <definedName name="расх_мат_охраны" localSheetId="1">'[19]Лист2'!#REF!</definedName>
    <definedName name="расх_мат_охраны">'[11]Лист2'!#REF!</definedName>
    <definedName name="расх_матер_инкасс" localSheetId="1">'[19]Лист2'!#REF!</definedName>
    <definedName name="расх_матер_инкасс">'[11]Лист2'!#REF!</definedName>
    <definedName name="реклама" localSheetId="1">'[19]Лист2'!#REF!</definedName>
    <definedName name="реклама">'[11]Лист2'!#REF!</definedName>
    <definedName name="ремонт" localSheetId="1">'[19]Лист2'!#REF!</definedName>
    <definedName name="ремонт">'[11]Лист2'!#REF!</definedName>
    <definedName name="свнсвнсвысц" localSheetId="1">'2'!свнсвнсвысц</definedName>
    <definedName name="свнсвнсвысц">[0]!свнсвнсвысц</definedName>
    <definedName name="Сводный_баланс_н_п_с" localSheetId="1">'2'!Сводный_баланс_н_п_с</definedName>
    <definedName name="Сводный_баланс_н_п_с">[0]!Сводный_баланс_н_п_с</definedName>
    <definedName name="связь" localSheetId="1">'[19]Лист2'!#REF!</definedName>
    <definedName name="связь">'[11]Лист2'!#REF!</definedName>
    <definedName name="содерж_помещ" localSheetId="1">'[19]Лист2'!#REF!</definedName>
    <definedName name="содерж_помещ">'[11]Лист2'!#REF!</definedName>
    <definedName name="спец_одежд_обсл_перс" localSheetId="1">'[19]Лист2'!#REF!</definedName>
    <definedName name="спец_одежд_обсл_перс">'[11]Лист2'!#REF!</definedName>
    <definedName name="техобслуж_ВТ" localSheetId="1">'[19]Лист2'!#REF!</definedName>
    <definedName name="техобслуж_ВТ">'[11]Лист2'!#REF!</definedName>
    <definedName name="техобслуж_ОС" localSheetId="1">'[19]Лист2'!#REF!</definedName>
    <definedName name="техобслуж_ОС">'[11]Лист2'!#REF!</definedName>
    <definedName name="тлвоцлволцц" localSheetId="1">'2'!тлвоцлволцц</definedName>
    <definedName name="тлвоцлволцц">[0]!тлвоцлволцц</definedName>
    <definedName name="транспорт" localSheetId="1">'[19]Лист2'!#REF!</definedName>
    <definedName name="транспорт">'[11]Лист2'!#REF!</definedName>
    <definedName name="уцадуцладуцла" localSheetId="1">'2'!уцадуцладуцла</definedName>
    <definedName name="уцадуцладуцла">[0]!уцадуцладуцла</definedName>
    <definedName name="уцалцудалуцдлауц" localSheetId="1">'2'!уцалцудалуцдлауц</definedName>
    <definedName name="уцалцудалуцдлауц">[0]!уцалцудалуцдлауц</definedName>
    <definedName name="уцладуцлауцдалуцй" localSheetId="1">'2'!уцладуцлауцдалуцй</definedName>
    <definedName name="уцладуцлауцдалуцй">[0]!уцладуцлауцдалуцй</definedName>
    <definedName name="уцлалуцаоуцалуц" localSheetId="1">'2'!уцлалуцаоуцалуц</definedName>
    <definedName name="уцлалуцаоуцалуц">[0]!уцлалуцаоуцалуц</definedName>
    <definedName name="ф77" localSheetId="1">#REF!</definedName>
    <definedName name="ф77">#REF!</definedName>
    <definedName name="Флажок16_Щелкнуть" localSheetId="1">'2'!Флажок16_Щелкнуть</definedName>
    <definedName name="Флажок16_Щелкнуть">[0]!Флажок16_Щелкнуть</definedName>
    <definedName name="цаулауцдлацдула" localSheetId="1">'2'!цаулауцдлацдула</definedName>
    <definedName name="цаулауцдлацдула">[0]!цаулауцдлацдула</definedName>
    <definedName name="цлйщцвцйвцйв" localSheetId="1">'2'!цлйщцвцйвцйв</definedName>
    <definedName name="цлйщцвцйвцйв">[0]!цлйщцвцйвцйв</definedName>
    <definedName name="цуалдуцладуц" localSheetId="1">'2'!цуалдуцладуц</definedName>
    <definedName name="цуалдуцладуц">[0]!цуалдуцладуц</definedName>
    <definedName name="швоуовуцвлуц" localSheetId="1">'2'!швоуовуцвлуц</definedName>
    <definedName name="швоуовуцвлуц">[0]!швоуовуцвлуц</definedName>
    <definedName name="щ0вцйвйвйцвйц" localSheetId="1">'2'!щ0вцйвйвйцвйц</definedName>
    <definedName name="щ0вцйвйвйцвйц">[0]!щ0вцйвйвйцвйц</definedName>
    <definedName name="ьцдуладуцлацуа" localSheetId="1">'2'!ьцдуладуцлацуа</definedName>
    <definedName name="ьцдуладуцлацуа">[0]!ьцдуладуцлацуа</definedName>
  </definedNames>
  <calcPr fullCalcOnLoad="1"/>
</workbook>
</file>

<file path=xl/sharedStrings.xml><?xml version="1.0" encoding="utf-8"?>
<sst xmlns="http://schemas.openxmlformats.org/spreadsheetml/2006/main" count="213" uniqueCount="149">
  <si>
    <t>Средства клиентов</t>
  </si>
  <si>
    <t>Средства прочих кредитных учреждений</t>
  </si>
  <si>
    <t>Средства Правительства Республики Казахстан</t>
  </si>
  <si>
    <t>Прочие обязательства</t>
  </si>
  <si>
    <t>Прочие активы</t>
  </si>
  <si>
    <t>Денежные средства и их эквиваленты</t>
  </si>
  <si>
    <t>ОБЯЗАТЕЛЬСТВА</t>
  </si>
  <si>
    <t>Нематериальные активы</t>
  </si>
  <si>
    <t>АКТИВЫ</t>
  </si>
  <si>
    <t>Заемные средства</t>
  </si>
  <si>
    <t>Отложенное налоговое обязательство</t>
  </si>
  <si>
    <t>Акционерный капитал</t>
  </si>
  <si>
    <t>Дополнительно оплаченный капитал</t>
  </si>
  <si>
    <t>Прочие резервы</t>
  </si>
  <si>
    <t>Нераспределенная прибыль</t>
  </si>
  <si>
    <t>Статьи, которые впоследствии могут быть переклассифицированы в состав прибылей или убытков:</t>
  </si>
  <si>
    <t>Комиссионные доходы</t>
  </si>
  <si>
    <t>(в тысячах казахстанских тенге)</t>
  </si>
  <si>
    <t>Комиссионные расходы</t>
  </si>
  <si>
    <t>ИТОГО АКТИВЫ</t>
  </si>
  <si>
    <t>ИТОГО ОБЯЗАТЕЛЬСТВА</t>
  </si>
  <si>
    <t>КАПИТАЛ</t>
  </si>
  <si>
    <t>ИТОГО КАПИТАЛ</t>
  </si>
  <si>
    <t>ИТОГО ОБЯЗАТЕЛЬСТВА И КАПИТАЛ</t>
  </si>
  <si>
    <t>Кредиты и авансы клиентам</t>
  </si>
  <si>
    <t>-</t>
  </si>
  <si>
    <t>Долгосрочные активы, предназначенные для продажи</t>
  </si>
  <si>
    <t>Сокращенный промежуточный отчет о финансовом положении</t>
  </si>
  <si>
    <t>Прим.</t>
  </si>
  <si>
    <t>6</t>
  </si>
  <si>
    <t>7</t>
  </si>
  <si>
    <t>8</t>
  </si>
  <si>
    <t>10</t>
  </si>
  <si>
    <t>9</t>
  </si>
  <si>
    <t>12</t>
  </si>
  <si>
    <t>11</t>
  </si>
  <si>
    <t>14</t>
  </si>
  <si>
    <t>Сокращенный промежуточный отчет о прибыли и убытке и прочем совокупном доходе</t>
  </si>
  <si>
    <t>Итого капитал</t>
  </si>
  <si>
    <t>Итого совокупный доход за период</t>
  </si>
  <si>
    <t>Денежные средства от операционной деятельности</t>
  </si>
  <si>
    <t>Комиссии полученные</t>
  </si>
  <si>
    <t>Комиссии уплаченные</t>
  </si>
  <si>
    <t>Уплаченные расходы на содержание персонала</t>
  </si>
  <si>
    <t>Уплаченные административные и прочие операционные расходы</t>
  </si>
  <si>
    <t>Уплаченный налог на прибыль</t>
  </si>
  <si>
    <t>Денежные средства, полученные от операционной деятельности до изменений в операционных активах и обязательствах</t>
  </si>
  <si>
    <t>- кредитам и авансам клиентам</t>
  </si>
  <si>
    <t>- прочим активам</t>
  </si>
  <si>
    <t>- средствам клиентов</t>
  </si>
  <si>
    <t>- прочим обязательствам</t>
  </si>
  <si>
    <t>Денежные средства от инвестиционной деятельности</t>
  </si>
  <si>
    <t>Приобретение основных средств</t>
  </si>
  <si>
    <t>Приобретение нематериальных активов</t>
  </si>
  <si>
    <t>Денежные средства от финансовой деятельности</t>
  </si>
  <si>
    <t>Влияние изменений обменного курса на денежные средства и их эквиваленты</t>
  </si>
  <si>
    <t xml:space="preserve">Денежные средства и их эквиваленты на конец периода </t>
  </si>
  <si>
    <t>Сокращенный промежуточный отчет о движении денежных средств</t>
  </si>
  <si>
    <t>Инвестиции в долевые ценные бумаги</t>
  </si>
  <si>
    <t>Прочие финансовые активы</t>
  </si>
  <si>
    <t>Выпущенные долговые ценные бумаги</t>
  </si>
  <si>
    <t>Прочие финансовые обязательства</t>
  </si>
  <si>
    <t xml:space="preserve">Административные расходы </t>
  </si>
  <si>
    <t>Прочие операционные расходы за вычетом доходов</t>
  </si>
  <si>
    <t>Статьи, которые впоследствии не будут реклассифицированы в состав прибылей или убытков:</t>
  </si>
  <si>
    <t>- прочим финансовым активам</t>
  </si>
  <si>
    <t>- прочим финансовым обязательствам</t>
  </si>
  <si>
    <t>Приобретение долговых ценных бумаг, оцениваемых по справедливой стоимости через прочий совокупный доход</t>
  </si>
  <si>
    <t>Основные средства и активы в форме права пользования</t>
  </si>
  <si>
    <t>Процентные доходы, рассчитанные по методу эффективной процентной ставки</t>
  </si>
  <si>
    <t>Процентные и аналогичные расходы</t>
  </si>
  <si>
    <t>15</t>
  </si>
  <si>
    <t>Чистая процентная маржа и аналогичные доходы</t>
  </si>
  <si>
    <t xml:space="preserve">Оценочный резерв под кредитные убытки </t>
  </si>
  <si>
    <t>Чистая процентная маржа и аналогичные доходы после создания резерва под кредитные убытки</t>
  </si>
  <si>
    <t>Прочий совокупный доход/(убыток):</t>
  </si>
  <si>
    <t xml:space="preserve">Процентные доходы полученные, рассчитанные по методу эффективной процентной ставки </t>
  </si>
  <si>
    <t>.</t>
  </si>
  <si>
    <t xml:space="preserve">Инвестиции в долговые ценные бумаги  </t>
  </si>
  <si>
    <t>Резерв по переоценке ценных бумаг, оцениваемых по справедливой стоимости через прочий совокупный 
доход</t>
  </si>
  <si>
    <t>Нераспределенная
 прибыль</t>
  </si>
  <si>
    <r>
      <t>Проценты уплаченные, рассчитанные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по методу эффективной процентной ставки</t>
    </r>
  </si>
  <si>
    <t>Приобретение инвестиций в долговые ценные бумаги, отражаемые по амортизированной стоимости</t>
  </si>
  <si>
    <t>Долгосрочная аренда</t>
  </si>
  <si>
    <t>13</t>
  </si>
  <si>
    <t>Килтбаева Жанерке Алмасбековна</t>
  </si>
  <si>
    <t xml:space="preserve">Главный бухгалтер                </t>
  </si>
  <si>
    <t>Расходы от модификации финансовых активов, оцененных по амортизированной стоимости, которая не приводит к прекращению признания</t>
  </si>
  <si>
    <t xml:space="preserve">Остаток на 1 января 2020 года </t>
  </si>
  <si>
    <t>Поступления от выбытия долговых ценных бумаг, оцениваемых по справедливой стоимости через прочий совокупный доход</t>
  </si>
  <si>
    <t>Средства в финансовых институтах</t>
  </si>
  <si>
    <t>Государственные субсидии</t>
  </si>
  <si>
    <t>Обязательства по текущему подоходному налогу</t>
  </si>
  <si>
    <t>Акционерное общество "Жилищный Строительный Сберегательный Банк "Отбасы Банк"</t>
  </si>
  <si>
    <t>Доходы от госсубсидии</t>
  </si>
  <si>
    <t>Расходы по подоходному налогу</t>
  </si>
  <si>
    <t xml:space="preserve">Прочий совокупный доход/(убыток) </t>
  </si>
  <si>
    <t>Сокращенный промежуточный отчет об изменениях в собственном капитале</t>
  </si>
  <si>
    <t>Добровольное изменение учетной политики</t>
  </si>
  <si>
    <t xml:space="preserve">Остаток на 1 января 2021 года </t>
  </si>
  <si>
    <t>Чистые потоки денежных средств от операционной деятельности до уплаты подоходного налога</t>
  </si>
  <si>
    <t>Реализация основных средств</t>
  </si>
  <si>
    <t>Поступления от погашения долговых ценных бумаг, отражаемых по амортизированной стоимости</t>
  </si>
  <si>
    <t>Предоплата по текущему подоходному налогу</t>
  </si>
  <si>
    <t>Фонд переоценки инвестиционных ценных бумаг, оцениваемых по справедливой стоимости через прочий совокупный доход</t>
  </si>
  <si>
    <t>6,7,8</t>
  </si>
  <si>
    <t>Расходы, возникающие при первоначальном признании активов по ставкам ниже рыночных</t>
  </si>
  <si>
    <t>Доходы/(расходы) за вычетом (расходов)/доходов по долговым ценным бумагам, оцениваемым по справедливой стоимости через прочий совокупный доход</t>
  </si>
  <si>
    <t>Доходы за вычетом расходов по операциям с иностранной валютой</t>
  </si>
  <si>
    <t>Прибыль до налогообложения</t>
  </si>
  <si>
    <t>Чистая прибыль</t>
  </si>
  <si>
    <t>Доходы за вычетом расходов по долговым ценным бумагам, оцениваемым по справедливой стоимости через прочий совокупный доход</t>
  </si>
  <si>
    <t>Доходы за вычетом расходов по долговым ценным бумагам, оцениваемым по справедливой стоимости через прочий совокупный доход, перенесённый в отчёт о прибылях и убытках в результате выбытия</t>
  </si>
  <si>
    <t>Доходы за вычетом расходов от инвестиций в долевые ценные бумаги, оцениваемые по справедливой  стоимости через прочий совокупный доход</t>
  </si>
  <si>
    <r>
      <t>Базовая и разводненная прибыль на акцию для прибыли, принадлежащей акционеру Банка 
(</t>
    </r>
    <r>
      <rPr>
        <sz val="11"/>
        <rFont val="Times New Roman"/>
        <family val="1"/>
      </rPr>
      <t>в казахстанских тенге за акцию</t>
    </r>
    <r>
      <rPr>
        <b/>
        <sz val="11"/>
        <rFont val="Times New Roman"/>
        <family val="1"/>
      </rPr>
      <t>)</t>
    </r>
  </si>
  <si>
    <t>Скорректированный остаток на 1 января 2020 года</t>
  </si>
  <si>
    <t>Корректировка на справедливую стоимость заемных средств за вычетом отложенного налогового обязательства</t>
  </si>
  <si>
    <t>Дивиденды объявленные</t>
  </si>
  <si>
    <t>Прочий совокупный убыток</t>
  </si>
  <si>
    <t>Чистое (снижение)/прирост по:</t>
  </si>
  <si>
    <t>Чистый прирост/(снижение) по:</t>
  </si>
  <si>
    <t>Чистые денежные средства от операционной деятельности</t>
  </si>
  <si>
    <t>Чистые денежные средства, полученные от/(использованные в) инвестиционной деятельности</t>
  </si>
  <si>
    <t>Получение займов от Министерства Финансов Республики Казахстан</t>
  </si>
  <si>
    <t>Получение займов от местных исполнительных органов Республики Казахстан</t>
  </si>
  <si>
    <t>Погашение займов от местных исполнительных органов Республики Казахстан</t>
  </si>
  <si>
    <t>Погашение займа от АО "ФНБ "Самрук-Казына"</t>
  </si>
  <si>
    <t>Получение займов от Азиатского Банка Развития</t>
  </si>
  <si>
    <t>Погашение займов от прочих организаций</t>
  </si>
  <si>
    <t>Поступления от выпуска долговых ценных бумаг</t>
  </si>
  <si>
    <t>Дивиденды уплаченные</t>
  </si>
  <si>
    <t>Чистые денежные средства, полученные от финансовой деятельности</t>
  </si>
  <si>
    <t>Чистый прирост (отток) денежных средств и их эквивалентов</t>
  </si>
  <si>
    <t>Денежные средства и их эквиваленты на начало периода</t>
  </si>
  <si>
    <t>30 сентября 2021 года (неаудировано)</t>
  </si>
  <si>
    <t xml:space="preserve">31 декабря 2020 года. </t>
  </si>
  <si>
    <t>Средства в кредитных учреждениях</t>
  </si>
  <si>
    <t xml:space="preserve">* Здесь и далее в финансовой отчетности АО "Отбасы банк" и в примечаниях к ней под 30 сентябрем какого-либо года понимается 24.00 алматинского времени 30 сентября данного года. </t>
  </si>
  <si>
    <t>08 ноября 2021 года</t>
  </si>
  <si>
    <t>Ибрагимова Ляззат Еркеновна</t>
  </si>
  <si>
    <t xml:space="preserve">Председатель Правления                                     </t>
  </si>
  <si>
    <t>За девять месяцев, закончившихся</t>
  </si>
  <si>
    <t>30 сентября 2020 года (неаудировано, пересчитано)</t>
  </si>
  <si>
    <t>Прибыль за 9 месяцев (пересчитано)</t>
  </si>
  <si>
    <t>Остаток на 30 сентября 2020 года (неаудировано, пересчитано)</t>
  </si>
  <si>
    <t>Прибыль за 9 месяцев</t>
  </si>
  <si>
    <t xml:space="preserve">Остаток на 30 сентября 2021 года (неаудировано)
</t>
  </si>
  <si>
    <t>30 сентября 2020 года (неаудировано)</t>
  </si>
  <si>
    <t xml:space="preserve"> - средства в финансовых институтах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</si>
</sst>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$&quot;#,##0_);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* #,##0_-;\-* #,##0_-;_-* &quot;-&quot;_-;_-@_-"/>
    <numFmt numFmtId="171" formatCode="_-* #,##0.00_-;\-* #,##0.00_-;_-* &quot;-&quot;??_-;_-@_-"/>
    <numFmt numFmtId="172" formatCode="_(* #,##0_);_(* \(#,##0\);_(* &quot;-&quot;??_);_(@_)"/>
    <numFmt numFmtId="173" formatCode="_(* #,##0.0_);_(* \(#,##0.00\);_(* &quot;-&quot;??_);_(@_)"/>
    <numFmt numFmtId="174" formatCode="General_)"/>
    <numFmt numFmtId="175" formatCode="0.000"/>
    <numFmt numFmtId="176" formatCode="#,##0.0_);\(#,##0.0\)"/>
    <numFmt numFmtId="177" formatCode="#,##0.000_);\(#,##0.000\)"/>
    <numFmt numFmtId="178" formatCode="&quot;$&quot;#,\);\(&quot;$&quot;#,##0\)"/>
    <numFmt numFmtId="179" formatCode="_-* #,##0.00[$€-1]_-;\-* #,##0.00[$€-1]_-;_-* &quot;-&quot;??[$€-1]_-"/>
    <numFmt numFmtId="180" formatCode="&quot;$&quot;#,##0\ ;\-&quot;$&quot;#,##0"/>
    <numFmt numFmtId="181" formatCode="&quot;$&quot;#,##0.00\ ;\(&quot;$&quot;#,##0.00\)"/>
    <numFmt numFmtId="182" formatCode="_-* #,##0\ _đ_._-;\-* #,##0\ _đ_._-;_-* &quot;-&quot;\ _đ_._-;_-@_-"/>
    <numFmt numFmtId="183" formatCode="\60\4\7\:"/>
    <numFmt numFmtId="184" formatCode="&quot;$&quot;#,##0"/>
    <numFmt numFmtId="185" formatCode="&quot;$&quot;#,\);\(&quot;$&quot;#,\)"/>
    <numFmt numFmtId="186" formatCode="&quot;$&quot;#,;\(&quot;$&quot;#,\)"/>
    <numFmt numFmtId="187" formatCode="_-&quot;£&quot;* #,##0_-;\-&quot;£&quot;* #,##0_-;_-&quot;£&quot;* &quot;-&quot;_-;_-@_-"/>
    <numFmt numFmtId="188" formatCode="_-&quot;£&quot;* #,##0.00_-;\-&quot;£&quot;* #,##0.00_-;_-&quot;£&quot;* &quot;-&quot;??_-;_-@_-"/>
    <numFmt numFmtId="189" formatCode="_-* #,##0.00\ _р_._-;\-* #,##0.00\ _р_._-;_-* &quot;-&quot;??\ _р_._-;_-@_-"/>
    <numFmt numFmtId="190" formatCode="_-* #,##0.00_т_г_._-;\-* #,##0.00_т_г_._-;_-* &quot;-&quot;??_т_г_._-;_-@_-"/>
    <numFmt numFmtId="191" formatCode="_-* #,##0\ _р_._-;\-* #,##0\ _р_._-;_-* &quot;-&quot;\ _р_._-;_-@_-"/>
    <numFmt numFmtId="192" formatCode="_-#,##0.00_-;\(#,##0.00\);_-\ &quot;-&quot;_-;_-@_-"/>
    <numFmt numFmtId="193" formatCode="#,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107">
    <font>
      <sz val="10"/>
      <name val="Arial Cyr"/>
      <family val="0"/>
    </font>
    <font>
      <sz val="10"/>
      <color indexed="8"/>
      <name val="Arial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0"/>
      <color indexed="63"/>
      <name val="Helv"/>
      <family val="0"/>
    </font>
    <font>
      <sz val="14"/>
      <name val="–?’©"/>
      <family val="1"/>
    </font>
    <font>
      <sz val="10"/>
      <color indexed="9"/>
      <name val="Arial"/>
      <family val="2"/>
    </font>
    <font>
      <b/>
      <sz val="10"/>
      <name val="MS Sans Serif"/>
      <family val="2"/>
    </font>
    <font>
      <sz val="9"/>
      <name val="Times New Roman"/>
      <family val="1"/>
    </font>
    <font>
      <sz val="10"/>
      <name val="Courier"/>
      <family val="1"/>
    </font>
    <font>
      <b/>
      <sz val="8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sz val="12"/>
      <name val="Tms Rmn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color indexed="58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Book Antiqua"/>
      <family val="1"/>
    </font>
    <font>
      <b/>
      <sz val="10"/>
      <color indexed="18"/>
      <name val="Arial Tur"/>
      <family val="2"/>
    </font>
    <font>
      <sz val="12"/>
      <color indexed="8"/>
      <name val="Times New Roman"/>
      <family val="1"/>
    </font>
    <font>
      <sz val="10"/>
      <name val="NTHelvetica/Cyrillic"/>
      <family val="0"/>
    </font>
    <font>
      <sz val="14"/>
      <name val="¾©"/>
      <family val="1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8"/>
      <color indexed="12"/>
      <name val="Arial Cyr"/>
      <family val="0"/>
    </font>
    <font>
      <b/>
      <sz val="10"/>
      <name val="Arial Cyr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8"/>
      <name val="Times New Roman Cyr"/>
      <family val="0"/>
    </font>
    <font>
      <sz val="10"/>
      <name val="Times New Roman"/>
      <family val="1"/>
    </font>
    <font>
      <u val="single"/>
      <sz val="8"/>
      <color indexed="20"/>
      <name val="Arial Cyr"/>
      <family val="0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 Cyr"/>
      <family val="0"/>
    </font>
    <font>
      <b/>
      <sz val="9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name val="Times New Roman Cyr"/>
      <family val="0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Times New Roman Cyr"/>
      <family val="0"/>
    </font>
    <font>
      <sz val="11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double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5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24" fillId="0" borderId="0">
      <alignment/>
      <protection/>
    </xf>
    <xf numFmtId="0" fontId="1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1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1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1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1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1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1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1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1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1" fillId="8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1" fillId="14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1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" fillId="24" borderId="0" applyNumberFormat="0" applyBorder="0" applyAlignment="0" applyProtection="0"/>
    <xf numFmtId="0" fontId="86" fillId="25" borderId="0" applyNumberFormat="0" applyBorder="0" applyAlignment="0" applyProtection="0"/>
    <xf numFmtId="0" fontId="8" fillId="16" borderId="0" applyNumberFormat="0" applyBorder="0" applyAlignment="0" applyProtection="0"/>
    <xf numFmtId="0" fontId="86" fillId="26" borderId="0" applyNumberFormat="0" applyBorder="0" applyAlignment="0" applyProtection="0"/>
    <xf numFmtId="0" fontId="8" fillId="18" borderId="0" applyNumberFormat="0" applyBorder="0" applyAlignment="0" applyProtection="0"/>
    <xf numFmtId="0" fontId="86" fillId="27" borderId="0" applyNumberFormat="0" applyBorder="0" applyAlignment="0" applyProtection="0"/>
    <xf numFmtId="0" fontId="8" fillId="28" borderId="0" applyNumberFormat="0" applyBorder="0" applyAlignment="0" applyProtection="0"/>
    <xf numFmtId="0" fontId="86" fillId="29" borderId="0" applyNumberFormat="0" applyBorder="0" applyAlignment="0" applyProtection="0"/>
    <xf numFmtId="0" fontId="8" fillId="30" borderId="0" applyNumberFormat="0" applyBorder="0" applyAlignment="0" applyProtection="0"/>
    <xf numFmtId="0" fontId="86" fillId="31" borderId="0" applyNumberFormat="0" applyBorder="0" applyAlignment="0" applyProtection="0"/>
    <xf numFmtId="0" fontId="8" fillId="32" borderId="0" applyNumberFormat="0" applyBorder="0" applyAlignment="0" applyProtection="0"/>
    <xf numFmtId="0" fontId="86" fillId="33" borderId="0" applyNumberFormat="0" applyBorder="0" applyAlignment="0" applyProtection="0"/>
    <xf numFmtId="0" fontId="2" fillId="0" borderId="0" applyNumberFormat="0" applyFill="0" applyBorder="0" applyAlignment="0" applyProtection="0"/>
    <xf numFmtId="165" fontId="9" fillId="0" borderId="1" applyAlignment="0" applyProtection="0"/>
    <xf numFmtId="173" fontId="10" fillId="0" borderId="0" applyFill="0" applyBorder="0" applyAlignment="0">
      <protection/>
    </xf>
    <xf numFmtId="174" fontId="10" fillId="0" borderId="0" applyFill="0" applyBorder="0" applyAlignment="0">
      <protection/>
    </xf>
    <xf numFmtId="175" fontId="10" fillId="0" borderId="0" applyFill="0" applyBorder="0" applyAlignment="0">
      <protection/>
    </xf>
    <xf numFmtId="176" fontId="11" fillId="0" borderId="0" applyFill="0" applyBorder="0" applyAlignment="0">
      <protection/>
    </xf>
    <xf numFmtId="177" fontId="11" fillId="0" borderId="0" applyFill="0" applyBorder="0" applyAlignment="0">
      <protection/>
    </xf>
    <xf numFmtId="173" fontId="10" fillId="0" borderId="0" applyFill="0" applyBorder="0" applyAlignment="0">
      <protection/>
    </xf>
    <xf numFmtId="178" fontId="11" fillId="0" borderId="0" applyFill="0" applyBorder="0" applyAlignment="0">
      <protection/>
    </xf>
    <xf numFmtId="174" fontId="10" fillId="0" borderId="0" applyFill="0" applyBorder="0" applyAlignment="0">
      <protection/>
    </xf>
    <xf numFmtId="0" fontId="12" fillId="0" borderId="2">
      <alignment horizontal="center"/>
      <protection/>
    </xf>
    <xf numFmtId="173" fontId="10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0" fontId="46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0" fillId="0" borderId="0" applyFont="0" applyFill="0" applyBorder="0" applyAlignment="0" applyProtection="0"/>
    <xf numFmtId="14" fontId="1" fillId="0" borderId="0" applyFill="0" applyBorder="0" applyAlignment="0">
      <protection/>
    </xf>
    <xf numFmtId="38" fontId="14" fillId="0" borderId="3">
      <alignment vertical="center"/>
      <protection/>
    </xf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3" fontId="10" fillId="0" borderId="0" applyFill="0" applyBorder="0" applyAlignment="0">
      <protection/>
    </xf>
    <xf numFmtId="174" fontId="10" fillId="0" borderId="0" applyFill="0" applyBorder="0" applyAlignment="0">
      <protection/>
    </xf>
    <xf numFmtId="173" fontId="10" fillId="0" borderId="0" applyFill="0" applyBorder="0" applyAlignment="0">
      <protection/>
    </xf>
    <xf numFmtId="178" fontId="11" fillId="0" borderId="0" applyFill="0" applyBorder="0" applyAlignment="0">
      <protection/>
    </xf>
    <xf numFmtId="174" fontId="10" fillId="0" borderId="0" applyFill="0" applyBorder="0" applyAlignment="0">
      <protection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38" fontId="16" fillId="34" borderId="0" applyNumberFormat="0" applyBorder="0" applyAlignment="0" applyProtection="0"/>
    <xf numFmtId="0" fontId="17" fillId="0" borderId="4" applyNumberFormat="0" applyAlignment="0" applyProtection="0"/>
    <xf numFmtId="0" fontId="17" fillId="0" borderId="5">
      <alignment horizontal="left" vertical="center"/>
      <protection/>
    </xf>
    <xf numFmtId="10" fontId="16" fillId="35" borderId="6" applyNumberFormat="0" applyBorder="0" applyAlignment="0" applyProtection="0"/>
    <xf numFmtId="40" fontId="18" fillId="0" borderId="0">
      <alignment/>
      <protection locked="0"/>
    </xf>
    <xf numFmtId="1" fontId="19" fillId="0" borderId="0">
      <alignment horizontal="center"/>
      <protection locked="0"/>
    </xf>
    <xf numFmtId="180" fontId="1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3" fontId="10" fillId="0" borderId="0" applyFill="0" applyBorder="0" applyAlignment="0">
      <protection/>
    </xf>
    <xf numFmtId="174" fontId="10" fillId="0" borderId="0" applyFill="0" applyBorder="0" applyAlignment="0">
      <protection/>
    </xf>
    <xf numFmtId="173" fontId="10" fillId="0" borderId="0" applyFill="0" applyBorder="0" applyAlignment="0">
      <protection/>
    </xf>
    <xf numFmtId="178" fontId="11" fillId="0" borderId="0" applyFill="0" applyBorder="0" applyAlignment="0">
      <protection/>
    </xf>
    <xf numFmtId="174" fontId="10" fillId="0" borderId="0" applyFill="0" applyBorder="0" applyAlignment="0">
      <protection/>
    </xf>
    <xf numFmtId="0" fontId="21" fillId="0" borderId="0">
      <alignment/>
      <protection locked="0"/>
    </xf>
    <xf numFmtId="0" fontId="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82" fontId="0" fillId="0" borderId="0" applyFont="0" applyFill="0" applyBorder="0" applyAlignment="0" applyProtection="0"/>
    <xf numFmtId="0" fontId="22" fillId="36" borderId="0">
      <alignment/>
      <protection/>
    </xf>
    <xf numFmtId="177" fontId="11" fillId="0" borderId="0" applyFont="0" applyFill="0" applyBorder="0" applyAlignment="0" applyProtection="0"/>
    <xf numFmtId="183" fontId="10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3" fontId="10" fillId="0" borderId="0" applyFill="0" applyBorder="0" applyAlignment="0">
      <protection/>
    </xf>
    <xf numFmtId="174" fontId="10" fillId="0" borderId="0" applyFill="0" applyBorder="0" applyAlignment="0">
      <protection/>
    </xf>
    <xf numFmtId="173" fontId="10" fillId="0" borderId="0" applyFill="0" applyBorder="0" applyAlignment="0">
      <protection/>
    </xf>
    <xf numFmtId="178" fontId="11" fillId="0" borderId="0" applyFill="0" applyBorder="0" applyAlignment="0">
      <protection/>
    </xf>
    <xf numFmtId="174" fontId="10" fillId="0" borderId="0" applyFill="0" applyBorder="0" applyAlignment="0">
      <protection/>
    </xf>
    <xf numFmtId="0" fontId="5" fillId="0" borderId="0" applyNumberFormat="0" applyFont="0" applyFill="0" applyBorder="0" applyAlignment="0" applyProtection="0"/>
    <xf numFmtId="3" fontId="0" fillId="0" borderId="0" applyFont="0" applyFill="0" applyBorder="0" applyAlignment="0">
      <protection/>
    </xf>
    <xf numFmtId="184" fontId="23" fillId="0" borderId="6">
      <alignment horizontal="left" vertical="center"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ont="0" applyFill="0" applyBorder="0" applyAlignment="0" applyProtection="0"/>
    <xf numFmtId="49" fontId="1" fillId="0" borderId="0" applyFill="0" applyBorder="0" applyAlignment="0">
      <protection/>
    </xf>
    <xf numFmtId="185" fontId="11" fillId="0" borderId="0" applyFill="0" applyBorder="0" applyAlignment="0">
      <protection/>
    </xf>
    <xf numFmtId="186" fontId="11" fillId="0" borderId="0" applyFill="0" applyBorder="0" applyAlignment="0">
      <protection/>
    </xf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8" fillId="37" borderId="0" applyNumberFormat="0" applyBorder="0" applyAlignment="0" applyProtection="0"/>
    <xf numFmtId="0" fontId="86" fillId="38" borderId="0" applyNumberFormat="0" applyBorder="0" applyAlignment="0" applyProtection="0"/>
    <xf numFmtId="0" fontId="8" fillId="39" borderId="0" applyNumberFormat="0" applyBorder="0" applyAlignment="0" applyProtection="0"/>
    <xf numFmtId="0" fontId="86" fillId="40" borderId="0" applyNumberFormat="0" applyBorder="0" applyAlignment="0" applyProtection="0"/>
    <xf numFmtId="0" fontId="8" fillId="41" borderId="0" applyNumberFormat="0" applyBorder="0" applyAlignment="0" applyProtection="0"/>
    <xf numFmtId="0" fontId="86" fillId="42" borderId="0" applyNumberFormat="0" applyBorder="0" applyAlignment="0" applyProtection="0"/>
    <xf numFmtId="0" fontId="8" fillId="28" borderId="0" applyNumberFormat="0" applyBorder="0" applyAlignment="0" applyProtection="0"/>
    <xf numFmtId="0" fontId="86" fillId="43" borderId="0" applyNumberFormat="0" applyBorder="0" applyAlignment="0" applyProtection="0"/>
    <xf numFmtId="0" fontId="8" fillId="30" borderId="0" applyNumberFormat="0" applyBorder="0" applyAlignment="0" applyProtection="0"/>
    <xf numFmtId="0" fontId="86" fillId="44" borderId="0" applyNumberFormat="0" applyBorder="0" applyAlignment="0" applyProtection="0"/>
    <xf numFmtId="0" fontId="8" fillId="45" borderId="0" applyNumberFormat="0" applyBorder="0" applyAlignment="0" applyProtection="0"/>
    <xf numFmtId="0" fontId="86" fillId="46" borderId="0" applyNumberFormat="0" applyBorder="0" applyAlignment="0" applyProtection="0"/>
    <xf numFmtId="0" fontId="25" fillId="12" borderId="7" applyNumberFormat="0" applyAlignment="0" applyProtection="0"/>
    <xf numFmtId="0" fontId="87" fillId="47" borderId="8" applyNumberFormat="0" applyAlignment="0" applyProtection="0"/>
    <xf numFmtId="0" fontId="26" fillId="34" borderId="9" applyNumberFormat="0" applyAlignment="0" applyProtection="0"/>
    <xf numFmtId="0" fontId="88" fillId="48" borderId="10" applyNumberFormat="0" applyAlignment="0" applyProtection="0"/>
    <xf numFmtId="0" fontId="27" fillId="34" borderId="7" applyNumberFormat="0" applyAlignment="0" applyProtection="0"/>
    <xf numFmtId="0" fontId="89" fillId="48" borderId="8" applyNumberFormat="0" applyAlignment="0" applyProtection="0"/>
    <xf numFmtId="0" fontId="28" fillId="0" borderId="0" applyNumberFormat="0" applyFill="0" applyBorder="0" applyAlignment="0" applyProtection="0"/>
    <xf numFmtId="0" fontId="29" fillId="34" borderId="11">
      <alignment/>
      <protection/>
    </xf>
    <xf numFmtId="14" fontId="0" fillId="0" borderId="0">
      <alignment horizontal="right"/>
      <protection/>
    </xf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0" fillId="0" borderId="12" applyNumberFormat="0" applyFill="0" applyAlignment="0" applyProtection="0"/>
    <xf numFmtId="0" fontId="90" fillId="0" borderId="13" applyNumberFormat="0" applyFill="0" applyAlignment="0" applyProtection="0"/>
    <xf numFmtId="0" fontId="31" fillId="0" borderId="14" applyNumberFormat="0" applyFill="0" applyAlignment="0" applyProtection="0"/>
    <xf numFmtId="0" fontId="91" fillId="0" borderId="15" applyNumberFormat="0" applyFill="0" applyAlignment="0" applyProtection="0"/>
    <xf numFmtId="0" fontId="32" fillId="0" borderId="16" applyNumberFormat="0" applyFill="0" applyAlignment="0" applyProtection="0"/>
    <xf numFmtId="0" fontId="92" fillId="0" borderId="17" applyNumberFormat="0" applyFill="0" applyAlignment="0" applyProtection="0"/>
    <xf numFmtId="0" fontId="3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" fillId="0" borderId="6">
      <alignment horizontal="right"/>
      <protection/>
    </xf>
    <xf numFmtId="0" fontId="33" fillId="0" borderId="18" applyNumberFormat="0" applyFill="0" applyAlignment="0" applyProtection="0"/>
    <xf numFmtId="0" fontId="93" fillId="0" borderId="19" applyNumberFormat="0" applyFill="0" applyAlignment="0" applyProtection="0"/>
    <xf numFmtId="0" fontId="4" fillId="0" borderId="0">
      <alignment/>
      <protection/>
    </xf>
    <xf numFmtId="0" fontId="34" fillId="49" borderId="20" applyNumberFormat="0" applyAlignment="0" applyProtection="0"/>
    <xf numFmtId="0" fontId="94" fillId="50" borderId="21" applyNumberFormat="0" applyAlignment="0" applyProtection="0"/>
    <xf numFmtId="0" fontId="3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6" fillId="51" borderId="0" applyNumberFormat="0" applyBorder="0" applyAlignment="0" applyProtection="0"/>
    <xf numFmtId="0" fontId="97" fillId="52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8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85" fillId="0" borderId="0">
      <alignment/>
      <protection/>
    </xf>
    <xf numFmtId="0" fontId="48" fillId="0" borderId="0">
      <alignment/>
      <protection/>
    </xf>
    <xf numFmtId="0" fontId="8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37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98" fillId="53" borderId="0" applyNumberFormat="0" applyBorder="0" applyAlignment="0" applyProtection="0"/>
    <xf numFmtId="0" fontId="4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0" fillId="35" borderId="22" applyNumberFormat="0" applyFont="0" applyAlignment="0" applyProtection="0"/>
    <xf numFmtId="0" fontId="85" fillId="54" borderId="23" applyNumberFormat="0" applyFont="0" applyAlignment="0" applyProtection="0"/>
    <xf numFmtId="0" fontId="85" fillId="54" borderId="23" applyNumberFormat="0" applyFont="0" applyAlignment="0" applyProtection="0"/>
    <xf numFmtId="0" fontId="85" fillId="54" borderId="23" applyNumberFormat="0" applyFont="0" applyAlignment="0" applyProtection="0"/>
    <xf numFmtId="0" fontId="48" fillId="35" borderId="22" applyNumberFormat="0" applyFont="0" applyAlignment="0" applyProtection="0"/>
    <xf numFmtId="0" fontId="85" fillId="54" borderId="23" applyNumberFormat="0" applyFont="0" applyAlignment="0" applyProtection="0"/>
    <xf numFmtId="0" fontId="85" fillId="54" borderId="23" applyNumberFormat="0" applyFont="0" applyAlignment="0" applyProtection="0"/>
    <xf numFmtId="0" fontId="85" fillId="54" borderId="23" applyNumberFormat="0" applyFont="0" applyAlignment="0" applyProtection="0"/>
    <xf numFmtId="0" fontId="85" fillId="54" borderId="23" applyNumberFormat="0" applyFont="0" applyAlignment="0" applyProtection="0"/>
    <xf numFmtId="0" fontId="85" fillId="54" borderId="23" applyNumberFormat="0" applyFont="0" applyAlignment="0" applyProtection="0"/>
    <xf numFmtId="0" fontId="85" fillId="54" borderId="23" applyNumberFormat="0" applyFont="0" applyAlignment="0" applyProtection="0"/>
    <xf numFmtId="0" fontId="85" fillId="54" borderId="23" applyNumberFormat="0" applyFont="0" applyAlignment="0" applyProtection="0"/>
    <xf numFmtId="0" fontId="85" fillId="54" borderId="23" applyNumberFormat="0" applyFont="0" applyAlignment="0" applyProtection="0"/>
    <xf numFmtId="0" fontId="85" fillId="54" borderId="23" applyNumberFormat="0" applyFont="0" applyAlignment="0" applyProtection="0"/>
    <xf numFmtId="0" fontId="85" fillId="54" borderId="23" applyNumberFormat="0" applyFont="0" applyAlignment="0" applyProtection="0"/>
    <xf numFmtId="0" fontId="85" fillId="54" borderId="23" applyNumberFormat="0" applyFont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2" fillId="0" borderId="24" applyNumberFormat="0" applyFill="0" applyAlignment="0" applyProtection="0"/>
    <xf numFmtId="0" fontId="100" fillId="0" borderId="25" applyNumberFormat="0" applyFill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44" fillId="6" borderId="0" applyNumberFormat="0" applyBorder="0" applyAlignment="0" applyProtection="0"/>
    <xf numFmtId="0" fontId="102" fillId="55" borderId="0" applyNumberFormat="0" applyBorder="0" applyAlignment="0" applyProtection="0"/>
    <xf numFmtId="4" fontId="4" fillId="0" borderId="6">
      <alignment/>
      <protection/>
    </xf>
  </cellStyleXfs>
  <cellXfs count="209">
    <xf numFmtId="0" fontId="0" fillId="0" borderId="0" xfId="0" applyAlignment="1">
      <alignment/>
    </xf>
    <xf numFmtId="49" fontId="47" fillId="0" borderId="0" xfId="381" applyNumberFormat="1" applyFont="1" applyFill="1" applyBorder="1" applyAlignment="1" applyProtection="1">
      <alignment horizontal="left" vertical="center" wrapText="1"/>
      <protection/>
    </xf>
    <xf numFmtId="3" fontId="47" fillId="0" borderId="0" xfId="381" applyNumberFormat="1" applyFont="1" applyFill="1" applyBorder="1" applyAlignment="1" applyProtection="1">
      <alignment vertical="center"/>
      <protection/>
    </xf>
    <xf numFmtId="172" fontId="49" fillId="0" borderId="0" xfId="38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/>
    </xf>
    <xf numFmtId="49" fontId="47" fillId="0" borderId="0" xfId="381" applyNumberFormat="1" applyFont="1" applyFill="1" applyBorder="1" applyAlignment="1" applyProtection="1">
      <alignment horizontal="left" vertical="center"/>
      <protection/>
    </xf>
    <xf numFmtId="49" fontId="38" fillId="0" borderId="0" xfId="381" applyNumberFormat="1" applyFont="1" applyFill="1" applyBorder="1" applyAlignment="1" applyProtection="1">
      <alignment vertical="center"/>
      <protection/>
    </xf>
    <xf numFmtId="0" fontId="38" fillId="0" borderId="0" xfId="381" applyNumberFormat="1" applyFont="1" applyFill="1" applyBorder="1" applyAlignment="1" applyProtection="1">
      <alignment vertical="center"/>
      <protection/>
    </xf>
    <xf numFmtId="0" fontId="47" fillId="0" borderId="0" xfId="381" applyNumberFormat="1" applyFont="1" applyFill="1" applyBorder="1" applyAlignment="1" applyProtection="1">
      <alignment horizontal="left" vertical="center"/>
      <protection/>
    </xf>
    <xf numFmtId="49" fontId="54" fillId="0" borderId="0" xfId="381" applyNumberFormat="1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3" fontId="49" fillId="0" borderId="0" xfId="381" applyNumberFormat="1" applyFont="1" applyFill="1" applyBorder="1" applyAlignment="1" applyProtection="1">
      <alignment horizontal="right" vertical="center"/>
      <protection/>
    </xf>
    <xf numFmtId="4" fontId="38" fillId="0" borderId="0" xfId="381" applyNumberFormat="1" applyFont="1" applyFill="1" applyBorder="1" applyAlignment="1" applyProtection="1">
      <alignment horizontal="right" vertical="center"/>
      <protection/>
    </xf>
    <xf numFmtId="0" fontId="52" fillId="0" borderId="0" xfId="0" applyFont="1" applyAlignment="1">
      <alignment vertical="center"/>
    </xf>
    <xf numFmtId="3" fontId="38" fillId="0" borderId="0" xfId="381" applyNumberFormat="1" applyFont="1" applyFill="1" applyBorder="1" applyAlignment="1" applyProtection="1">
      <alignment horizontal="right" vertical="center"/>
      <protection/>
    </xf>
    <xf numFmtId="49" fontId="49" fillId="0" borderId="0" xfId="381" applyNumberFormat="1" applyFont="1" applyFill="1" applyBorder="1" applyAlignment="1" applyProtection="1">
      <alignment vertical="center"/>
      <protection/>
    </xf>
    <xf numFmtId="0" fontId="38" fillId="0" borderId="0" xfId="0" applyFont="1" applyAlignment="1" applyProtection="1">
      <alignment vertical="center"/>
      <protection/>
    </xf>
    <xf numFmtId="49" fontId="55" fillId="0" borderId="0" xfId="381" applyNumberFormat="1" applyFont="1" applyFill="1" applyBorder="1" applyAlignment="1" applyProtection="1">
      <alignment horizontal="left"/>
      <protection/>
    </xf>
    <xf numFmtId="0" fontId="38" fillId="0" borderId="0" xfId="381" applyFont="1" applyProtection="1">
      <alignment/>
      <protection/>
    </xf>
    <xf numFmtId="49" fontId="50" fillId="0" borderId="0" xfId="381" applyNumberFormat="1" applyFont="1" applyFill="1" applyBorder="1" applyAlignment="1" applyProtection="1">
      <alignment horizontal="left"/>
      <protection/>
    </xf>
    <xf numFmtId="49" fontId="50" fillId="0" borderId="0" xfId="381" applyNumberFormat="1" applyFont="1" applyFill="1" applyBorder="1" applyAlignment="1" applyProtection="1">
      <alignment horizontal="center"/>
      <protection/>
    </xf>
    <xf numFmtId="49" fontId="56" fillId="0" borderId="26" xfId="381" applyNumberFormat="1" applyFont="1" applyFill="1" applyBorder="1" applyAlignment="1" applyProtection="1">
      <alignment/>
      <protection/>
    </xf>
    <xf numFmtId="0" fontId="57" fillId="0" borderId="0" xfId="381" applyNumberFormat="1" applyFont="1" applyFill="1" applyBorder="1" applyAlignment="1" applyProtection="1">
      <alignment horizontal="center" wrapText="1"/>
      <protection/>
    </xf>
    <xf numFmtId="0" fontId="38" fillId="0" borderId="0" xfId="381" applyNumberFormat="1" applyFont="1" applyFill="1" applyBorder="1" applyAlignment="1" applyProtection="1">
      <alignment vertical="top" wrapText="1"/>
      <protection/>
    </xf>
    <xf numFmtId="3" fontId="47" fillId="0" borderId="0" xfId="381" applyNumberFormat="1" applyFont="1" applyFill="1" applyBorder="1" applyAlignment="1" applyProtection="1">
      <alignment horizontal="center" vertical="top" wrapText="1"/>
      <protection/>
    </xf>
    <xf numFmtId="0" fontId="49" fillId="0" borderId="0" xfId="381" applyNumberFormat="1" applyFont="1" applyFill="1" applyBorder="1" applyAlignment="1" applyProtection="1">
      <alignment/>
      <protection/>
    </xf>
    <xf numFmtId="49" fontId="58" fillId="0" borderId="0" xfId="381" applyNumberFormat="1" applyFont="1" applyFill="1" applyBorder="1" applyAlignment="1" applyProtection="1">
      <alignment horizontal="left" vertical="center" wrapText="1"/>
      <protection/>
    </xf>
    <xf numFmtId="3" fontId="58" fillId="0" borderId="0" xfId="381" applyNumberFormat="1" applyFont="1" applyFill="1" applyBorder="1" applyAlignment="1" applyProtection="1">
      <alignment horizontal="right" vertical="center" wrapText="1"/>
      <protection/>
    </xf>
    <xf numFmtId="0" fontId="38" fillId="0" borderId="0" xfId="381" applyFont="1" applyBorder="1" applyProtection="1">
      <alignment/>
      <protection/>
    </xf>
    <xf numFmtId="49" fontId="58" fillId="0" borderId="26" xfId="381" applyNumberFormat="1" applyFont="1" applyFill="1" applyBorder="1" applyAlignment="1" applyProtection="1">
      <alignment horizontal="left" vertical="center" wrapText="1"/>
      <protection/>
    </xf>
    <xf numFmtId="3" fontId="58" fillId="0" borderId="26" xfId="381" applyNumberFormat="1" applyFont="1" applyFill="1" applyBorder="1" applyAlignment="1" applyProtection="1">
      <alignment horizontal="right" vertical="center" wrapText="1"/>
      <protection/>
    </xf>
    <xf numFmtId="0" fontId="38" fillId="0" borderId="0" xfId="381" applyNumberFormat="1" applyFont="1" applyFill="1" applyBorder="1" applyAlignment="1" applyProtection="1">
      <alignment vertical="center" wrapText="1"/>
      <protection/>
    </xf>
    <xf numFmtId="0" fontId="49" fillId="0" borderId="0" xfId="381" applyNumberFormat="1" applyFont="1" applyFill="1" applyBorder="1" applyAlignment="1" applyProtection="1">
      <alignment vertical="center"/>
      <protection/>
    </xf>
    <xf numFmtId="0" fontId="38" fillId="0" borderId="0" xfId="381" applyFont="1" applyAlignment="1" applyProtection="1">
      <alignment vertical="center"/>
      <protection/>
    </xf>
    <xf numFmtId="3" fontId="47" fillId="0" borderId="0" xfId="381" applyNumberFormat="1" applyFont="1" applyFill="1" applyBorder="1" applyAlignment="1" applyProtection="1">
      <alignment horizontal="right" vertical="center" wrapText="1"/>
      <protection/>
    </xf>
    <xf numFmtId="172" fontId="58" fillId="0" borderId="0" xfId="381" applyNumberFormat="1" applyFont="1" applyFill="1" applyBorder="1" applyAlignment="1" applyProtection="1">
      <alignment horizontal="right" vertical="center" wrapText="1"/>
      <protection/>
    </xf>
    <xf numFmtId="49" fontId="38" fillId="0" borderId="27" xfId="381" applyNumberFormat="1" applyFont="1" applyFill="1" applyBorder="1" applyAlignment="1" applyProtection="1">
      <alignment horizontal="left" vertical="center" wrapText="1"/>
      <protection/>
    </xf>
    <xf numFmtId="49" fontId="47" fillId="0" borderId="0" xfId="381" applyNumberFormat="1" applyFont="1" applyFill="1" applyBorder="1" applyAlignment="1" applyProtection="1">
      <alignment/>
      <protection/>
    </xf>
    <xf numFmtId="3" fontId="38" fillId="0" borderId="0" xfId="381" applyNumberFormat="1" applyFont="1" applyFill="1" applyBorder="1" applyAlignment="1" applyProtection="1">
      <alignment horizontal="right" vertical="top" wrapText="1"/>
      <protection/>
    </xf>
    <xf numFmtId="49" fontId="38" fillId="0" borderId="0" xfId="381" applyNumberFormat="1" applyFont="1" applyFill="1" applyBorder="1" applyAlignment="1" applyProtection="1">
      <alignment/>
      <protection/>
    </xf>
    <xf numFmtId="4" fontId="38" fillId="0" borderId="0" xfId="381" applyNumberFormat="1" applyFont="1" applyFill="1" applyBorder="1" applyAlignment="1" applyProtection="1">
      <alignment horizontal="right"/>
      <protection/>
    </xf>
    <xf numFmtId="49" fontId="54" fillId="0" borderId="0" xfId="381" applyNumberFormat="1" applyFont="1" applyFill="1" applyBorder="1" applyAlignment="1" applyProtection="1">
      <alignment/>
      <protection/>
    </xf>
    <xf numFmtId="3" fontId="38" fillId="0" borderId="0" xfId="381" applyNumberFormat="1" applyFont="1" applyProtection="1">
      <alignment/>
      <protection/>
    </xf>
    <xf numFmtId="0" fontId="59" fillId="0" borderId="0" xfId="381" applyNumberFormat="1" applyFont="1" applyFill="1" applyBorder="1" applyAlignment="1" applyProtection="1">
      <alignment vertical="top"/>
      <protection/>
    </xf>
    <xf numFmtId="0" fontId="59" fillId="0" borderId="0" xfId="381" applyNumberFormat="1" applyFont="1" applyFill="1" applyBorder="1" applyAlignment="1" applyProtection="1">
      <alignment/>
      <protection/>
    </xf>
    <xf numFmtId="49" fontId="49" fillId="0" borderId="0" xfId="381" applyNumberFormat="1" applyFont="1" applyFill="1" applyBorder="1" applyAlignment="1" applyProtection="1">
      <alignment/>
      <protection/>
    </xf>
    <xf numFmtId="0" fontId="38" fillId="0" borderId="0" xfId="381" applyNumberFormat="1" applyFont="1" applyFill="1" applyBorder="1" applyAlignment="1" applyProtection="1">
      <alignment vertical="top"/>
      <protection/>
    </xf>
    <xf numFmtId="0" fontId="38" fillId="0" borderId="0" xfId="381" applyNumberFormat="1" applyFont="1" applyFill="1" applyBorder="1" applyAlignment="1" applyProtection="1">
      <alignment/>
      <protection/>
    </xf>
    <xf numFmtId="49" fontId="58" fillId="0" borderId="0" xfId="381" applyNumberFormat="1" applyFont="1" applyFill="1" applyBorder="1" applyAlignment="1" applyProtection="1">
      <alignment/>
      <protection/>
    </xf>
    <xf numFmtId="3" fontId="38" fillId="0" borderId="0" xfId="381" applyNumberFormat="1" applyFont="1" applyFill="1" applyBorder="1" applyAlignment="1" applyProtection="1">
      <alignment horizontal="right" vertical="top"/>
      <protection/>
    </xf>
    <xf numFmtId="3" fontId="49" fillId="0" borderId="0" xfId="381" applyNumberFormat="1" applyFont="1" applyFill="1" applyBorder="1" applyAlignment="1" applyProtection="1">
      <alignment horizontal="right" vertical="top"/>
      <protection/>
    </xf>
    <xf numFmtId="172" fontId="58" fillId="0" borderId="26" xfId="381" applyNumberFormat="1" applyFont="1" applyFill="1" applyBorder="1" applyAlignment="1" applyProtection="1">
      <alignment horizontal="right" vertical="center" wrapText="1"/>
      <protection/>
    </xf>
    <xf numFmtId="3" fontId="47" fillId="0" borderId="0" xfId="381" applyNumberFormat="1" applyFont="1" applyFill="1" applyBorder="1" applyAlignment="1" applyProtection="1">
      <alignment vertical="center"/>
      <protection locked="0"/>
    </xf>
    <xf numFmtId="49" fontId="47" fillId="0" borderId="1" xfId="381" applyNumberFormat="1" applyFont="1" applyFill="1" applyBorder="1" applyAlignment="1" applyProtection="1">
      <alignment horizontal="left" vertical="center" wrapText="1"/>
      <protection/>
    </xf>
    <xf numFmtId="3" fontId="47" fillId="0" borderId="1" xfId="381" applyNumberFormat="1" applyFont="1" applyFill="1" applyBorder="1" applyAlignment="1" applyProtection="1">
      <alignment vertical="center"/>
      <protection/>
    </xf>
    <xf numFmtId="172" fontId="103" fillId="0" borderId="0" xfId="381" applyNumberFormat="1" applyFont="1" applyFill="1" applyBorder="1" applyAlignment="1" applyProtection="1">
      <alignment horizontal="right" vertical="center" wrapText="1"/>
      <protection/>
    </xf>
    <xf numFmtId="172" fontId="103" fillId="0" borderId="0" xfId="381" applyNumberFormat="1" applyFont="1" applyFill="1" applyBorder="1" applyAlignment="1" applyProtection="1">
      <alignment horizontal="right" vertical="center" wrapText="1"/>
      <protection locked="0"/>
    </xf>
    <xf numFmtId="3" fontId="47" fillId="0" borderId="0" xfId="381" applyNumberFormat="1" applyFont="1" applyFill="1" applyBorder="1" applyAlignment="1" applyProtection="1">
      <alignment horizontal="right" vertical="center"/>
      <protection/>
    </xf>
    <xf numFmtId="4" fontId="58" fillId="0" borderId="0" xfId="381" applyNumberFormat="1" applyFont="1" applyFill="1" applyBorder="1" applyAlignment="1" applyProtection="1">
      <alignment horizontal="right" vertical="center"/>
      <protection/>
    </xf>
    <xf numFmtId="0" fontId="47" fillId="0" borderId="0" xfId="381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 wrapText="1"/>
    </xf>
    <xf numFmtId="0" fontId="47" fillId="0" borderId="27" xfId="0" applyFont="1" applyFill="1" applyBorder="1" applyAlignment="1">
      <alignment vertical="center"/>
    </xf>
    <xf numFmtId="3" fontId="47" fillId="0" borderId="27" xfId="381" applyNumberFormat="1" applyFont="1" applyFill="1" applyBorder="1" applyAlignment="1" applyProtection="1">
      <alignment horizontal="right" vertical="center"/>
      <protection/>
    </xf>
    <xf numFmtId="49" fontId="54" fillId="0" borderId="0" xfId="381" applyNumberFormat="1" applyFont="1" applyFill="1" applyBorder="1" applyAlignment="1" applyProtection="1">
      <alignment vertical="center"/>
      <protection/>
    </xf>
    <xf numFmtId="172" fontId="47" fillId="0" borderId="27" xfId="381" applyNumberFormat="1" applyFont="1" applyFill="1" applyBorder="1" applyAlignment="1" applyProtection="1">
      <alignment horizontal="right" vertical="center" wrapText="1"/>
      <protection locked="0"/>
    </xf>
    <xf numFmtId="3" fontId="58" fillId="0" borderId="27" xfId="381" applyNumberFormat="1" applyFont="1" applyFill="1" applyBorder="1" applyAlignment="1" applyProtection="1">
      <alignment horizontal="right" vertical="center" wrapText="1"/>
      <protection/>
    </xf>
    <xf numFmtId="49" fontId="47" fillId="0" borderId="27" xfId="381" applyNumberFormat="1" applyFont="1" applyFill="1" applyBorder="1" applyAlignment="1" applyProtection="1">
      <alignment horizontal="left" vertical="center" wrapText="1"/>
      <protection/>
    </xf>
    <xf numFmtId="49" fontId="50" fillId="0" borderId="0" xfId="381" applyNumberFormat="1" applyFont="1" applyFill="1" applyBorder="1" applyAlignment="1" applyProtection="1">
      <alignment horizontal="right"/>
      <protection/>
    </xf>
    <xf numFmtId="0" fontId="13" fillId="0" borderId="0" xfId="381" applyNumberFormat="1" applyFont="1" applyFill="1" applyBorder="1" applyAlignment="1" applyProtection="1">
      <alignment/>
      <protection/>
    </xf>
    <xf numFmtId="0" fontId="13" fillId="0" borderId="0" xfId="381" applyNumberFormat="1" applyFont="1" applyFill="1" applyBorder="1" applyAlignment="1" applyProtection="1">
      <alignment horizontal="right"/>
      <protection/>
    </xf>
    <xf numFmtId="0" fontId="0" fillId="0" borderId="0" xfId="0" applyAlignment="1">
      <alignment vertical="center"/>
    </xf>
    <xf numFmtId="49" fontId="50" fillId="0" borderId="26" xfId="381" applyNumberFormat="1" applyFont="1" applyFill="1" applyBorder="1" applyAlignment="1" applyProtection="1">
      <alignment horizontal="center"/>
      <protection/>
    </xf>
    <xf numFmtId="49" fontId="50" fillId="0" borderId="26" xfId="381" applyNumberFormat="1" applyFont="1" applyFill="1" applyBorder="1" applyAlignment="1" applyProtection="1">
      <alignment/>
      <protection/>
    </xf>
    <xf numFmtId="49" fontId="50" fillId="0" borderId="26" xfId="381" applyNumberFormat="1" applyFont="1" applyBorder="1" applyAlignment="1" applyProtection="1">
      <alignment horizontal="right" vertical="center" wrapText="1"/>
      <protection/>
    </xf>
    <xf numFmtId="49" fontId="47" fillId="0" borderId="0" xfId="381" applyNumberFormat="1" applyFont="1" applyFill="1" applyBorder="1" applyAlignment="1" applyProtection="1">
      <alignment horizontal="center" vertical="center" wrapText="1"/>
      <protection/>
    </xf>
    <xf numFmtId="49" fontId="58" fillId="0" borderId="0" xfId="381" applyNumberFormat="1" applyFont="1" applyFill="1" applyBorder="1" applyAlignment="1" applyProtection="1">
      <alignment horizontal="center" vertical="center" wrapText="1"/>
      <protection/>
    </xf>
    <xf numFmtId="49" fontId="47" fillId="0" borderId="27" xfId="381" applyNumberFormat="1" applyFont="1" applyFill="1" applyBorder="1" applyAlignment="1" applyProtection="1">
      <alignment horizontal="center" vertical="center" wrapText="1"/>
      <protection/>
    </xf>
    <xf numFmtId="49" fontId="58" fillId="0" borderId="26" xfId="381" applyNumberFormat="1" applyFont="1" applyFill="1" applyBorder="1" applyAlignment="1" applyProtection="1">
      <alignment horizontal="center" vertical="center" wrapText="1"/>
      <protection/>
    </xf>
    <xf numFmtId="49" fontId="38" fillId="0" borderId="27" xfId="381" applyNumberFormat="1" applyFont="1" applyFill="1" applyBorder="1" applyAlignment="1" applyProtection="1">
      <alignment horizontal="center" vertical="center" wrapText="1"/>
      <protection/>
    </xf>
    <xf numFmtId="49" fontId="47" fillId="0" borderId="0" xfId="381" applyNumberFormat="1" applyFont="1" applyFill="1" applyBorder="1" applyAlignment="1" applyProtection="1">
      <alignment horizontal="center"/>
      <protection/>
    </xf>
    <xf numFmtId="49" fontId="38" fillId="0" borderId="0" xfId="381" applyNumberFormat="1" applyFont="1" applyFill="1" applyBorder="1" applyAlignment="1" applyProtection="1">
      <alignment horizontal="center"/>
      <protection/>
    </xf>
    <xf numFmtId="49" fontId="54" fillId="0" borderId="0" xfId="381" applyNumberFormat="1" applyFont="1" applyFill="1" applyBorder="1" applyAlignment="1" applyProtection="1">
      <alignment horizontal="center"/>
      <protection/>
    </xf>
    <xf numFmtId="49" fontId="59" fillId="0" borderId="0" xfId="381" applyNumberFormat="1" applyFont="1" applyFill="1" applyBorder="1" applyAlignment="1" applyProtection="1">
      <alignment horizontal="center"/>
      <protection/>
    </xf>
    <xf numFmtId="49" fontId="49" fillId="0" borderId="0" xfId="381" applyNumberFormat="1" applyFont="1" applyFill="1" applyBorder="1" applyAlignment="1" applyProtection="1">
      <alignment horizontal="center"/>
      <protection/>
    </xf>
    <xf numFmtId="49" fontId="58" fillId="0" borderId="0" xfId="381" applyNumberFormat="1" applyFont="1" applyFill="1" applyBorder="1" applyAlignment="1" applyProtection="1">
      <alignment horizontal="center"/>
      <protection/>
    </xf>
    <xf numFmtId="0" fontId="38" fillId="0" borderId="0" xfId="381" applyFont="1" applyAlignment="1" applyProtection="1">
      <alignment horizontal="center"/>
      <protection/>
    </xf>
    <xf numFmtId="49" fontId="61" fillId="0" borderId="0" xfId="381" applyNumberFormat="1" applyFont="1" applyFill="1" applyBorder="1" applyAlignment="1" applyProtection="1">
      <alignment horizontal="center" vertical="center" wrapText="1"/>
      <protection/>
    </xf>
    <xf numFmtId="49" fontId="61" fillId="0" borderId="26" xfId="381" applyNumberFormat="1" applyFont="1" applyFill="1" applyBorder="1" applyAlignment="1" applyProtection="1">
      <alignment horizontal="center" vertical="center" wrapText="1"/>
      <protection/>
    </xf>
    <xf numFmtId="3" fontId="47" fillId="0" borderId="27" xfId="381" applyNumberFormat="1" applyFont="1" applyFill="1" applyBorder="1" applyAlignment="1" applyProtection="1">
      <alignment horizontal="right" vertical="center" wrapText="1"/>
      <protection/>
    </xf>
    <xf numFmtId="49" fontId="13" fillId="0" borderId="0" xfId="381" applyNumberFormat="1" applyFont="1" applyFill="1" applyBorder="1" applyAlignment="1" applyProtection="1">
      <alignment horizontal="left"/>
      <protection/>
    </xf>
    <xf numFmtId="49" fontId="13" fillId="0" borderId="0" xfId="381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49" fontId="51" fillId="0" borderId="0" xfId="381" applyNumberFormat="1" applyFont="1" applyFill="1" applyBorder="1" applyAlignment="1" applyProtection="1">
      <alignment/>
      <protection/>
    </xf>
    <xf numFmtId="14" fontId="53" fillId="0" borderId="0" xfId="381" applyNumberFormat="1" applyFon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 vertical="center"/>
      <protection/>
    </xf>
    <xf numFmtId="49" fontId="51" fillId="0" borderId="0" xfId="381" applyNumberFormat="1" applyFont="1" applyFill="1" applyBorder="1" applyAlignment="1" applyProtection="1">
      <alignment horizontal="center"/>
      <protection/>
    </xf>
    <xf numFmtId="49" fontId="47" fillId="0" borderId="1" xfId="381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>
      <alignment horizontal="center" vertical="center"/>
    </xf>
    <xf numFmtId="0" fontId="47" fillId="0" borderId="0" xfId="381" applyFont="1" applyFill="1" applyBorder="1" applyAlignment="1" applyProtection="1">
      <alignment horizontal="center" vertical="center"/>
      <protection/>
    </xf>
    <xf numFmtId="0" fontId="60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49" fontId="58" fillId="0" borderId="0" xfId="0" applyNumberFormat="1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49" fontId="54" fillId="0" borderId="0" xfId="381" applyNumberFormat="1" applyFont="1" applyFill="1" applyBorder="1" applyAlignment="1" applyProtection="1">
      <alignment horizontal="center" vertical="center"/>
      <protection/>
    </xf>
    <xf numFmtId="49" fontId="38" fillId="0" borderId="0" xfId="381" applyNumberFormat="1" applyFont="1" applyFill="1" applyBorder="1" applyAlignment="1" applyProtection="1">
      <alignment horizontal="center" vertical="center"/>
      <protection/>
    </xf>
    <xf numFmtId="49" fontId="49" fillId="0" borderId="0" xfId="381" applyNumberFormat="1" applyFont="1" applyFill="1" applyBorder="1" applyAlignment="1" applyProtection="1">
      <alignment horizontal="center" vertical="center"/>
      <protection/>
    </xf>
    <xf numFmtId="49" fontId="55" fillId="0" borderId="0" xfId="381" applyNumberFormat="1" applyFont="1" applyFill="1" applyBorder="1" applyAlignment="1" applyProtection="1">
      <alignment horizontal="center"/>
      <protection/>
    </xf>
    <xf numFmtId="0" fontId="38" fillId="0" borderId="0" xfId="0" applyFont="1" applyAlignment="1" applyProtection="1">
      <alignment horizontal="center" vertical="center"/>
      <protection/>
    </xf>
    <xf numFmtId="0" fontId="38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vertical="center" wrapText="1"/>
    </xf>
    <xf numFmtId="0" fontId="64" fillId="0" borderId="0" xfId="0" applyFont="1" applyAlignment="1">
      <alignment wrapText="1"/>
    </xf>
    <xf numFmtId="0" fontId="64" fillId="0" borderId="0" xfId="0" applyFont="1" applyAlignment="1">
      <alignment/>
    </xf>
    <xf numFmtId="0" fontId="56" fillId="0" borderId="26" xfId="0" applyFont="1" applyBorder="1" applyAlignment="1">
      <alignment/>
    </xf>
    <xf numFmtId="0" fontId="13" fillId="0" borderId="0" xfId="381" applyFont="1" applyProtection="1">
      <alignment/>
      <protection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64" fillId="0" borderId="0" xfId="0" applyFont="1" applyAlignment="1" applyProtection="1">
      <alignment vertical="center"/>
      <protection/>
    </xf>
    <xf numFmtId="0" fontId="64" fillId="0" borderId="0" xfId="0" applyFont="1" applyAlignment="1" applyProtection="1">
      <alignment horizontal="center" vertical="center"/>
      <protection/>
    </xf>
    <xf numFmtId="49" fontId="13" fillId="0" borderId="0" xfId="381" applyNumberFormat="1" applyFont="1" applyFill="1" applyBorder="1" applyAlignment="1" applyProtection="1">
      <alignment vertical="center" wrapText="1"/>
      <protection/>
    </xf>
    <xf numFmtId="49" fontId="13" fillId="0" borderId="0" xfId="381" applyNumberFormat="1" applyFont="1" applyFill="1" applyBorder="1" applyAlignment="1" applyProtection="1">
      <alignment horizontal="center" vertical="center" wrapText="1"/>
      <protection/>
    </xf>
    <xf numFmtId="172" fontId="47" fillId="0" borderId="26" xfId="381" applyNumberFormat="1" applyFont="1" applyFill="1" applyBorder="1" applyAlignment="1" applyProtection="1">
      <alignment horizontal="right" vertical="center" wrapText="1"/>
      <protection/>
    </xf>
    <xf numFmtId="172" fontId="47" fillId="0" borderId="1" xfId="381" applyNumberFormat="1" applyFont="1" applyFill="1" applyBorder="1" applyAlignment="1" applyProtection="1">
      <alignment horizontal="right" vertical="center" wrapText="1"/>
      <protection locked="0"/>
    </xf>
    <xf numFmtId="0" fontId="58" fillId="0" borderId="1" xfId="0" applyFont="1" applyFill="1" applyBorder="1" applyAlignment="1">
      <alignment vertical="center" wrapText="1"/>
    </xf>
    <xf numFmtId="0" fontId="58" fillId="0" borderId="1" xfId="0" applyFont="1" applyFill="1" applyBorder="1" applyAlignment="1">
      <alignment horizontal="center" vertical="center" wrapText="1"/>
    </xf>
    <xf numFmtId="4" fontId="58" fillId="0" borderId="1" xfId="381" applyNumberFormat="1" applyFont="1" applyFill="1" applyBorder="1" applyAlignment="1" applyProtection="1">
      <alignment horizontal="right" vertical="center"/>
      <protection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47" fillId="0" borderId="0" xfId="0" applyFont="1" applyAlignment="1">
      <alignment/>
    </xf>
    <xf numFmtId="0" fontId="63" fillId="0" borderId="27" xfId="0" applyFont="1" applyBorder="1" applyAlignment="1">
      <alignment/>
    </xf>
    <xf numFmtId="0" fontId="63" fillId="0" borderId="0" xfId="0" applyFont="1" applyAlignment="1">
      <alignment/>
    </xf>
    <xf numFmtId="0" fontId="63" fillId="0" borderId="26" xfId="0" applyFont="1" applyBorder="1" applyAlignment="1">
      <alignment/>
    </xf>
    <xf numFmtId="0" fontId="58" fillId="0" borderId="27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63" fillId="0" borderId="0" xfId="0" applyFont="1" applyBorder="1" applyAlignment="1">
      <alignment/>
    </xf>
    <xf numFmtId="0" fontId="58" fillId="0" borderId="0" xfId="0" applyFont="1" applyAlignment="1">
      <alignment vertical="center" wrapText="1"/>
    </xf>
    <xf numFmtId="3" fontId="58" fillId="0" borderId="0" xfId="0" applyNumberFormat="1" applyFont="1" applyAlignment="1">
      <alignment horizontal="right" vertical="center" wrapText="1"/>
    </xf>
    <xf numFmtId="3" fontId="47" fillId="0" borderId="0" xfId="0" applyNumberFormat="1" applyFont="1" applyAlignment="1">
      <alignment horizontal="right" vertical="center" wrapText="1"/>
    </xf>
    <xf numFmtId="3" fontId="58" fillId="0" borderId="27" xfId="0" applyNumberFormat="1" applyFont="1" applyBorder="1" applyAlignment="1">
      <alignment horizontal="right" vertical="center" wrapText="1"/>
    </xf>
    <xf numFmtId="3" fontId="47" fillId="0" borderId="27" xfId="0" applyNumberFormat="1" applyFont="1" applyBorder="1" applyAlignment="1">
      <alignment horizontal="right" vertical="center" wrapText="1"/>
    </xf>
    <xf numFmtId="3" fontId="47" fillId="0" borderId="0" xfId="0" applyNumberFormat="1" applyFont="1" applyBorder="1" applyAlignment="1">
      <alignment horizontal="right" vertical="center" wrapText="1"/>
    </xf>
    <xf numFmtId="172" fontId="47" fillId="0" borderId="0" xfId="381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Alignment="1">
      <alignment wrapText="1"/>
    </xf>
    <xf numFmtId="0" fontId="58" fillId="0" borderId="0" xfId="0" applyFont="1" applyBorder="1" applyAlignment="1">
      <alignment vertical="center" wrapText="1"/>
    </xf>
    <xf numFmtId="0" fontId="60" fillId="0" borderId="0" xfId="0" applyFont="1" applyAlignment="1">
      <alignment vertical="center" wrapText="1"/>
    </xf>
    <xf numFmtId="0" fontId="47" fillId="0" borderId="0" xfId="0" applyFont="1" applyBorder="1" applyAlignment="1">
      <alignment wrapText="1"/>
    </xf>
    <xf numFmtId="3" fontId="63" fillId="0" borderId="26" xfId="0" applyNumberFormat="1" applyFont="1" applyBorder="1" applyAlignment="1">
      <alignment/>
    </xf>
    <xf numFmtId="3" fontId="63" fillId="0" borderId="0" xfId="0" applyNumberFormat="1" applyFont="1" applyAlignment="1">
      <alignment/>
    </xf>
    <xf numFmtId="3" fontId="63" fillId="0" borderId="27" xfId="0" applyNumberFormat="1" applyFont="1" applyBorder="1" applyAlignment="1">
      <alignment/>
    </xf>
    <xf numFmtId="0" fontId="58" fillId="0" borderId="27" xfId="0" applyFont="1" applyBorder="1" applyAlignment="1">
      <alignment horizontal="center" vertical="center"/>
    </xf>
    <xf numFmtId="0" fontId="50" fillId="0" borderId="26" xfId="0" applyFont="1" applyBorder="1" applyAlignment="1">
      <alignment horizontal="right" wrapText="1"/>
    </xf>
    <xf numFmtId="49" fontId="58" fillId="0" borderId="0" xfId="0" applyNumberFormat="1" applyFont="1" applyAlignment="1">
      <alignment vertical="center" wrapText="1"/>
    </xf>
    <xf numFmtId="0" fontId="47" fillId="0" borderId="27" xfId="0" applyFont="1" applyFill="1" applyBorder="1" applyAlignment="1">
      <alignment vertical="center" wrapText="1"/>
    </xf>
    <xf numFmtId="172" fontId="47" fillId="0" borderId="27" xfId="381" applyNumberFormat="1" applyFont="1" applyFill="1" applyBorder="1" applyAlignment="1" applyProtection="1">
      <alignment horizontal="right" vertical="center" wrapText="1"/>
      <protection/>
    </xf>
    <xf numFmtId="0" fontId="58" fillId="0" borderId="0" xfId="0" applyFont="1" applyAlignment="1">
      <alignment wrapText="1"/>
    </xf>
    <xf numFmtId="0" fontId="53" fillId="0" borderId="26" xfId="0" applyFont="1" applyBorder="1" applyAlignment="1">
      <alignment vertical="center"/>
    </xf>
    <xf numFmtId="0" fontId="53" fillId="0" borderId="26" xfId="0" applyFont="1" applyBorder="1" applyAlignment="1">
      <alignment horizontal="center" vertical="center"/>
    </xf>
    <xf numFmtId="49" fontId="50" fillId="0" borderId="26" xfId="381" applyNumberFormat="1" applyFont="1" applyFill="1" applyBorder="1" applyAlignment="1" applyProtection="1">
      <alignment horizontal="right"/>
      <protection/>
    </xf>
    <xf numFmtId="0" fontId="64" fillId="0" borderId="26" xfId="0" applyFont="1" applyBorder="1" applyAlignment="1">
      <alignment/>
    </xf>
    <xf numFmtId="0" fontId="47" fillId="0" borderId="26" xfId="381" applyFont="1" applyFill="1" applyBorder="1" applyAlignment="1" applyProtection="1">
      <alignment vertical="center"/>
      <protection/>
    </xf>
    <xf numFmtId="0" fontId="47" fillId="0" borderId="27" xfId="0" applyFont="1" applyBorder="1" applyAlignment="1">
      <alignment vertical="center" wrapText="1"/>
    </xf>
    <xf numFmtId="3" fontId="104" fillId="0" borderId="0" xfId="0" applyNumberFormat="1" applyFont="1" applyAlignment="1">
      <alignment horizontal="right" vertical="center" wrapText="1"/>
    </xf>
    <xf numFmtId="172" fontId="105" fillId="0" borderId="0" xfId="381" applyNumberFormat="1" applyFont="1" applyFill="1" applyBorder="1" applyAlignment="1" applyProtection="1">
      <alignment horizontal="right" vertical="center" wrapText="1"/>
      <protection/>
    </xf>
    <xf numFmtId="0" fontId="65" fillId="0" borderId="0" xfId="0" applyFont="1" applyBorder="1" applyAlignment="1">
      <alignment horizontal="center"/>
    </xf>
    <xf numFmtId="14" fontId="50" fillId="0" borderId="26" xfId="381" applyNumberFormat="1" applyFont="1" applyBorder="1" applyAlignment="1" applyProtection="1">
      <alignment horizontal="center" vertical="center" wrapText="1"/>
      <protection/>
    </xf>
    <xf numFmtId="3" fontId="58" fillId="0" borderId="0" xfId="381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58" fillId="0" borderId="26" xfId="0" applyFont="1" applyBorder="1" applyAlignment="1">
      <alignment vertical="center" wrapText="1"/>
    </xf>
    <xf numFmtId="3" fontId="106" fillId="0" borderId="26" xfId="0" applyNumberFormat="1" applyFont="1" applyBorder="1" applyAlignment="1">
      <alignment horizontal="right" vertical="center" wrapText="1"/>
    </xf>
    <xf numFmtId="3" fontId="104" fillId="0" borderId="26" xfId="0" applyNumberFormat="1" applyFont="1" applyBorder="1" applyAlignment="1">
      <alignment horizontal="right" vertical="center" wrapText="1"/>
    </xf>
    <xf numFmtId="172" fontId="103" fillId="0" borderId="26" xfId="381" applyNumberFormat="1" applyFont="1" applyFill="1" applyBorder="1" applyAlignment="1" applyProtection="1">
      <alignment horizontal="right" vertical="center" wrapText="1"/>
      <protection/>
    </xf>
    <xf numFmtId="3" fontId="104" fillId="0" borderId="0" xfId="0" applyNumberFormat="1" applyFont="1" applyBorder="1" applyAlignment="1">
      <alignment horizontal="right" vertical="center" wrapText="1"/>
    </xf>
    <xf numFmtId="0" fontId="47" fillId="0" borderId="26" xfId="0" applyFont="1" applyBorder="1" applyAlignment="1">
      <alignment vertical="center" wrapText="1"/>
    </xf>
    <xf numFmtId="3" fontId="47" fillId="0" borderId="26" xfId="0" applyNumberFormat="1" applyFont="1" applyBorder="1" applyAlignment="1">
      <alignment horizontal="right" vertical="center" wrapText="1"/>
    </xf>
    <xf numFmtId="172" fontId="105" fillId="0" borderId="26" xfId="381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Border="1" applyAlignment="1">
      <alignment vertical="top" wrapText="1"/>
    </xf>
    <xf numFmtId="3" fontId="58" fillId="0" borderId="26" xfId="0" applyNumberFormat="1" applyFont="1" applyBorder="1" applyAlignment="1">
      <alignment horizontal="right" vertical="center" wrapText="1"/>
    </xf>
    <xf numFmtId="0" fontId="47" fillId="0" borderId="0" xfId="0" applyFont="1" applyAlignment="1">
      <alignment vertical="top" wrapText="1"/>
    </xf>
    <xf numFmtId="3" fontId="47" fillId="0" borderId="0" xfId="0" applyNumberFormat="1" applyFont="1" applyFill="1" applyAlignment="1">
      <alignment horizontal="right" vertical="center" wrapText="1"/>
    </xf>
    <xf numFmtId="3" fontId="106" fillId="0" borderId="0" xfId="0" applyNumberFormat="1" applyFont="1" applyAlignment="1">
      <alignment horizontal="right" vertical="center" wrapText="1"/>
    </xf>
    <xf numFmtId="0" fontId="58" fillId="0" borderId="28" xfId="0" applyFont="1" applyBorder="1" applyAlignment="1">
      <alignment vertical="center" wrapText="1"/>
    </xf>
    <xf numFmtId="0" fontId="63" fillId="0" borderId="28" xfId="0" applyFont="1" applyBorder="1" applyAlignment="1">
      <alignment/>
    </xf>
    <xf numFmtId="172" fontId="58" fillId="0" borderId="28" xfId="381" applyNumberFormat="1" applyFont="1" applyFill="1" applyBorder="1" applyAlignment="1" applyProtection="1">
      <alignment horizontal="right" vertical="center" wrapText="1"/>
      <protection/>
    </xf>
    <xf numFmtId="0" fontId="63" fillId="0" borderId="0" xfId="0" applyFont="1" applyAlignment="1">
      <alignment vertical="center"/>
    </xf>
    <xf numFmtId="49" fontId="13" fillId="0" borderId="0" xfId="381" applyNumberFormat="1" applyFont="1" applyFill="1" applyBorder="1" applyAlignment="1" applyProtection="1">
      <alignment horizontal="left"/>
      <protection/>
    </xf>
    <xf numFmtId="0" fontId="13" fillId="0" borderId="0" xfId="381" applyNumberFormat="1" applyFont="1" applyFill="1" applyBorder="1" applyAlignment="1" applyProtection="1">
      <alignment horizontal="left"/>
      <protection/>
    </xf>
    <xf numFmtId="3" fontId="13" fillId="0" borderId="26" xfId="381" applyNumberFormat="1" applyFont="1" applyFill="1" applyBorder="1" applyAlignment="1" applyProtection="1">
      <alignment horizontal="center" vertical="top" wrapText="1"/>
      <protection/>
    </xf>
    <xf numFmtId="49" fontId="13" fillId="0" borderId="0" xfId="381" applyNumberFormat="1" applyFont="1" applyFill="1" applyBorder="1" applyAlignment="1" applyProtection="1">
      <alignment horizontal="left" vertical="center" wrapText="1"/>
      <protection/>
    </xf>
    <xf numFmtId="49" fontId="51" fillId="0" borderId="0" xfId="381" applyNumberFormat="1" applyFont="1" applyFill="1" applyBorder="1" applyAlignment="1" applyProtection="1">
      <alignment horizontal="left"/>
      <protection/>
    </xf>
    <xf numFmtId="49" fontId="51" fillId="0" borderId="26" xfId="381" applyNumberFormat="1" applyFont="1" applyFill="1" applyBorder="1" applyAlignment="1" applyProtection="1">
      <alignment horizontal="left"/>
      <protection/>
    </xf>
    <xf numFmtId="49" fontId="66" fillId="0" borderId="0" xfId="381" applyNumberFormat="1" applyFont="1" applyFill="1" applyBorder="1" applyAlignment="1" applyProtection="1">
      <alignment horizontal="center"/>
      <protection/>
    </xf>
    <xf numFmtId="49" fontId="66" fillId="0" borderId="26" xfId="381" applyNumberFormat="1" applyFont="1" applyFill="1" applyBorder="1" applyAlignment="1" applyProtection="1">
      <alignment horizontal="center"/>
      <protection/>
    </xf>
    <xf numFmtId="14" fontId="50" fillId="0" borderId="26" xfId="381" applyNumberFormat="1" applyFont="1" applyBorder="1" applyAlignment="1" applyProtection="1">
      <alignment horizontal="center" vertical="center" wrapText="1"/>
      <protection/>
    </xf>
    <xf numFmtId="3" fontId="50" fillId="0" borderId="0" xfId="381" applyNumberFormat="1" applyFont="1" applyFill="1" applyBorder="1" applyAlignment="1" applyProtection="1">
      <alignment horizontal="center" vertical="center" wrapText="1"/>
      <protection/>
    </xf>
    <xf numFmtId="49" fontId="62" fillId="0" borderId="0" xfId="381" applyNumberFormat="1" applyFont="1" applyFill="1" applyBorder="1" applyAlignment="1" applyProtection="1">
      <alignment horizontal="center"/>
      <protection/>
    </xf>
    <xf numFmtId="49" fontId="62" fillId="0" borderId="26" xfId="381" applyNumberFormat="1" applyFont="1" applyFill="1" applyBorder="1" applyAlignment="1" applyProtection="1">
      <alignment horizontal="center"/>
      <protection/>
    </xf>
    <xf numFmtId="0" fontId="47" fillId="0" borderId="26" xfId="381" applyFont="1" applyBorder="1" applyAlignment="1" applyProtection="1">
      <alignment vertical="center"/>
      <protection/>
    </xf>
    <xf numFmtId="0" fontId="47" fillId="0" borderId="26" xfId="381" applyFont="1" applyBorder="1" applyAlignment="1" applyProtection="1">
      <alignment horizontal="center" vertical="center"/>
      <protection/>
    </xf>
    <xf numFmtId="172" fontId="47" fillId="0" borderId="26" xfId="381" applyNumberFormat="1" applyFont="1" applyFill="1" applyBorder="1" applyAlignment="1" applyProtection="1">
      <alignment horizontal="right" vertical="center" wrapText="1"/>
      <protection locked="0"/>
    </xf>
    <xf numFmtId="3" fontId="47" fillId="0" borderId="26" xfId="381" applyNumberFormat="1" applyFont="1" applyFill="1" applyBorder="1" applyAlignment="1" applyProtection="1">
      <alignment horizontal="right" vertical="center" wrapText="1"/>
      <protection locked="0"/>
    </xf>
    <xf numFmtId="172" fontId="58" fillId="0" borderId="0" xfId="381" applyNumberFormat="1" applyFont="1" applyFill="1" applyBorder="1" applyAlignment="1" applyProtection="1">
      <alignment horizontal="center" vertical="center" wrapText="1"/>
      <protection/>
    </xf>
  </cellXfs>
  <cellStyles count="571">
    <cellStyle name="Normal" xfId="0"/>
    <cellStyle name="???????????" xfId="15"/>
    <cellStyle name="????????????? ???????????" xfId="16"/>
    <cellStyle name="]&#13;&#10;Zoomed=1&#13;&#10;Row=0&#13;&#10;Column=0&#13;&#10;Height=0&#13;&#10;Width=0&#13;&#10;FontName=FoxFont&#13;&#10;FontStyle=0&#13;&#10;FontSize=9&#13;&#10;PrtFontName=FoxPrin" xfId="17"/>
    <cellStyle name="_03 O-Tax final_zapas" xfId="18"/>
    <cellStyle name="_A4. TS IFRS KazPost'07" xfId="19"/>
    <cellStyle name="_Book1" xfId="20"/>
    <cellStyle name="_Book4" xfId="21"/>
    <cellStyle name="_CIT" xfId="22"/>
    <cellStyle name="_CIT decl Казпочта" xfId="23"/>
    <cellStyle name="_D.100 Securities 31-12-07" xfId="24"/>
    <cellStyle name="_E.100" xfId="25"/>
    <cellStyle name="_K. PPE&amp;Intangibles Kazpost_copy" xfId="26"/>
    <cellStyle name="_O.Income tax - KazPost'07" xfId="27"/>
    <cellStyle name="_O.Taxes" xfId="28"/>
    <cellStyle name="_O.Taxes KTO" xfId="29"/>
    <cellStyle name="_O.Taxes_YE 2006" xfId="30"/>
    <cellStyle name="_O.Taxes-MT_2" xfId="31"/>
    <cellStyle name="_O2. VAT tax YE 2006" xfId="32"/>
    <cellStyle name="_OBOROT4411" xfId="33"/>
    <cellStyle name="_O-Taxes_Final_03" xfId="34"/>
    <cellStyle name="_PRICE_1C" xfId="35"/>
    <cellStyle name="_Refinery_O.Taxes_my version" xfId="36"/>
    <cellStyle name="_Salary" xfId="37"/>
    <cellStyle name="_TAXES (branches)" xfId="38"/>
    <cellStyle name="_YE O. Taxes KMGD" xfId="39"/>
    <cellStyle name="_сверка для аудитора" xfId="40"/>
    <cellStyle name="•WЏЂ_ЉO‰?—a‹?" xfId="41"/>
    <cellStyle name="W_OÝaà" xfId="42"/>
    <cellStyle name="20% — акцент1" xfId="43"/>
    <cellStyle name="20% — акцент1 10" xfId="44"/>
    <cellStyle name="20% — акцент1 11" xfId="45"/>
    <cellStyle name="20% - Акцент1 2" xfId="46"/>
    <cellStyle name="20% — акцент1 2" xfId="47"/>
    <cellStyle name="20% — акцент1 2 2" xfId="48"/>
    <cellStyle name="20% — акцент1 2 3" xfId="49"/>
    <cellStyle name="20% — акцент1 2 4" xfId="50"/>
    <cellStyle name="20% - Акцент1 3" xfId="51"/>
    <cellStyle name="20% — акцент1 3" xfId="52"/>
    <cellStyle name="20% - Акцент1 4" xfId="53"/>
    <cellStyle name="20% — акцент1 4" xfId="54"/>
    <cellStyle name="20% - Акцент1 5" xfId="55"/>
    <cellStyle name="20% — акцент1 5" xfId="56"/>
    <cellStyle name="20% — акцент1 6" xfId="57"/>
    <cellStyle name="20% — акцент1 7" xfId="58"/>
    <cellStyle name="20% — акцент1 8" xfId="59"/>
    <cellStyle name="20% — акцент1 9" xfId="60"/>
    <cellStyle name="20% — акцент2" xfId="61"/>
    <cellStyle name="20% — акцент2 10" xfId="62"/>
    <cellStyle name="20% — акцент2 11" xfId="63"/>
    <cellStyle name="20% - Акцент2 2" xfId="64"/>
    <cellStyle name="20% — акцент2 2" xfId="65"/>
    <cellStyle name="20% — акцент2 2 2" xfId="66"/>
    <cellStyle name="20% — акцент2 2 3" xfId="67"/>
    <cellStyle name="20% — акцент2 2 4" xfId="68"/>
    <cellStyle name="20% - Акцент2 3" xfId="69"/>
    <cellStyle name="20% — акцент2 3" xfId="70"/>
    <cellStyle name="20% - Акцент2 4" xfId="71"/>
    <cellStyle name="20% — акцент2 4" xfId="72"/>
    <cellStyle name="20% - Акцент2 5" xfId="73"/>
    <cellStyle name="20% — акцент2 5" xfId="74"/>
    <cellStyle name="20% — акцент2 6" xfId="75"/>
    <cellStyle name="20% — акцент2 7" xfId="76"/>
    <cellStyle name="20% — акцент2 8" xfId="77"/>
    <cellStyle name="20% — акцент2 9" xfId="78"/>
    <cellStyle name="20% — акцент3" xfId="79"/>
    <cellStyle name="20% — акцент3 10" xfId="80"/>
    <cellStyle name="20% — акцент3 11" xfId="81"/>
    <cellStyle name="20% - Акцент3 2" xfId="82"/>
    <cellStyle name="20% — акцент3 2" xfId="83"/>
    <cellStyle name="20% — акцент3 2 2" xfId="84"/>
    <cellStyle name="20% — акцент3 2 3" xfId="85"/>
    <cellStyle name="20% — акцент3 2 4" xfId="86"/>
    <cellStyle name="20% - Акцент3 3" xfId="87"/>
    <cellStyle name="20% — акцент3 3" xfId="88"/>
    <cellStyle name="20% - Акцент3 4" xfId="89"/>
    <cellStyle name="20% — акцент3 4" xfId="90"/>
    <cellStyle name="20% - Акцент3 5" xfId="91"/>
    <cellStyle name="20% — акцент3 5" xfId="92"/>
    <cellStyle name="20% — акцент3 6" xfId="93"/>
    <cellStyle name="20% — акцент3 7" xfId="94"/>
    <cellStyle name="20% — акцент3 8" xfId="95"/>
    <cellStyle name="20% — акцент3 9" xfId="96"/>
    <cellStyle name="20% — акцент4" xfId="97"/>
    <cellStyle name="20% — акцент4 10" xfId="98"/>
    <cellStyle name="20% — акцент4 11" xfId="99"/>
    <cellStyle name="20% - Акцент4 2" xfId="100"/>
    <cellStyle name="20% — акцент4 2" xfId="101"/>
    <cellStyle name="20% — акцент4 2 2" xfId="102"/>
    <cellStyle name="20% — акцент4 2 3" xfId="103"/>
    <cellStyle name="20% — акцент4 2 4" xfId="104"/>
    <cellStyle name="20% - Акцент4 3" xfId="105"/>
    <cellStyle name="20% — акцент4 3" xfId="106"/>
    <cellStyle name="20% - Акцент4 4" xfId="107"/>
    <cellStyle name="20% — акцент4 4" xfId="108"/>
    <cellStyle name="20% - Акцент4 5" xfId="109"/>
    <cellStyle name="20% — акцент4 5" xfId="110"/>
    <cellStyle name="20% — акцент4 6" xfId="111"/>
    <cellStyle name="20% — акцент4 7" xfId="112"/>
    <cellStyle name="20% — акцент4 8" xfId="113"/>
    <cellStyle name="20% — акцент4 9" xfId="114"/>
    <cellStyle name="20% — акцент5" xfId="115"/>
    <cellStyle name="20% — акцент5 10" xfId="116"/>
    <cellStyle name="20% — акцент5 11" xfId="117"/>
    <cellStyle name="20% - Акцент5 2" xfId="118"/>
    <cellStyle name="20% — акцент5 2" xfId="119"/>
    <cellStyle name="20% — акцент5 2 2" xfId="120"/>
    <cellStyle name="20% — акцент5 2 3" xfId="121"/>
    <cellStyle name="20% — акцент5 2 4" xfId="122"/>
    <cellStyle name="20% - Акцент5 3" xfId="123"/>
    <cellStyle name="20% — акцент5 3" xfId="124"/>
    <cellStyle name="20% - Акцент5 4" xfId="125"/>
    <cellStyle name="20% — акцент5 4" xfId="126"/>
    <cellStyle name="20% - Акцент5 5" xfId="127"/>
    <cellStyle name="20% — акцент5 5" xfId="128"/>
    <cellStyle name="20% — акцент5 6" xfId="129"/>
    <cellStyle name="20% — акцент5 7" xfId="130"/>
    <cellStyle name="20% — акцент5 8" xfId="131"/>
    <cellStyle name="20% — акцент5 9" xfId="132"/>
    <cellStyle name="20% — акцент6" xfId="133"/>
    <cellStyle name="20% — акцент6 10" xfId="134"/>
    <cellStyle name="20% — акцент6 11" xfId="135"/>
    <cellStyle name="20% - Акцент6 2" xfId="136"/>
    <cellStyle name="20% — акцент6 2" xfId="137"/>
    <cellStyle name="20% — акцент6 2 2" xfId="138"/>
    <cellStyle name="20% — акцент6 2 3" xfId="139"/>
    <cellStyle name="20% — акцент6 2 4" xfId="140"/>
    <cellStyle name="20% - Акцент6 3" xfId="141"/>
    <cellStyle name="20% — акцент6 3" xfId="142"/>
    <cellStyle name="20% - Акцент6 4" xfId="143"/>
    <cellStyle name="20% — акцент6 4" xfId="144"/>
    <cellStyle name="20% - Акцент6 5" xfId="145"/>
    <cellStyle name="20% — акцент6 5" xfId="146"/>
    <cellStyle name="20% — акцент6 6" xfId="147"/>
    <cellStyle name="20% — акцент6 7" xfId="148"/>
    <cellStyle name="20% — акцент6 8" xfId="149"/>
    <cellStyle name="20% — акцент6 9" xfId="150"/>
    <cellStyle name="40% — акцент1" xfId="151"/>
    <cellStyle name="40% — акцент1 10" xfId="152"/>
    <cellStyle name="40% — акцент1 11" xfId="153"/>
    <cellStyle name="40% - Акцент1 2" xfId="154"/>
    <cellStyle name="40% — акцент1 2" xfId="155"/>
    <cellStyle name="40% — акцент1 2 2" xfId="156"/>
    <cellStyle name="40% — акцент1 2 3" xfId="157"/>
    <cellStyle name="40% — акцент1 2 4" xfId="158"/>
    <cellStyle name="40% - Акцент1 3" xfId="159"/>
    <cellStyle name="40% — акцент1 3" xfId="160"/>
    <cellStyle name="40% - Акцент1 4" xfId="161"/>
    <cellStyle name="40% — акцент1 4" xfId="162"/>
    <cellStyle name="40% - Акцент1 5" xfId="163"/>
    <cellStyle name="40% — акцент1 5" xfId="164"/>
    <cellStyle name="40% — акцент1 6" xfId="165"/>
    <cellStyle name="40% — акцент1 7" xfId="166"/>
    <cellStyle name="40% — акцент1 8" xfId="167"/>
    <cellStyle name="40% — акцент1 9" xfId="168"/>
    <cellStyle name="40% — акцент2" xfId="169"/>
    <cellStyle name="40% — акцент2 10" xfId="170"/>
    <cellStyle name="40% — акцент2 11" xfId="171"/>
    <cellStyle name="40% - Акцент2 2" xfId="172"/>
    <cellStyle name="40% — акцент2 2" xfId="173"/>
    <cellStyle name="40% — акцент2 2 2" xfId="174"/>
    <cellStyle name="40% — акцент2 2 3" xfId="175"/>
    <cellStyle name="40% — акцент2 2 4" xfId="176"/>
    <cellStyle name="40% - Акцент2 3" xfId="177"/>
    <cellStyle name="40% — акцент2 3" xfId="178"/>
    <cellStyle name="40% - Акцент2 4" xfId="179"/>
    <cellStyle name="40% — акцент2 4" xfId="180"/>
    <cellStyle name="40% - Акцент2 5" xfId="181"/>
    <cellStyle name="40% — акцент2 5" xfId="182"/>
    <cellStyle name="40% — акцент2 6" xfId="183"/>
    <cellStyle name="40% — акцент2 7" xfId="184"/>
    <cellStyle name="40% — акцент2 8" xfId="185"/>
    <cellStyle name="40% — акцент2 9" xfId="186"/>
    <cellStyle name="40% — акцент3" xfId="187"/>
    <cellStyle name="40% — акцент3 10" xfId="188"/>
    <cellStyle name="40% — акцент3 11" xfId="189"/>
    <cellStyle name="40% - Акцент3 2" xfId="190"/>
    <cellStyle name="40% — акцент3 2" xfId="191"/>
    <cellStyle name="40% — акцент3 2 2" xfId="192"/>
    <cellStyle name="40% — акцент3 2 3" xfId="193"/>
    <cellStyle name="40% — акцент3 2 4" xfId="194"/>
    <cellStyle name="40% - Акцент3 3" xfId="195"/>
    <cellStyle name="40% — акцент3 3" xfId="196"/>
    <cellStyle name="40% - Акцент3 4" xfId="197"/>
    <cellStyle name="40% — акцент3 4" xfId="198"/>
    <cellStyle name="40% - Акцент3 5" xfId="199"/>
    <cellStyle name="40% — акцент3 5" xfId="200"/>
    <cellStyle name="40% — акцент3 6" xfId="201"/>
    <cellStyle name="40% — акцент3 7" xfId="202"/>
    <cellStyle name="40% — акцент3 8" xfId="203"/>
    <cellStyle name="40% — акцент3 9" xfId="204"/>
    <cellStyle name="40% — акцент4" xfId="205"/>
    <cellStyle name="40% — акцент4 10" xfId="206"/>
    <cellStyle name="40% — акцент4 11" xfId="207"/>
    <cellStyle name="40% - Акцент4 2" xfId="208"/>
    <cellStyle name="40% — акцент4 2" xfId="209"/>
    <cellStyle name="40% — акцент4 2 2" xfId="210"/>
    <cellStyle name="40% — акцент4 2 3" xfId="211"/>
    <cellStyle name="40% — акцент4 2 4" xfId="212"/>
    <cellStyle name="40% - Акцент4 3" xfId="213"/>
    <cellStyle name="40% — акцент4 3" xfId="214"/>
    <cellStyle name="40% - Акцент4 4" xfId="215"/>
    <cellStyle name="40% — акцент4 4" xfId="216"/>
    <cellStyle name="40% - Акцент4 5" xfId="217"/>
    <cellStyle name="40% — акцент4 5" xfId="218"/>
    <cellStyle name="40% — акцент4 6" xfId="219"/>
    <cellStyle name="40% — акцент4 7" xfId="220"/>
    <cellStyle name="40% — акцент4 8" xfId="221"/>
    <cellStyle name="40% — акцент4 9" xfId="222"/>
    <cellStyle name="40% — акцент5" xfId="223"/>
    <cellStyle name="40% — акцент5 10" xfId="224"/>
    <cellStyle name="40% — акцент5 11" xfId="225"/>
    <cellStyle name="40% - Акцент5 2" xfId="226"/>
    <cellStyle name="40% — акцент5 2" xfId="227"/>
    <cellStyle name="40% — акцент5 2 2" xfId="228"/>
    <cellStyle name="40% — акцент5 2 3" xfId="229"/>
    <cellStyle name="40% — акцент5 2 4" xfId="230"/>
    <cellStyle name="40% - Акцент5 3" xfId="231"/>
    <cellStyle name="40% — акцент5 3" xfId="232"/>
    <cellStyle name="40% - Акцент5 4" xfId="233"/>
    <cellStyle name="40% — акцент5 4" xfId="234"/>
    <cellStyle name="40% - Акцент5 5" xfId="235"/>
    <cellStyle name="40% — акцент5 5" xfId="236"/>
    <cellStyle name="40% — акцент5 6" xfId="237"/>
    <cellStyle name="40% — акцент5 7" xfId="238"/>
    <cellStyle name="40% — акцент5 8" xfId="239"/>
    <cellStyle name="40% — акцент5 9" xfId="240"/>
    <cellStyle name="40% — акцент6" xfId="241"/>
    <cellStyle name="40% — акцент6 10" xfId="242"/>
    <cellStyle name="40% — акцент6 11" xfId="243"/>
    <cellStyle name="40% - Акцент6 2" xfId="244"/>
    <cellStyle name="40% — акцент6 2" xfId="245"/>
    <cellStyle name="40% — акцент6 2 2" xfId="246"/>
    <cellStyle name="40% — акцент6 2 3" xfId="247"/>
    <cellStyle name="40% — акцент6 2 4" xfId="248"/>
    <cellStyle name="40% - Акцент6 3" xfId="249"/>
    <cellStyle name="40% — акцент6 3" xfId="250"/>
    <cellStyle name="40% - Акцент6 4" xfId="251"/>
    <cellStyle name="40% — акцент6 4" xfId="252"/>
    <cellStyle name="40% - Акцент6 5" xfId="253"/>
    <cellStyle name="40% — акцент6 5" xfId="254"/>
    <cellStyle name="40% — акцент6 6" xfId="255"/>
    <cellStyle name="40% — акцент6 7" xfId="256"/>
    <cellStyle name="40% — акцент6 8" xfId="257"/>
    <cellStyle name="40% — акцент6 9" xfId="258"/>
    <cellStyle name="60% — акцент1" xfId="259"/>
    <cellStyle name="60% - Акцент1 2" xfId="260"/>
    <cellStyle name="60% — акцент2" xfId="261"/>
    <cellStyle name="60% - Акцент2 2" xfId="262"/>
    <cellStyle name="60% — акцент3" xfId="263"/>
    <cellStyle name="60% - Акцент3 2" xfId="264"/>
    <cellStyle name="60% — акцент4" xfId="265"/>
    <cellStyle name="60% - Акцент4 2" xfId="266"/>
    <cellStyle name="60% — акцент5" xfId="267"/>
    <cellStyle name="60% - Акцент5 2" xfId="268"/>
    <cellStyle name="60% — акцент6" xfId="269"/>
    <cellStyle name="60% - Акцент6 2" xfId="270"/>
    <cellStyle name="Ãèïåðññûëêà" xfId="271"/>
    <cellStyle name="Border" xfId="272"/>
    <cellStyle name="Calc Currency (0)" xfId="273"/>
    <cellStyle name="Calc Currency (2)" xfId="274"/>
    <cellStyle name="Calc Percent (0)" xfId="275"/>
    <cellStyle name="Calc Percent (1)" xfId="276"/>
    <cellStyle name="Calc Percent (2)" xfId="277"/>
    <cellStyle name="Calc Units (0)" xfId="278"/>
    <cellStyle name="Calc Units (1)" xfId="279"/>
    <cellStyle name="Calc Units (2)" xfId="280"/>
    <cellStyle name="Column_Title" xfId="281"/>
    <cellStyle name="Comma [00]" xfId="282"/>
    <cellStyle name="Comma 11" xfId="283"/>
    <cellStyle name="Comma 11 2" xfId="284"/>
    <cellStyle name="Comma 16" xfId="285"/>
    <cellStyle name="Comma 16 2" xfId="286"/>
    <cellStyle name="Comma 19" xfId="287"/>
    <cellStyle name="Comma 19 2" xfId="288"/>
    <cellStyle name="Comma 2" xfId="289"/>
    <cellStyle name="Comma 2 2" xfId="290"/>
    <cellStyle name="Comma 2 3" xfId="291"/>
    <cellStyle name="Comma 2 4" xfId="292"/>
    <cellStyle name="Comma 22" xfId="293"/>
    <cellStyle name="Comma 4" xfId="294"/>
    <cellStyle name="Comma 5" xfId="295"/>
    <cellStyle name="Comma 5 2" xfId="296"/>
    <cellStyle name="Comma 6" xfId="297"/>
    <cellStyle name="Comma 6 2" xfId="298"/>
    <cellStyle name="Comma 7" xfId="299"/>
    <cellStyle name="Comma 7 2" xfId="300"/>
    <cellStyle name="Comma_A4. TS IFRS KazPost'07 " xfId="301"/>
    <cellStyle name="Currency [00]" xfId="302"/>
    <cellStyle name="Date Short" xfId="303"/>
    <cellStyle name="DELTA" xfId="304"/>
    <cellStyle name="Dezimal [0]_Bal sheet - Liab. IHSW" xfId="305"/>
    <cellStyle name="Dezimal_Bal sheet - Liab. IHSW" xfId="306"/>
    <cellStyle name="E&amp;Y House" xfId="307"/>
    <cellStyle name="Enter Currency (0)" xfId="308"/>
    <cellStyle name="Enter Currency (2)" xfId="309"/>
    <cellStyle name="Enter Units (0)" xfId="310"/>
    <cellStyle name="Enter Units (1)" xfId="311"/>
    <cellStyle name="Enter Units (2)" xfId="312"/>
    <cellStyle name="Euro" xfId="313"/>
    <cellStyle name="Euro 2" xfId="314"/>
    <cellStyle name="Euro 3" xfId="315"/>
    <cellStyle name="Euro 4" xfId="316"/>
    <cellStyle name="Euro 5" xfId="317"/>
    <cellStyle name="Grey" xfId="318"/>
    <cellStyle name="Header1" xfId="319"/>
    <cellStyle name="Header2" xfId="320"/>
    <cellStyle name="Input [yellow]" xfId="321"/>
    <cellStyle name="Inputnumbaccid" xfId="322"/>
    <cellStyle name="Inpyear" xfId="323"/>
    <cellStyle name="International" xfId="324"/>
    <cellStyle name="International1" xfId="325"/>
    <cellStyle name="Îòêðûâàâøàÿñÿ ãèïåðññûëêà" xfId="326"/>
    <cellStyle name="Link Currency (0)" xfId="327"/>
    <cellStyle name="Link Currency (2)" xfId="328"/>
    <cellStyle name="Link Units (0)" xfId="329"/>
    <cellStyle name="Link Units (1)" xfId="330"/>
    <cellStyle name="Link Units (2)" xfId="331"/>
    <cellStyle name="Nameenter" xfId="332"/>
    <cellStyle name="Normal - Style1" xfId="333"/>
    <cellStyle name="Normal 11" xfId="334"/>
    <cellStyle name="Normal 11 2" xfId="335"/>
    <cellStyle name="Normal 18" xfId="336"/>
    <cellStyle name="Normal 18 2" xfId="337"/>
    <cellStyle name="Normal 19" xfId="338"/>
    <cellStyle name="Normal 19 2" xfId="339"/>
    <cellStyle name="Normal 2 2" xfId="340"/>
    <cellStyle name="Normal 2 2 2" xfId="341"/>
    <cellStyle name="Normal 2 2 2 2" xfId="342"/>
    <cellStyle name="Normal 2 2 2 3" xfId="343"/>
    <cellStyle name="Normal 2 2 2 4" xfId="344"/>
    <cellStyle name="Normal 2 2 3" xfId="345"/>
    <cellStyle name="Normal 2 2 4" xfId="346"/>
    <cellStyle name="Normal 2 3" xfId="347"/>
    <cellStyle name="Normal 2 3 2" xfId="348"/>
    <cellStyle name="Normal 2 3 3" xfId="349"/>
    <cellStyle name="Normal 2 3 4" xfId="350"/>
    <cellStyle name="Normal 2 4" xfId="351"/>
    <cellStyle name="Normal 2 5" xfId="352"/>
    <cellStyle name="Normal 22" xfId="353"/>
    <cellStyle name="Normal 29" xfId="354"/>
    <cellStyle name="Normal 3" xfId="355"/>
    <cellStyle name="Normal 3 2" xfId="356"/>
    <cellStyle name="Normal 3 3" xfId="357"/>
    <cellStyle name="Normal 3 4" xfId="358"/>
    <cellStyle name="Normal 3 5" xfId="359"/>
    <cellStyle name="Normal 30" xfId="360"/>
    <cellStyle name="Normal 31" xfId="361"/>
    <cellStyle name="Normal 32" xfId="362"/>
    <cellStyle name="Normal 33" xfId="363"/>
    <cellStyle name="Normal 34" xfId="364"/>
    <cellStyle name="Normal 35" xfId="365"/>
    <cellStyle name="Normal 36" xfId="366"/>
    <cellStyle name="Normal 37" xfId="367"/>
    <cellStyle name="Normal 38" xfId="368"/>
    <cellStyle name="Normal 4" xfId="369"/>
    <cellStyle name="Normal 4 2" xfId="370"/>
    <cellStyle name="Normal 4 3" xfId="371"/>
    <cellStyle name="Normal 45" xfId="372"/>
    <cellStyle name="Normal 46" xfId="373"/>
    <cellStyle name="Normal 47" xfId="374"/>
    <cellStyle name="Normal 48" xfId="375"/>
    <cellStyle name="Normal 49" xfId="376"/>
    <cellStyle name="Normal 5" xfId="377"/>
    <cellStyle name="Normal 6" xfId="378"/>
    <cellStyle name="Normal 7" xfId="379"/>
    <cellStyle name="Normal_A4 TS 9m 2005_25_nov" xfId="380"/>
    <cellStyle name="Normal_Финансовая отчетность за 2008 год" xfId="381"/>
    <cellStyle name="normбlnм_laroux" xfId="382"/>
    <cellStyle name="Ôčíŕíńîâűé [0]_ďđĺäďđ-110_ďđĺäďđ-110 (2)" xfId="383"/>
    <cellStyle name="paint" xfId="384"/>
    <cellStyle name="Percent [0]" xfId="385"/>
    <cellStyle name="Percent [00]" xfId="386"/>
    <cellStyle name="Percent [2]" xfId="387"/>
    <cellStyle name="Percent 2" xfId="388"/>
    <cellStyle name="Percent 2 2" xfId="389"/>
    <cellStyle name="Percent 2 3" xfId="390"/>
    <cellStyle name="Percent 2 4" xfId="391"/>
    <cellStyle name="PrePop Currency (0)" xfId="392"/>
    <cellStyle name="PrePop Currency (2)" xfId="393"/>
    <cellStyle name="PrePop Units (0)" xfId="394"/>
    <cellStyle name="PrePop Units (1)" xfId="395"/>
    <cellStyle name="PrePop Units (2)" xfId="396"/>
    <cellStyle name="RMG - PB01.93" xfId="397"/>
    <cellStyle name="Rubles" xfId="398"/>
    <cellStyle name="stand_bord" xfId="399"/>
    <cellStyle name="Standard_RESULTS" xfId="400"/>
    <cellStyle name="Style 1" xfId="401"/>
    <cellStyle name="Style 1 10" xfId="402"/>
    <cellStyle name="Style 1 11" xfId="403"/>
    <cellStyle name="Style 1 12" xfId="404"/>
    <cellStyle name="Style 1 13" xfId="405"/>
    <cellStyle name="Style 1 14" xfId="406"/>
    <cellStyle name="Style 1 15" xfId="407"/>
    <cellStyle name="Style 1 16" xfId="408"/>
    <cellStyle name="Style 1 17" xfId="409"/>
    <cellStyle name="Style 1 18" xfId="410"/>
    <cellStyle name="Style 1 19" xfId="411"/>
    <cellStyle name="Style 1 2" xfId="412"/>
    <cellStyle name="Style 1 20" xfId="413"/>
    <cellStyle name="Style 1 21" xfId="414"/>
    <cellStyle name="Style 1 22" xfId="415"/>
    <cellStyle name="Style 1 23" xfId="416"/>
    <cellStyle name="Style 1 24" xfId="417"/>
    <cellStyle name="Style 1 25" xfId="418"/>
    <cellStyle name="Style 1 26" xfId="419"/>
    <cellStyle name="Style 1 27" xfId="420"/>
    <cellStyle name="Style 1 28" xfId="421"/>
    <cellStyle name="Style 1 29" xfId="422"/>
    <cellStyle name="Style 1 3" xfId="423"/>
    <cellStyle name="Style 1 30" xfId="424"/>
    <cellStyle name="Style 1 31" xfId="425"/>
    <cellStyle name="Style 1 32" xfId="426"/>
    <cellStyle name="Style 1 33" xfId="427"/>
    <cellStyle name="Style 1 34" xfId="428"/>
    <cellStyle name="Style 1 35" xfId="429"/>
    <cellStyle name="Style 1 36" xfId="430"/>
    <cellStyle name="Style 1 37" xfId="431"/>
    <cellStyle name="Style 1 38" xfId="432"/>
    <cellStyle name="Style 1 39" xfId="433"/>
    <cellStyle name="Style 1 4" xfId="434"/>
    <cellStyle name="Style 1 40" xfId="435"/>
    <cellStyle name="Style 1 41" xfId="436"/>
    <cellStyle name="Style 1 42" xfId="437"/>
    <cellStyle name="Style 1 43" xfId="438"/>
    <cellStyle name="Style 1 5" xfId="439"/>
    <cellStyle name="Style 1 6" xfId="440"/>
    <cellStyle name="Style 1 7" xfId="441"/>
    <cellStyle name="Style 1 8" xfId="442"/>
    <cellStyle name="Style 1 9" xfId="443"/>
    <cellStyle name="Style 2" xfId="444"/>
    <cellStyle name="Style 2 2" xfId="445"/>
    <cellStyle name="Style 3" xfId="446"/>
    <cellStyle name="Style 4" xfId="447"/>
    <cellStyle name="Style 5" xfId="448"/>
    <cellStyle name="Style 6" xfId="449"/>
    <cellStyle name="Style 7" xfId="450"/>
    <cellStyle name="Text Indent A" xfId="451"/>
    <cellStyle name="Text Indent B" xfId="452"/>
    <cellStyle name="Text Indent C" xfId="453"/>
    <cellStyle name="W?hrung [0]_RESULTS" xfId="454"/>
    <cellStyle name="W?hrung_RESULTS" xfId="455"/>
    <cellStyle name="Währung [0]_Bal sheet - Liab. IHSW" xfId="456"/>
    <cellStyle name="Währung_Bal sheet - Liab. IHSW" xfId="457"/>
    <cellStyle name="Акцент1" xfId="458"/>
    <cellStyle name="Акцент1 2" xfId="459"/>
    <cellStyle name="Акцент2" xfId="460"/>
    <cellStyle name="Акцент2 2" xfId="461"/>
    <cellStyle name="Акцент3" xfId="462"/>
    <cellStyle name="Акцент3 2" xfId="463"/>
    <cellStyle name="Акцент4" xfId="464"/>
    <cellStyle name="Акцент4 2" xfId="465"/>
    <cellStyle name="Акцент5" xfId="466"/>
    <cellStyle name="Акцент5 2" xfId="467"/>
    <cellStyle name="Акцент6" xfId="468"/>
    <cellStyle name="Акцент6 2" xfId="469"/>
    <cellStyle name="Ввод " xfId="470"/>
    <cellStyle name="Ввод  2" xfId="471"/>
    <cellStyle name="Вывод" xfId="472"/>
    <cellStyle name="Вывод 2" xfId="473"/>
    <cellStyle name="Вычисление" xfId="474"/>
    <cellStyle name="Вычисление 2" xfId="475"/>
    <cellStyle name="Hyperlink" xfId="476"/>
    <cellStyle name="Группа" xfId="477"/>
    <cellStyle name="Дата" xfId="478"/>
    <cellStyle name="Currency" xfId="479"/>
    <cellStyle name="Currency [0]" xfId="480"/>
    <cellStyle name="Заголовок 1" xfId="481"/>
    <cellStyle name="Заголовок 1 2" xfId="482"/>
    <cellStyle name="Заголовок 2" xfId="483"/>
    <cellStyle name="Заголовок 2 2" xfId="484"/>
    <cellStyle name="Заголовок 3" xfId="485"/>
    <cellStyle name="Заголовок 3 2" xfId="486"/>
    <cellStyle name="Заголовок 4" xfId="487"/>
    <cellStyle name="Заголовок 4 2" xfId="488"/>
    <cellStyle name="Звезды" xfId="489"/>
    <cellStyle name="Итог" xfId="490"/>
    <cellStyle name="Итог 2" xfId="491"/>
    <cellStyle name="КАНДАГАЧ тел3-33-96" xfId="492"/>
    <cellStyle name="Контрольная ячейка" xfId="493"/>
    <cellStyle name="Контрольная ячейка 2" xfId="494"/>
    <cellStyle name="Название" xfId="495"/>
    <cellStyle name="Название 2" xfId="496"/>
    <cellStyle name="Название 3" xfId="497"/>
    <cellStyle name="Нейтральный" xfId="498"/>
    <cellStyle name="Нейтральный 2" xfId="499"/>
    <cellStyle name="Обычный 10" xfId="500"/>
    <cellStyle name="Обычный 10 12" xfId="501"/>
    <cellStyle name="Обычный 108 2" xfId="502"/>
    <cellStyle name="Обычный 109" xfId="503"/>
    <cellStyle name="Обычный 11" xfId="504"/>
    <cellStyle name="Обычный 110" xfId="505"/>
    <cellStyle name="Обычный 111" xfId="506"/>
    <cellStyle name="Обычный 112" xfId="507"/>
    <cellStyle name="Обычный 113" xfId="508"/>
    <cellStyle name="Обычный 114" xfId="509"/>
    <cellStyle name="Обычный 116" xfId="510"/>
    <cellStyle name="Обычный 12" xfId="511"/>
    <cellStyle name="Обычный 13" xfId="512"/>
    <cellStyle name="Обычный 14" xfId="513"/>
    <cellStyle name="Обычный 15" xfId="514"/>
    <cellStyle name="Обычный 2" xfId="515"/>
    <cellStyle name="Обычный 2 10" xfId="516"/>
    <cellStyle name="Обычный 2 11" xfId="517"/>
    <cellStyle name="Обычный 2 2" xfId="518"/>
    <cellStyle name="Обычный 2 2 2" xfId="519"/>
    <cellStyle name="Обычный 2 3" xfId="520"/>
    <cellStyle name="Обычный 2 4" xfId="521"/>
    <cellStyle name="Обычный 2 5" xfId="522"/>
    <cellStyle name="Обычный 2 6" xfId="523"/>
    <cellStyle name="Обычный 2 7" xfId="524"/>
    <cellStyle name="Обычный 2 8" xfId="525"/>
    <cellStyle name="Обычный 2 9" xfId="526"/>
    <cellStyle name="Обычный 3" xfId="527"/>
    <cellStyle name="Обычный 3 2" xfId="528"/>
    <cellStyle name="Обычный 3 2 2" xfId="529"/>
    <cellStyle name="Обычный 4" xfId="530"/>
    <cellStyle name="Обычный 4 2" xfId="531"/>
    <cellStyle name="Обычный 5" xfId="532"/>
    <cellStyle name="Обычный 6" xfId="533"/>
    <cellStyle name="Обычный 6 2" xfId="534"/>
    <cellStyle name="Обычный 63" xfId="535"/>
    <cellStyle name="Обычный 7" xfId="536"/>
    <cellStyle name="Обычный 8" xfId="537"/>
    <cellStyle name="Обычный 9" xfId="538"/>
    <cellStyle name="Followed Hyperlink" xfId="539"/>
    <cellStyle name="Плохой" xfId="540"/>
    <cellStyle name="Плохой 2" xfId="541"/>
    <cellStyle name="Пояснение" xfId="542"/>
    <cellStyle name="Пояснение 2" xfId="543"/>
    <cellStyle name="Примечание" xfId="544"/>
    <cellStyle name="Примечание 10" xfId="545"/>
    <cellStyle name="Примечание 11" xfId="546"/>
    <cellStyle name="Примечание 12" xfId="547"/>
    <cellStyle name="Примечание 2" xfId="548"/>
    <cellStyle name="Примечание 2 2" xfId="549"/>
    <cellStyle name="Примечание 2 3" xfId="550"/>
    <cellStyle name="Примечание 2 4" xfId="551"/>
    <cellStyle name="Примечание 2 5" xfId="552"/>
    <cellStyle name="Примечание 3" xfId="553"/>
    <cellStyle name="Примечание 4" xfId="554"/>
    <cellStyle name="Примечание 5" xfId="555"/>
    <cellStyle name="Примечание 6" xfId="556"/>
    <cellStyle name="Примечание 7" xfId="557"/>
    <cellStyle name="Примечание 8" xfId="558"/>
    <cellStyle name="Примечание 9" xfId="559"/>
    <cellStyle name="Percent" xfId="560"/>
    <cellStyle name="Процентный 2" xfId="561"/>
    <cellStyle name="Процентный 3" xfId="562"/>
    <cellStyle name="Процентный 4" xfId="563"/>
    <cellStyle name="Связанная ячейка" xfId="564"/>
    <cellStyle name="Связанная ячейка 2" xfId="565"/>
    <cellStyle name="Стиль 1" xfId="566"/>
    <cellStyle name="Стиль 1 2" xfId="567"/>
    <cellStyle name="Текст предупреждения" xfId="568"/>
    <cellStyle name="Текст предупреждения 2" xfId="569"/>
    <cellStyle name="Тысячи [0]" xfId="570"/>
    <cellStyle name="Тысячи [0] 2" xfId="571"/>
    <cellStyle name="Тысячи [0] 3" xfId="572"/>
    <cellStyle name="Тысячи [0] 4" xfId="573"/>
    <cellStyle name="Тысячи [0] 5" xfId="574"/>
    <cellStyle name="Тысячи [0]_010SN05" xfId="575"/>
    <cellStyle name="Тысячи_010SN05" xfId="576"/>
    <cellStyle name="Comma" xfId="577"/>
    <cellStyle name="Comma [0]" xfId="578"/>
    <cellStyle name="Финансовый 12" xfId="579"/>
    <cellStyle name="Финансовый 2" xfId="580"/>
    <cellStyle name="Финансовый 3" xfId="581"/>
    <cellStyle name="Хороший" xfId="582"/>
    <cellStyle name="Хороший 2" xfId="583"/>
    <cellStyle name="Цена" xfId="5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DOCUME~1\to\LOCALS~1\Temp\C.Lotus.Notes.Data\01072002\&#1082;&#1074;&#1072;&#1088;&#1090;&#1072;&#1083;&#1100;&#1085;&#1072;&#1103;%20&#1086;&#1090;&#1095;&#1077;&#1090;&#1085;&#1086;&#1089;&#1090;&#1100;%20&#1087;&#1086;%20&#1072;&#1082;&#1094;&#1080;&#1103;&#1084;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LOBKOVAN\aws\Engagements\ABS%20Center\ABS%20CENTER-AUDIT2002\Documents\&#1052;&#1086;&#1080;%20&#1076;&#1086;&#1082;&#1091;&#1084;&#1077;&#1085;&#1090;&#1099;\&#1052;&#1086;&#1080;%20&#1076;&#1086;&#1082;&#1091;&#1084;&#1077;&#1085;&#1090;&#1099;%202000\&#1090;&#1072;&#1088;&#1072;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WINDOWS\TEMP\&#1083;&#1086;&#1074;&#1091;&#1096;&#1082;&#1072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Audit\TSB015\AUDIT\Dec2001\Final\&#1041;&#1048;&#1056;&#1046;&#1040;\Gzb_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MUKHAMBI\aws\Engagements\TuranAlemBank\BTA03\Documents\L.%20Due%20to%20other%20banks,%20gvn,%20other%20fin%20org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MELNIKYE\aws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buo11\&#1086;&#1090;&#1095;&#1077;&#1090;&#1099;\&#1044;&#1083;&#1103;%20&#1074;&#1085;&#1077;&#1096;&#1085;&#1080;&#1093;%20&#1072;&#1091;&#1076;&#1080;&#1090;&#1086;&#1088;&#1086;&#1074;\2009%20&#1075;&#1086;&#1076;\&#1058;&#1088;&#1072;&#1085;&#1089;&#1092;&#1086;&#1088;&#1084;&#1072;&#1094;&#1080;&#1086;&#1085;&#1085;&#1072;&#1103;%20&#1090;&#1072;&#1073;&#1083;&#1080;&#1094;&#1072;%20&#1069;&#1088;&#1085;&#1089;&#1090;%20&#1079;&#1072;%202009%20&#1075;&#1086;&#107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to\LOCALS~1\Temp\C.Lotus.Notes.Data\01072002\&#1082;&#1074;&#1072;&#1088;&#1090;&#1072;&#1083;&#1100;&#1085;&#1072;&#1103;%20&#1086;&#1090;&#1095;&#1077;&#1090;&#1085;&#1086;&#1089;&#1090;&#1100;%20&#1087;&#1086;%20&#1072;&#1082;&#1094;&#1080;&#1103;&#1084;0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to\LOCALS~1\Temp\C.Lotus.Notes.Data\F01012005\&#1044;&#1040;&#1053;&#1053;&#1067;&#1045;31120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to\LOCALS~1\Temp\C.Lotus.Notes.Data\F01012005\np00%20220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WINDOWS\TEMP\&#1083;&#1086;&#1074;&#1091;&#1096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DOCUME~1\to\LOCALS~1\Temp\C.Lotus.Notes.Data\F01012005\&#1044;&#1040;&#1053;&#1053;&#1067;&#1045;311204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&#1044;&#1083;&#1103;%20&#1074;&#1085;&#1077;&#1096;&#1085;&#1080;&#1093;%20&#1072;&#1091;&#1076;&#1080;&#1090;&#1086;&#1088;&#1086;&#1074;%202013\&#1090;&#1088;&#1072;&#1085;&#1089;.&#1090;&#1072;&#1073;&#1083;&#1080;&#1094;&#1072;\&#1058;&#1088;&#1072;&#1085;&#1089;&#1092;&#1086;&#1088;&#1084;&#1072;&#1094;&#1080;&#1086;&#1085;&#1085;&#1072;&#1103;%20&#1090;&#1072;&#1073;&#1083;&#1080;&#1094;&#1072;%20&#1079;&#1072;%202013%20&#1075;&#1086;&#1076;%20ver%2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LOBKOVA\aws\Documents%20and%20Settings\TeilyanovaB\My%20Documents\Clients\Bogatyr%20Access%20Komir\Sample%20size_BA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ZHAISSAS\aws\Documents%20and%20Settings\All%20Users\Documents\aws\Engagements\Industrial%20and%20Commercial%20Bank%20of%20China%20Almaty\ICBCA%20YE2006\Documents\U2.1%20Interest%20Expens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DOCUME~1\to\LOCALS~1\Temp\C.Lotus.Notes.Data\F01012005\np00%2022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TURSYNRA\aws\WINDOWS\TEMP\Rar$DI00.719\gb_gb_301205-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TURSYNRA\aws\WINDOWS\TEMP\notesE1EF34\gb_gb_301205-&#1074;&#1093;&#1086;&#1076;&#1103;&#1097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SUANKUAN\aws\Documents%20and%20Settings\&#1040;&#1076;&#1084;&#1080;&#1085;&#1080;&#1089;&#1090;&#1088;&#1072;&#1090;&#1086;&#1088;\&#1056;&#1072;&#1073;&#1086;&#1095;&#1080;&#1081;%20&#1089;&#1090;&#1086;&#1083;\MAILBO\mailbox\&#1041;&#1102;&#1076;&#1078;&#1077;&#1090;%20&#1087;&#1086;%20&#1083;&#1080;&#1079;&#1080;&#1085;&#1075;&#1091;%2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ital(п 11.13.16а)"/>
      <sheetName val="цб (п1)"/>
      <sheetName val="МБК(разм)(п 2)"/>
      <sheetName val="выкуп и обратный выкуп(п 3)"/>
      <sheetName val="облигации(п4)"/>
      <sheetName val="п 6"/>
      <sheetName val="ностро и лоро(i)(п 7)"/>
      <sheetName val="депозиторы(п 8)"/>
      <sheetName val="по срокам(п 10)"/>
      <sheetName val="fmo(п 11)"/>
      <sheetName val="коэф"/>
      <sheetName val="вал поз(п 9,11,14,16c)"/>
      <sheetName val="п 15"/>
      <sheetName val="01070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овушка"/>
      <sheetName val="Бюдж-тенге"/>
      <sheetName val="обр"/>
      <sheetName val="свод"/>
      <sheetName val="Банк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Сводная"/>
      <sheetName val="IS"/>
      <sheetName val="Актив(1)"/>
      <sheetName val="Лист2"/>
      <sheetName val="Cash CCI Detail"/>
      <sheetName val="XLR_NoRangeSheet"/>
      <sheetName val="валюта"/>
      <sheetName val="Форма2"/>
      <sheetName val="Статьи"/>
      <sheetName val="ТД РАП"/>
      <sheetName val="XREF"/>
      <sheetName val="KEGOC - Global"/>
      <sheetName val="Sarbai MES"/>
      <sheetName val="Б.мчас (П)"/>
      <sheetName val="д.7.001"/>
      <sheetName val="1 вариант  2009 "/>
      <sheetName val="поставка сравн13"/>
      <sheetName val="#ССЫЛКА"/>
      <sheetName val="Gzb_1"/>
      <sheetName val="Форма1"/>
      <sheetName val="ЯНВАРЬ"/>
      <sheetName val="Prelim Cost"/>
      <sheetName val="summary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FES"/>
      <sheetName val="ДДСАБ"/>
      <sheetName val="ДДСККБ"/>
      <sheetName val="АФ"/>
      <sheetName val="Унифицированная"/>
      <sheetName val="Конс "/>
      <sheetName val="Sheet1"/>
      <sheetName val="PP&amp;E mvt for 2003"/>
      <sheetName val="TB"/>
      <sheetName val="PR CN"/>
      <sheetName val="Общая информация"/>
      <sheetName val="Referenc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Products"/>
    </sheetNames>
    <sheetDataSet>
      <sheetData sheetId="0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1/12nso</v>
          </cell>
          <cell r="C4">
            <v>35334</v>
          </cell>
          <cell r="D4">
            <v>35697</v>
          </cell>
          <cell r="E4">
            <v>364</v>
          </cell>
          <cell r="F4">
            <v>72.65</v>
          </cell>
          <cell r="G4" t="str">
            <v>н/д</v>
          </cell>
          <cell r="H4">
            <v>13.1</v>
          </cell>
          <cell r="I4">
            <v>300000000</v>
          </cell>
          <cell r="J4">
            <v>102921</v>
          </cell>
          <cell r="K4">
            <v>102921000</v>
          </cell>
          <cell r="L4">
            <v>300000</v>
          </cell>
          <cell r="M4">
            <v>300000000</v>
          </cell>
          <cell r="N4">
            <v>34.307</v>
          </cell>
          <cell r="O4">
            <v>2</v>
          </cell>
          <cell r="P4">
            <v>1000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НСО</v>
          </cell>
        </row>
        <row r="5">
          <cell r="A5" t="str">
            <v>KZ4CK2412971</v>
          </cell>
          <cell r="B5" t="str">
            <v>2/12nso</v>
          </cell>
          <cell r="C5">
            <v>35425</v>
          </cell>
          <cell r="D5">
            <v>35788</v>
          </cell>
          <cell r="E5">
            <v>364</v>
          </cell>
          <cell r="F5">
            <v>61.34</v>
          </cell>
          <cell r="G5" t="str">
            <v>н/д</v>
          </cell>
          <cell r="H5">
            <v>11.99</v>
          </cell>
          <cell r="I5">
            <v>250000000</v>
          </cell>
          <cell r="J5">
            <v>99348</v>
          </cell>
          <cell r="K5">
            <v>99348000</v>
          </cell>
          <cell r="L5">
            <v>250000</v>
          </cell>
          <cell r="M5">
            <v>250000000</v>
          </cell>
          <cell r="N5">
            <v>39.7392</v>
          </cell>
          <cell r="O5">
            <v>3</v>
          </cell>
          <cell r="P5">
            <v>1000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НСО</v>
          </cell>
        </row>
        <row r="6">
          <cell r="A6" t="str">
            <v>KZ4CK2603983</v>
          </cell>
          <cell r="B6" t="str">
            <v>3/12nso</v>
          </cell>
          <cell r="C6">
            <v>35516</v>
          </cell>
          <cell r="D6">
            <v>35880</v>
          </cell>
          <cell r="E6">
            <v>364</v>
          </cell>
          <cell r="F6">
            <v>55.65</v>
          </cell>
          <cell r="G6" t="str">
            <v>н/д</v>
          </cell>
          <cell r="H6">
            <v>15.15</v>
          </cell>
          <cell r="I6">
            <v>500000000</v>
          </cell>
          <cell r="J6">
            <v>85117</v>
          </cell>
          <cell r="K6">
            <v>85117000</v>
          </cell>
          <cell r="L6">
            <v>500000</v>
          </cell>
          <cell r="M6">
            <v>500000000</v>
          </cell>
          <cell r="N6">
            <v>17.0234</v>
          </cell>
          <cell r="O6">
            <v>4</v>
          </cell>
          <cell r="P6">
            <v>1000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НСО</v>
          </cell>
        </row>
        <row r="7">
          <cell r="A7" t="str">
            <v>KZ4CK2406981</v>
          </cell>
          <cell r="B7" t="str">
            <v>4/12nso</v>
          </cell>
          <cell r="C7">
            <v>35607</v>
          </cell>
          <cell r="D7">
            <v>35970</v>
          </cell>
          <cell r="E7">
            <v>364</v>
          </cell>
          <cell r="F7">
            <v>55.78</v>
          </cell>
          <cell r="G7" t="str">
            <v>н/д</v>
          </cell>
          <cell r="H7">
            <v>17.01</v>
          </cell>
          <cell r="I7">
            <v>400000000</v>
          </cell>
          <cell r="J7">
            <v>53878</v>
          </cell>
          <cell r="K7">
            <v>53878000</v>
          </cell>
          <cell r="L7">
            <v>400000</v>
          </cell>
          <cell r="M7">
            <v>400000000</v>
          </cell>
          <cell r="N7">
            <v>13.4695</v>
          </cell>
          <cell r="O7">
            <v>4</v>
          </cell>
          <cell r="P7">
            <v>1000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НСО</v>
          </cell>
        </row>
        <row r="8">
          <cell r="A8" t="str">
            <v>KZ4CK2509982</v>
          </cell>
          <cell r="B8" t="str">
            <v>5/12nso</v>
          </cell>
          <cell r="C8">
            <v>35699</v>
          </cell>
          <cell r="D8">
            <v>36063</v>
          </cell>
          <cell r="E8">
            <v>364</v>
          </cell>
          <cell r="F8">
            <v>55.79</v>
          </cell>
          <cell r="G8" t="str">
            <v>н/д</v>
          </cell>
          <cell r="H8">
            <v>16.93</v>
          </cell>
          <cell r="I8">
            <v>300000000</v>
          </cell>
          <cell r="J8">
            <v>214661</v>
          </cell>
          <cell r="K8">
            <v>214661000</v>
          </cell>
          <cell r="L8">
            <v>300000</v>
          </cell>
          <cell r="M8">
            <v>300000000</v>
          </cell>
          <cell r="N8">
            <v>71.5536666666667</v>
          </cell>
          <cell r="O8">
            <v>4</v>
          </cell>
          <cell r="P8">
            <v>1000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НСО</v>
          </cell>
        </row>
        <row r="9">
          <cell r="A9" t="str">
            <v>KZ4CK2512986</v>
          </cell>
          <cell r="B9" t="str">
            <v>6/12nso</v>
          </cell>
          <cell r="C9">
            <v>35789</v>
          </cell>
          <cell r="D9">
            <v>36154</v>
          </cell>
          <cell r="E9">
            <v>364</v>
          </cell>
          <cell r="F9">
            <v>57</v>
          </cell>
          <cell r="G9" t="str">
            <v>н/д</v>
          </cell>
          <cell r="H9">
            <v>19.86</v>
          </cell>
          <cell r="I9">
            <v>300000000</v>
          </cell>
          <cell r="J9">
            <v>207796</v>
          </cell>
          <cell r="K9">
            <v>207796000</v>
          </cell>
          <cell r="L9">
            <v>300000</v>
          </cell>
          <cell r="M9">
            <v>300000000</v>
          </cell>
          <cell r="N9">
            <v>69.2653333333333</v>
          </cell>
          <cell r="O9">
            <v>4</v>
          </cell>
          <cell r="P9">
            <v>1000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НСО</v>
          </cell>
        </row>
        <row r="10">
          <cell r="A10" t="str">
            <v>KZ4CL2503991</v>
          </cell>
          <cell r="B10" t="str">
            <v>7/12nso</v>
          </cell>
          <cell r="C10">
            <v>35880</v>
          </cell>
          <cell r="D10">
            <v>36244</v>
          </cell>
          <cell r="E10">
            <v>364</v>
          </cell>
          <cell r="F10">
            <v>59.05</v>
          </cell>
          <cell r="G10" t="str">
            <v>н/д</v>
          </cell>
          <cell r="H10">
            <v>23.59</v>
          </cell>
          <cell r="I10">
            <v>500000000</v>
          </cell>
          <cell r="J10">
            <v>186465</v>
          </cell>
          <cell r="K10">
            <v>186465000</v>
          </cell>
          <cell r="L10">
            <v>500000</v>
          </cell>
          <cell r="M10">
            <v>500000000</v>
          </cell>
          <cell r="N10">
            <v>37.293</v>
          </cell>
          <cell r="O10">
            <v>4</v>
          </cell>
          <cell r="P10">
            <v>1000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НСО</v>
          </cell>
        </row>
        <row r="11">
          <cell r="A11" t="str">
            <v>KZ4CL2406997</v>
          </cell>
          <cell r="B11" t="str">
            <v>8/12nso</v>
          </cell>
          <cell r="C11">
            <v>35971</v>
          </cell>
          <cell r="D11">
            <v>36335</v>
          </cell>
          <cell r="E11">
            <v>364</v>
          </cell>
          <cell r="F11">
            <v>60.58</v>
          </cell>
          <cell r="G11" t="str">
            <v>н/д</v>
          </cell>
          <cell r="H11">
            <v>24</v>
          </cell>
          <cell r="I11">
            <v>400000000</v>
          </cell>
          <cell r="J11">
            <v>291036</v>
          </cell>
          <cell r="K11">
            <v>291036000</v>
          </cell>
          <cell r="L11">
            <v>400000</v>
          </cell>
          <cell r="M11">
            <v>400000000</v>
          </cell>
          <cell r="N11">
            <v>72.759</v>
          </cell>
          <cell r="O11">
            <v>4</v>
          </cell>
          <cell r="P11">
            <v>1000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НСО</v>
          </cell>
        </row>
        <row r="12">
          <cell r="A12" t="str">
            <v>KZ4CL2312997</v>
          </cell>
          <cell r="B12" t="str">
            <v>10/12nso</v>
          </cell>
          <cell r="C12">
            <v>36153</v>
          </cell>
          <cell r="D12">
            <v>36517</v>
          </cell>
          <cell r="E12">
            <v>364</v>
          </cell>
          <cell r="F12">
            <v>61.3</v>
          </cell>
          <cell r="G12" t="str">
            <v>н/д</v>
          </cell>
          <cell r="H12">
            <v>22.15</v>
          </cell>
          <cell r="I12">
            <v>150000000</v>
          </cell>
          <cell r="J12">
            <v>126520</v>
          </cell>
          <cell r="K12">
            <v>126520000</v>
          </cell>
          <cell r="L12">
            <v>150000</v>
          </cell>
          <cell r="M12">
            <v>150000000</v>
          </cell>
          <cell r="N12">
            <v>84.3466666666667</v>
          </cell>
          <cell r="O12">
            <v>3</v>
          </cell>
          <cell r="P12">
            <v>1000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НСО</v>
          </cell>
        </row>
        <row r="13">
          <cell r="A13" t="str">
            <v>KZ46L0807993</v>
          </cell>
          <cell r="B13" t="str">
            <v>97/6</v>
          </cell>
          <cell r="C13">
            <v>36164</v>
          </cell>
          <cell r="D13">
            <v>36349</v>
          </cell>
          <cell r="E13">
            <v>184</v>
          </cell>
          <cell r="F13">
            <v>89.28</v>
          </cell>
          <cell r="G13">
            <v>89.28</v>
          </cell>
          <cell r="H13">
            <v>24.0143369175627</v>
          </cell>
          <cell r="I13">
            <v>300000000</v>
          </cell>
          <cell r="J13">
            <v>8135000</v>
          </cell>
          <cell r="K13">
            <v>724751440</v>
          </cell>
          <cell r="L13">
            <v>7885000</v>
          </cell>
          <cell r="M13">
            <v>703972800</v>
          </cell>
          <cell r="N13">
            <v>241.583813333333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>
            <v>50</v>
          </cell>
          <cell r="T13" t="str">
            <v>ГКО-6</v>
          </cell>
        </row>
        <row r="14">
          <cell r="A14" t="str">
            <v>KZ43L0804997</v>
          </cell>
          <cell r="B14" t="str">
            <v>219/3</v>
          </cell>
          <cell r="C14">
            <v>36165</v>
          </cell>
          <cell r="D14">
            <v>36258</v>
          </cell>
          <cell r="E14">
            <v>94</v>
          </cell>
          <cell r="F14">
            <v>94.41</v>
          </cell>
          <cell r="G14">
            <v>94.23</v>
          </cell>
          <cell r="H14">
            <v>23.683931786887</v>
          </cell>
          <cell r="I14">
            <v>500000000</v>
          </cell>
          <cell r="J14">
            <v>10637335</v>
          </cell>
          <cell r="K14">
            <v>1002100312.05</v>
          </cell>
          <cell r="L14">
            <v>9422350</v>
          </cell>
          <cell r="M14">
            <v>889519757.5</v>
          </cell>
          <cell r="N14">
            <v>200.42006241</v>
          </cell>
          <cell r="O14">
            <v>9</v>
          </cell>
          <cell r="P14">
            <v>100</v>
          </cell>
          <cell r="Q14" t="str">
            <v>н/д</v>
          </cell>
          <cell r="R14" t="str">
            <v>н/д</v>
          </cell>
          <cell r="S14">
            <v>50</v>
          </cell>
          <cell r="T14" t="str">
            <v>ГКО-3</v>
          </cell>
        </row>
        <row r="15">
          <cell r="A15" t="str">
            <v>KZ87K1401990</v>
          </cell>
          <cell r="B15" t="str">
            <v>250/n</v>
          </cell>
          <cell r="C15">
            <v>36166</v>
          </cell>
          <cell r="D15">
            <v>36174</v>
          </cell>
          <cell r="E15">
            <v>7</v>
          </cell>
          <cell r="F15">
            <v>99.57</v>
          </cell>
          <cell r="G15">
            <v>99.57</v>
          </cell>
          <cell r="H15">
            <v>22.4565632218543</v>
          </cell>
          <cell r="I15">
            <v>300000000</v>
          </cell>
          <cell r="J15">
            <v>12741192</v>
          </cell>
          <cell r="K15">
            <v>1268212689.27</v>
          </cell>
          <cell r="L15">
            <v>7046990</v>
          </cell>
          <cell r="M15">
            <v>701677610.37</v>
          </cell>
          <cell r="N15">
            <v>422.73756309</v>
          </cell>
          <cell r="O15" t="str">
            <v>н/д</v>
          </cell>
          <cell r="P15">
            <v>100</v>
          </cell>
          <cell r="Q15" t="str">
            <v>н/д</v>
          </cell>
          <cell r="R15" t="str">
            <v>н/д</v>
          </cell>
          <cell r="S15">
            <v>60</v>
          </cell>
          <cell r="T15" t="str">
            <v>Ноты-7</v>
          </cell>
        </row>
        <row r="16">
          <cell r="A16" t="str">
            <v>KZ8EK2201991</v>
          </cell>
          <cell r="B16" t="str">
            <v>251/n</v>
          </cell>
          <cell r="C16">
            <v>36167</v>
          </cell>
          <cell r="D16">
            <v>36182</v>
          </cell>
          <cell r="E16">
            <v>14</v>
          </cell>
          <cell r="F16">
            <v>99.1</v>
          </cell>
          <cell r="G16">
            <v>99.09</v>
          </cell>
          <cell r="H16">
            <v>23.6125126135218</v>
          </cell>
          <cell r="I16">
            <v>300000000</v>
          </cell>
          <cell r="J16">
            <v>12810717</v>
          </cell>
          <cell r="K16">
            <v>1268751179.01</v>
          </cell>
          <cell r="L16">
            <v>6082717</v>
          </cell>
          <cell r="M16">
            <v>602802793.01</v>
          </cell>
          <cell r="N16">
            <v>422.91705967</v>
          </cell>
          <cell r="O16" t="str">
            <v>н/д</v>
          </cell>
          <cell r="P16">
            <v>100</v>
          </cell>
          <cell r="Q16" t="str">
            <v>н/д</v>
          </cell>
          <cell r="R16" t="str">
            <v>н/д</v>
          </cell>
          <cell r="S16">
            <v>60</v>
          </cell>
          <cell r="T16" t="str">
            <v>Ноты-14</v>
          </cell>
        </row>
        <row r="17">
          <cell r="A17" t="str">
            <v>KZ8LK2901991</v>
          </cell>
          <cell r="B17" t="str">
            <v>252/n</v>
          </cell>
          <cell r="C17">
            <v>36168</v>
          </cell>
          <cell r="D17">
            <v>36189</v>
          </cell>
          <cell r="E17">
            <v>21</v>
          </cell>
          <cell r="F17">
            <v>98.65</v>
          </cell>
          <cell r="G17">
            <v>98.62</v>
          </cell>
          <cell r="H17">
            <v>23.7202230106436</v>
          </cell>
          <cell r="I17">
            <v>300000000</v>
          </cell>
          <cell r="J17">
            <v>6759081</v>
          </cell>
          <cell r="K17">
            <v>666470046.17</v>
          </cell>
          <cell r="L17">
            <v>5759081</v>
          </cell>
          <cell r="M17">
            <v>568130761.17</v>
          </cell>
          <cell r="N17">
            <v>222.156682056667</v>
          </cell>
          <cell r="O17" t="str">
            <v>н/д</v>
          </cell>
          <cell r="P17">
            <v>100</v>
          </cell>
          <cell r="Q17" t="str">
            <v>н/д</v>
          </cell>
          <cell r="R17" t="str">
            <v>н/д</v>
          </cell>
          <cell r="S17">
            <v>60</v>
          </cell>
          <cell r="T17" t="str">
            <v>Ноты-21</v>
          </cell>
        </row>
        <row r="18">
          <cell r="A18" t="str">
            <v>KZ46L1507998</v>
          </cell>
          <cell r="B18" t="str">
            <v>98/6</v>
          </cell>
          <cell r="C18">
            <v>36171</v>
          </cell>
          <cell r="D18">
            <v>36356</v>
          </cell>
          <cell r="E18">
            <v>184</v>
          </cell>
          <cell r="F18">
            <v>89.23</v>
          </cell>
          <cell r="G18">
            <v>89.23</v>
          </cell>
          <cell r="H18">
            <v>24.1398632746834</v>
          </cell>
          <cell r="I18">
            <v>500000000</v>
          </cell>
          <cell r="J18">
            <v>5793147</v>
          </cell>
          <cell r="K18">
            <v>514703506.81</v>
          </cell>
          <cell r="L18">
            <v>5043147</v>
          </cell>
          <cell r="M18">
            <v>450000006.81</v>
          </cell>
          <cell r="N18">
            <v>102.940701362</v>
          </cell>
          <cell r="O18">
            <v>4</v>
          </cell>
          <cell r="P18">
            <v>100</v>
          </cell>
          <cell r="Q18" t="str">
            <v>н/д</v>
          </cell>
          <cell r="R18" t="str">
            <v>н/д</v>
          </cell>
          <cell r="S18">
            <v>50</v>
          </cell>
          <cell r="T18" t="str">
            <v>ГКО-6</v>
          </cell>
        </row>
        <row r="19">
          <cell r="A19" t="str">
            <v>KZ43L1504992</v>
          </cell>
          <cell r="B19" t="str">
            <v>220/3</v>
          </cell>
          <cell r="C19">
            <v>36172</v>
          </cell>
          <cell r="D19">
            <v>36265</v>
          </cell>
          <cell r="E19">
            <v>94</v>
          </cell>
          <cell r="F19">
            <v>94.36</v>
          </cell>
          <cell r="G19">
            <v>94.32</v>
          </cell>
          <cell r="H19">
            <v>23.908435777872</v>
          </cell>
          <cell r="I19">
            <v>500000000</v>
          </cell>
          <cell r="J19">
            <v>4649504</v>
          </cell>
          <cell r="K19">
            <v>436941902.08</v>
          </cell>
          <cell r="L19">
            <v>1492000</v>
          </cell>
          <cell r="M19">
            <v>140782206</v>
          </cell>
          <cell r="N19">
            <v>87.388380416</v>
          </cell>
          <cell r="O19">
            <v>10</v>
          </cell>
          <cell r="P19">
            <v>100</v>
          </cell>
          <cell r="Q19" t="str">
            <v>н/д</v>
          </cell>
          <cell r="R19" t="str">
            <v>н/д</v>
          </cell>
          <cell r="S19">
            <v>50</v>
          </cell>
          <cell r="T19" t="str">
            <v>ГКО-3</v>
          </cell>
        </row>
        <row r="20">
          <cell r="A20" t="str">
            <v>KZ95K1802992</v>
          </cell>
          <cell r="B20" t="str">
            <v>253/n</v>
          </cell>
          <cell r="C20">
            <v>36173</v>
          </cell>
          <cell r="D20">
            <v>36209</v>
          </cell>
          <cell r="E20">
            <v>35</v>
          </cell>
          <cell r="F20">
            <v>97.77</v>
          </cell>
          <cell r="G20">
            <v>97.73</v>
          </cell>
          <cell r="H20">
            <v>23.7209778050527</v>
          </cell>
          <cell r="I20">
            <v>300000000</v>
          </cell>
          <cell r="J20">
            <v>8154015</v>
          </cell>
          <cell r="K20">
            <v>796452603.88</v>
          </cell>
          <cell r="L20">
            <v>5638815</v>
          </cell>
          <cell r="M20">
            <v>551310076.55</v>
          </cell>
          <cell r="N20">
            <v>265.484201293333</v>
          </cell>
          <cell r="O20" t="str">
            <v>н/д</v>
          </cell>
          <cell r="P20">
            <v>100</v>
          </cell>
          <cell r="Q20" t="str">
            <v>н/д</v>
          </cell>
          <cell r="R20" t="str">
            <v>н/д</v>
          </cell>
          <cell r="S20">
            <v>60</v>
          </cell>
          <cell r="T20" t="str">
            <v>Ноты-35</v>
          </cell>
        </row>
        <row r="21">
          <cell r="A21" t="str">
            <v>KZ8LK0502999</v>
          </cell>
          <cell r="B21" t="str">
            <v>254/n</v>
          </cell>
          <cell r="C21">
            <v>36174</v>
          </cell>
          <cell r="D21">
            <v>36196</v>
          </cell>
          <cell r="E21">
            <v>21</v>
          </cell>
          <cell r="F21">
            <v>98.65</v>
          </cell>
          <cell r="G21">
            <v>98.63</v>
          </cell>
          <cell r="H21">
            <v>23.7202230106436</v>
          </cell>
          <cell r="I21">
            <v>300000000</v>
          </cell>
          <cell r="J21">
            <v>10886176</v>
          </cell>
          <cell r="K21">
            <v>1073412902.06</v>
          </cell>
          <cell r="L21">
            <v>6805974.31890522</v>
          </cell>
          <cell r="M21">
            <v>671409366.56</v>
          </cell>
          <cell r="N21">
            <v>357.804300686667</v>
          </cell>
          <cell r="O21" t="str">
            <v>н/д</v>
          </cell>
          <cell r="P21">
            <v>100</v>
          </cell>
          <cell r="Q21" t="str">
            <v>н/д</v>
          </cell>
          <cell r="R21" t="str">
            <v>н/д</v>
          </cell>
          <cell r="S21">
            <v>60</v>
          </cell>
          <cell r="T21" t="str">
            <v>Ноты-21</v>
          </cell>
        </row>
        <row r="22">
          <cell r="A22" t="str">
            <v>KZ8EK2901996</v>
          </cell>
          <cell r="B22" t="str">
            <v>255/n</v>
          </cell>
          <cell r="C22">
            <v>36175</v>
          </cell>
          <cell r="D22">
            <v>36189</v>
          </cell>
          <cell r="E22">
            <v>14</v>
          </cell>
          <cell r="F22">
            <v>99.1</v>
          </cell>
          <cell r="G22">
            <v>99.1</v>
          </cell>
          <cell r="H22">
            <v>23.6125126135218</v>
          </cell>
          <cell r="I22">
            <v>300000000</v>
          </cell>
          <cell r="J22">
            <v>10867554</v>
          </cell>
          <cell r="K22">
            <v>1076717607.53</v>
          </cell>
          <cell r="L22">
            <v>8504913</v>
          </cell>
          <cell r="M22">
            <v>842837887.27</v>
          </cell>
          <cell r="N22">
            <v>358.905869176667</v>
          </cell>
          <cell r="O22" t="str">
            <v>н/д</v>
          </cell>
          <cell r="P22">
            <v>100</v>
          </cell>
          <cell r="Q22" t="str">
            <v>н/д</v>
          </cell>
          <cell r="R22" t="str">
            <v>н/д</v>
          </cell>
          <cell r="S22">
            <v>60</v>
          </cell>
          <cell r="T22" t="str">
            <v>Ноты-14</v>
          </cell>
        </row>
        <row r="23">
          <cell r="A23" t="str">
            <v>KZ46L2207994</v>
          </cell>
          <cell r="B23" t="str">
            <v>99/6</v>
          </cell>
          <cell r="C23">
            <v>36178</v>
          </cell>
          <cell r="D23">
            <v>36363</v>
          </cell>
          <cell r="E23">
            <v>184</v>
          </cell>
          <cell r="F23">
            <v>89.13</v>
          </cell>
          <cell r="G23">
            <v>89.13</v>
          </cell>
          <cell r="H23">
            <v>24.3913384943341</v>
          </cell>
          <cell r="I23">
            <v>500000000</v>
          </cell>
          <cell r="J23">
            <v>6759783</v>
          </cell>
          <cell r="K23">
            <v>598652958.79</v>
          </cell>
          <cell r="L23">
            <v>5609783</v>
          </cell>
          <cell r="M23">
            <v>499999958.79</v>
          </cell>
          <cell r="N23">
            <v>119.730591758</v>
          </cell>
          <cell r="O23">
            <v>5</v>
          </cell>
          <cell r="P23">
            <v>100</v>
          </cell>
          <cell r="Q23" t="str">
            <v>н/д</v>
          </cell>
          <cell r="R23" t="str">
            <v>н/д</v>
          </cell>
          <cell r="S23">
            <v>50</v>
          </cell>
          <cell r="T23" t="str">
            <v>ГКО-6</v>
          </cell>
        </row>
        <row r="24">
          <cell r="A24" t="str">
            <v>KZ43L2204998</v>
          </cell>
          <cell r="B24" t="str">
            <v>221/3</v>
          </cell>
          <cell r="C24">
            <v>36179</v>
          </cell>
          <cell r="D24">
            <v>36272</v>
          </cell>
          <cell r="E24">
            <v>94</v>
          </cell>
          <cell r="F24">
            <v>94.34</v>
          </cell>
          <cell r="G24">
            <v>94.3</v>
          </cell>
          <cell r="H24">
            <v>23.998304006784</v>
          </cell>
          <cell r="I24">
            <v>700000000</v>
          </cell>
          <cell r="J24">
            <v>12306725</v>
          </cell>
          <cell r="K24">
            <v>1159366408.58</v>
          </cell>
          <cell r="L24">
            <v>9808592</v>
          </cell>
          <cell r="M24">
            <v>925321423.89</v>
          </cell>
          <cell r="N24">
            <v>165.623772654286</v>
          </cell>
          <cell r="O24">
            <v>7</v>
          </cell>
          <cell r="P24">
            <v>100</v>
          </cell>
          <cell r="Q24" t="str">
            <v>н/д</v>
          </cell>
          <cell r="R24" t="str">
            <v>н/д</v>
          </cell>
          <cell r="S24">
            <v>50</v>
          </cell>
          <cell r="T24" t="str">
            <v>ГКО-3</v>
          </cell>
        </row>
        <row r="25">
          <cell r="A25" t="str">
            <v>KZ95K2502997</v>
          </cell>
          <cell r="B25" t="str">
            <v>256/n</v>
          </cell>
          <cell r="C25">
            <v>36181</v>
          </cell>
          <cell r="D25">
            <v>36217</v>
          </cell>
          <cell r="E25">
            <v>35</v>
          </cell>
          <cell r="F25">
            <v>66.48</v>
          </cell>
          <cell r="G25" t="str">
            <v>н/д</v>
          </cell>
          <cell r="H25">
            <v>199.47</v>
          </cell>
          <cell r="I25">
            <v>300000000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>
            <v>60</v>
          </cell>
          <cell r="T25" t="str">
            <v>Ноты-35</v>
          </cell>
        </row>
        <row r="26">
          <cell r="A26" t="str">
            <v>KZ8LK1202995</v>
          </cell>
          <cell r="B26" t="str">
            <v>257/n</v>
          </cell>
          <cell r="C26">
            <v>36181</v>
          </cell>
          <cell r="D26">
            <v>36203</v>
          </cell>
          <cell r="E26">
            <v>21</v>
          </cell>
          <cell r="F26">
            <v>98.65</v>
          </cell>
          <cell r="G26">
            <v>98.64</v>
          </cell>
          <cell r="H26">
            <v>23.7202230106436</v>
          </cell>
          <cell r="I26">
            <v>300000000</v>
          </cell>
          <cell r="J26">
            <v>7354614</v>
          </cell>
          <cell r="K26" t="str">
            <v>н/д</v>
          </cell>
          <cell r="L26">
            <v>7742985.69265079</v>
          </cell>
          <cell r="M26">
            <v>763845538.58</v>
          </cell>
          <cell r="N26" t="str">
            <v>н/д</v>
          </cell>
          <cell r="O26" t="str">
            <v>н/д</v>
          </cell>
          <cell r="P26">
            <v>100</v>
          </cell>
          <cell r="Q26" t="str">
            <v>н/д</v>
          </cell>
          <cell r="R26" t="str">
            <v>н/д</v>
          </cell>
          <cell r="S26">
            <v>60</v>
          </cell>
          <cell r="T26" t="str">
            <v>Ноты-21</v>
          </cell>
        </row>
        <row r="27">
          <cell r="A27" t="str">
            <v>KZ8EK0502994</v>
          </cell>
          <cell r="B27" t="str">
            <v>258/n</v>
          </cell>
          <cell r="C27">
            <v>36182</v>
          </cell>
          <cell r="D27">
            <v>36196</v>
          </cell>
          <cell r="E27">
            <v>14</v>
          </cell>
          <cell r="F27">
            <v>99.1</v>
          </cell>
          <cell r="G27">
            <v>99.07</v>
          </cell>
          <cell r="H27">
            <v>23.6125126135218</v>
          </cell>
          <cell r="I27">
            <v>300000000</v>
          </cell>
          <cell r="J27">
            <v>8728411</v>
          </cell>
          <cell r="K27">
            <v>864750410.44</v>
          </cell>
          <cell r="L27">
            <v>7018411</v>
          </cell>
          <cell r="M27">
            <v>695513523.01</v>
          </cell>
          <cell r="N27">
            <v>288.250136813333</v>
          </cell>
          <cell r="O27" t="str">
            <v>н/д</v>
          </cell>
          <cell r="P27">
            <v>100</v>
          </cell>
          <cell r="Q27" t="str">
            <v>н/д</v>
          </cell>
          <cell r="R27" t="str">
            <v>н/д</v>
          </cell>
          <cell r="S27">
            <v>60</v>
          </cell>
          <cell r="T27" t="str">
            <v>Ноты-14</v>
          </cell>
        </row>
        <row r="28">
          <cell r="A28" t="str">
            <v>KZ46L2907999</v>
          </cell>
          <cell r="B28" t="str">
            <v>100/6</v>
          </cell>
          <cell r="C28">
            <v>36185</v>
          </cell>
          <cell r="D28">
            <v>36370</v>
          </cell>
          <cell r="E28">
            <v>184</v>
          </cell>
          <cell r="F28">
            <v>89</v>
          </cell>
          <cell r="G28">
            <v>89</v>
          </cell>
          <cell r="H28">
            <v>24.7191011235955</v>
          </cell>
          <cell r="I28">
            <v>400000000</v>
          </cell>
          <cell r="J28">
            <v>1511798</v>
          </cell>
          <cell r="K28">
            <v>131687000.22</v>
          </cell>
          <cell r="L28">
            <v>561798</v>
          </cell>
          <cell r="M28">
            <v>50000000.22</v>
          </cell>
          <cell r="N28">
            <v>32.921750055</v>
          </cell>
          <cell r="O28">
            <v>5</v>
          </cell>
          <cell r="P28">
            <v>100</v>
          </cell>
          <cell r="Q28" t="str">
            <v>н/д</v>
          </cell>
          <cell r="R28" t="str">
            <v>н/д</v>
          </cell>
          <cell r="S28">
            <v>50</v>
          </cell>
          <cell r="T28" t="str">
            <v>ГКО-6</v>
          </cell>
        </row>
        <row r="29">
          <cell r="A29" t="str">
            <v>KZ43L2904993</v>
          </cell>
          <cell r="B29" t="str">
            <v>222/3</v>
          </cell>
          <cell r="C29">
            <v>36186</v>
          </cell>
          <cell r="D29">
            <v>36279</v>
          </cell>
          <cell r="E29">
            <v>94</v>
          </cell>
          <cell r="F29">
            <v>94.34</v>
          </cell>
          <cell r="G29">
            <v>94.31</v>
          </cell>
          <cell r="H29">
            <v>23.998304006784</v>
          </cell>
          <cell r="I29">
            <v>500000000</v>
          </cell>
          <cell r="J29">
            <v>10619949</v>
          </cell>
          <cell r="K29">
            <v>1000582160.74</v>
          </cell>
          <cell r="L29">
            <v>7151878</v>
          </cell>
          <cell r="M29">
            <v>674679904.52</v>
          </cell>
          <cell r="N29">
            <v>200.116432148</v>
          </cell>
          <cell r="O29">
            <v>9</v>
          </cell>
          <cell r="P29">
            <v>100</v>
          </cell>
          <cell r="Q29" t="str">
            <v>н/д</v>
          </cell>
          <cell r="R29" t="str">
            <v>н/д</v>
          </cell>
          <cell r="S29">
            <v>50</v>
          </cell>
          <cell r="T29" t="str">
            <v>ГКО-3</v>
          </cell>
        </row>
        <row r="30">
          <cell r="A30" t="str">
            <v>KZ8SK2502992</v>
          </cell>
          <cell r="B30" t="str">
            <v>259/n</v>
          </cell>
          <cell r="C30">
            <v>36187</v>
          </cell>
          <cell r="D30">
            <v>36216</v>
          </cell>
          <cell r="E30">
            <v>28</v>
          </cell>
          <cell r="F30">
            <v>98.19</v>
          </cell>
          <cell r="G30">
            <v>98.18</v>
          </cell>
          <cell r="H30">
            <v>23.9637437620939</v>
          </cell>
          <cell r="I30">
            <v>300000000</v>
          </cell>
          <cell r="J30">
            <v>8880241</v>
          </cell>
          <cell r="K30">
            <v>871672319.64</v>
          </cell>
          <cell r="L30">
            <v>5878535</v>
          </cell>
          <cell r="M30">
            <v>577210351.65</v>
          </cell>
          <cell r="N30">
            <v>290.55743988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>
            <v>60</v>
          </cell>
          <cell r="T30" t="str">
            <v>Ноты-28</v>
          </cell>
        </row>
        <row r="31">
          <cell r="A31" t="str">
            <v>KZ8LK1902990</v>
          </cell>
          <cell r="B31" t="str">
            <v>260/n</v>
          </cell>
          <cell r="C31">
            <v>36188</v>
          </cell>
          <cell r="D31">
            <v>36210</v>
          </cell>
          <cell r="E31">
            <v>21</v>
          </cell>
          <cell r="F31">
            <v>98.64</v>
          </cell>
          <cell r="G31">
            <v>98.64</v>
          </cell>
          <cell r="H31">
            <v>23.8983509056502</v>
          </cell>
          <cell r="I31">
            <v>300000000</v>
          </cell>
          <cell r="J31">
            <v>9763025</v>
          </cell>
          <cell r="K31">
            <v>962783763.86</v>
          </cell>
          <cell r="L31">
            <v>6241075</v>
          </cell>
          <cell r="M31">
            <v>615622177.36</v>
          </cell>
          <cell r="N31">
            <v>320.927921286667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>
            <v>60</v>
          </cell>
          <cell r="T31" t="str">
            <v>Ноты-21</v>
          </cell>
        </row>
        <row r="32">
          <cell r="A32" t="str">
            <v>KZ8EK1202990</v>
          </cell>
          <cell r="B32" t="str">
            <v>261/n</v>
          </cell>
          <cell r="C32">
            <v>36189</v>
          </cell>
          <cell r="D32">
            <v>36203</v>
          </cell>
          <cell r="E32">
            <v>14</v>
          </cell>
          <cell r="F32">
            <v>99.13</v>
          </cell>
          <cell r="G32">
            <v>99.1</v>
          </cell>
          <cell r="H32">
            <v>22.8185211338647</v>
          </cell>
          <cell r="I32">
            <v>300000000</v>
          </cell>
          <cell r="J32">
            <v>15063364</v>
          </cell>
          <cell r="K32">
            <v>1492881280.34</v>
          </cell>
          <cell r="L32">
            <v>10351842</v>
          </cell>
          <cell r="M32">
            <v>1026169418.42</v>
          </cell>
          <cell r="N32">
            <v>497.627093446667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>
            <v>60</v>
          </cell>
          <cell r="T32" t="str">
            <v>Ноты-14</v>
          </cell>
        </row>
        <row r="33">
          <cell r="A33" t="str">
            <v>KZ46L0508997</v>
          </cell>
          <cell r="B33" t="str">
            <v>101/6</v>
          </cell>
          <cell r="C33">
            <v>36192</v>
          </cell>
          <cell r="D33">
            <v>36377</v>
          </cell>
          <cell r="E33">
            <v>184</v>
          </cell>
          <cell r="F33">
            <v>89.01</v>
          </cell>
          <cell r="G33">
            <v>89.01</v>
          </cell>
          <cell r="H33">
            <v>24.693854623076</v>
          </cell>
          <cell r="I33">
            <v>400000000</v>
          </cell>
          <cell r="J33">
            <v>4904489</v>
          </cell>
          <cell r="K33">
            <v>434438715.89</v>
          </cell>
          <cell r="L33">
            <v>4044489</v>
          </cell>
          <cell r="M33">
            <v>359999965.89</v>
          </cell>
          <cell r="N33">
            <v>108.6096789725</v>
          </cell>
          <cell r="O33">
            <v>4</v>
          </cell>
          <cell r="P33">
            <v>100</v>
          </cell>
          <cell r="Q33" t="str">
            <v>н/д</v>
          </cell>
          <cell r="R33" t="str">
            <v>н/д</v>
          </cell>
          <cell r="S33">
            <v>50</v>
          </cell>
          <cell r="T33" t="str">
            <v>ГКО-6</v>
          </cell>
        </row>
        <row r="34">
          <cell r="A34" t="str">
            <v>KZ43L0605998</v>
          </cell>
          <cell r="B34" t="str">
            <v>223/3</v>
          </cell>
          <cell r="C34">
            <v>36193</v>
          </cell>
          <cell r="D34">
            <v>36286</v>
          </cell>
          <cell r="E34">
            <v>94</v>
          </cell>
          <cell r="F34">
            <v>94.35</v>
          </cell>
          <cell r="G34">
            <v>94.33</v>
          </cell>
          <cell r="H34">
            <v>23.9533651298357</v>
          </cell>
          <cell r="I34">
            <v>600000000</v>
          </cell>
          <cell r="J34">
            <v>8851808</v>
          </cell>
          <cell r="K34">
            <v>834050184.69</v>
          </cell>
          <cell r="L34">
            <v>4991087</v>
          </cell>
          <cell r="M34">
            <v>470902809.97</v>
          </cell>
          <cell r="N34">
            <v>139.008364115</v>
          </cell>
          <cell r="O34">
            <v>11</v>
          </cell>
          <cell r="P34">
            <v>100</v>
          </cell>
          <cell r="Q34" t="str">
            <v>н/д</v>
          </cell>
          <cell r="R34" t="str">
            <v>н/д</v>
          </cell>
          <cell r="S34">
            <v>50</v>
          </cell>
          <cell r="T34" t="str">
            <v>ГКО-3</v>
          </cell>
        </row>
        <row r="35">
          <cell r="A35" t="str">
            <v>KZ95K1103995</v>
          </cell>
          <cell r="B35" t="str">
            <v>262/n</v>
          </cell>
          <cell r="C35">
            <v>36194</v>
          </cell>
          <cell r="D35">
            <v>36230</v>
          </cell>
          <cell r="E35">
            <v>35</v>
          </cell>
          <cell r="F35">
            <v>97.78</v>
          </cell>
          <cell r="G35">
            <v>97.7</v>
          </cell>
          <cell r="H35">
            <v>23.6121906320311</v>
          </cell>
          <cell r="I35">
            <v>300000000</v>
          </cell>
          <cell r="J35">
            <v>10529523</v>
          </cell>
          <cell r="K35">
            <v>1029476599.29</v>
          </cell>
          <cell r="L35">
            <v>9740723</v>
          </cell>
          <cell r="M35">
            <v>952436376.29</v>
          </cell>
          <cell r="N35">
            <v>343.15886643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>
            <v>60</v>
          </cell>
          <cell r="T35" t="str">
            <v>Ноты-35</v>
          </cell>
        </row>
        <row r="36">
          <cell r="A36" t="str">
            <v>KZ8SK0503992</v>
          </cell>
          <cell r="B36" t="str">
            <v>263/n</v>
          </cell>
          <cell r="C36">
            <v>36195</v>
          </cell>
          <cell r="D36">
            <v>36224</v>
          </cell>
          <cell r="E36">
            <v>28</v>
          </cell>
          <cell r="F36">
            <v>98.19</v>
          </cell>
          <cell r="G36">
            <v>98.18</v>
          </cell>
          <cell r="H36">
            <v>23.9637437620939</v>
          </cell>
          <cell r="I36">
            <v>300000000</v>
          </cell>
          <cell r="J36">
            <v>12409120</v>
          </cell>
          <cell r="K36">
            <v>1218168492.3</v>
          </cell>
          <cell r="L36">
            <v>7097235</v>
          </cell>
          <cell r="M36">
            <v>696876736.27</v>
          </cell>
          <cell r="N36">
            <v>406.0561641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>
            <v>60</v>
          </cell>
          <cell r="T36" t="str">
            <v>Ноты-28</v>
          </cell>
        </row>
        <row r="37">
          <cell r="A37" t="str">
            <v>KZ8EK1902995</v>
          </cell>
          <cell r="B37" t="str">
            <v>264/n</v>
          </cell>
          <cell r="C37">
            <v>36196</v>
          </cell>
          <cell r="D37">
            <v>36210</v>
          </cell>
          <cell r="E37">
            <v>14</v>
          </cell>
          <cell r="F37">
            <v>99.12</v>
          </cell>
          <cell r="G37">
            <v>99.11</v>
          </cell>
          <cell r="H37">
            <v>23.0831315577077</v>
          </cell>
          <cell r="I37">
            <v>300000000</v>
          </cell>
          <cell r="J37">
            <v>9069870</v>
          </cell>
          <cell r="K37">
            <v>898805677</v>
          </cell>
          <cell r="L37">
            <v>6638146</v>
          </cell>
          <cell r="M37">
            <v>657973031.52</v>
          </cell>
          <cell r="N37">
            <v>299.601892333333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>
            <v>60</v>
          </cell>
          <cell r="T37" t="str">
            <v>Ноты-14</v>
          </cell>
        </row>
        <row r="38">
          <cell r="A38" t="str">
            <v>KZ46L1208993</v>
          </cell>
          <cell r="B38" t="str">
            <v>102/6</v>
          </cell>
          <cell r="C38">
            <v>36199</v>
          </cell>
          <cell r="D38">
            <v>36384</v>
          </cell>
          <cell r="E38">
            <v>184</v>
          </cell>
          <cell r="F38">
            <v>89.01</v>
          </cell>
          <cell r="G38">
            <v>88.87</v>
          </cell>
          <cell r="H38">
            <v>24.693854623076</v>
          </cell>
          <cell r="I38">
            <v>400000000</v>
          </cell>
          <cell r="J38">
            <v>6772308</v>
          </cell>
          <cell r="K38">
            <v>600760462</v>
          </cell>
          <cell r="L38">
            <v>5762308</v>
          </cell>
          <cell r="M38">
            <v>512886912</v>
          </cell>
          <cell r="N38">
            <v>150.1901155</v>
          </cell>
          <cell r="O38">
            <v>5</v>
          </cell>
          <cell r="P38">
            <v>100</v>
          </cell>
          <cell r="Q38" t="str">
            <v>н/д</v>
          </cell>
          <cell r="R38" t="str">
            <v>н/д</v>
          </cell>
          <cell r="S38">
            <v>50</v>
          </cell>
          <cell r="T38" t="str">
            <v>ГКО-6</v>
          </cell>
        </row>
        <row r="39">
          <cell r="A39" t="str">
            <v>KZ43L1305994</v>
          </cell>
          <cell r="B39" t="str">
            <v>224/3</v>
          </cell>
          <cell r="C39">
            <v>36200</v>
          </cell>
          <cell r="D39">
            <v>36293</v>
          </cell>
          <cell r="E39">
            <v>94</v>
          </cell>
          <cell r="F39">
            <v>94.35</v>
          </cell>
          <cell r="G39">
            <v>94.35</v>
          </cell>
          <cell r="H39">
            <v>23.9533651298357</v>
          </cell>
          <cell r="I39">
            <v>500000000</v>
          </cell>
          <cell r="J39">
            <v>6076171</v>
          </cell>
          <cell r="K39">
            <v>572022744.56</v>
          </cell>
          <cell r="L39">
            <v>755931</v>
          </cell>
          <cell r="M39">
            <v>71322238.76</v>
          </cell>
          <cell r="N39">
            <v>114.404548912</v>
          </cell>
          <cell r="O39">
            <v>10</v>
          </cell>
          <cell r="P39">
            <v>100</v>
          </cell>
          <cell r="Q39" t="str">
            <v>н/д</v>
          </cell>
          <cell r="R39" t="str">
            <v>н/д</v>
          </cell>
          <cell r="S39">
            <v>50</v>
          </cell>
          <cell r="T39" t="str">
            <v>ГКО-3</v>
          </cell>
        </row>
        <row r="40">
          <cell r="A40" t="str">
            <v>KZ8EK2502992</v>
          </cell>
          <cell r="B40" t="str">
            <v>265/n</v>
          </cell>
          <cell r="C40">
            <v>36201</v>
          </cell>
          <cell r="D40">
            <v>36216</v>
          </cell>
          <cell r="E40">
            <v>14</v>
          </cell>
          <cell r="F40">
            <v>99.13</v>
          </cell>
          <cell r="G40">
            <v>99.11</v>
          </cell>
          <cell r="H40">
            <v>22.8185211338647</v>
          </cell>
          <cell r="I40">
            <v>300000000</v>
          </cell>
          <cell r="J40">
            <v>5584611</v>
          </cell>
          <cell r="K40">
            <v>553374715.5</v>
          </cell>
          <cell r="L40">
            <v>4167109</v>
          </cell>
          <cell r="M40">
            <v>413076657.3</v>
          </cell>
          <cell r="N40">
            <v>184.4582385</v>
          </cell>
          <cell r="O40" t="str">
            <v>н/д</v>
          </cell>
          <cell r="P40">
            <v>100</v>
          </cell>
          <cell r="Q40" t="str">
            <v>н/д</v>
          </cell>
          <cell r="R40" t="str">
            <v>н/д</v>
          </cell>
          <cell r="S40">
            <v>60</v>
          </cell>
          <cell r="T40" t="str">
            <v>Ноты-14</v>
          </cell>
        </row>
        <row r="41">
          <cell r="A41" t="str">
            <v>KZ95K1903998</v>
          </cell>
          <cell r="B41" t="str">
            <v>266/n</v>
          </cell>
          <cell r="C41">
            <v>36202</v>
          </cell>
          <cell r="D41">
            <v>36238</v>
          </cell>
          <cell r="E41">
            <v>35</v>
          </cell>
          <cell r="F41">
            <v>97.77</v>
          </cell>
          <cell r="G41">
            <v>97.76</v>
          </cell>
          <cell r="H41">
            <v>23.7209778050527</v>
          </cell>
          <cell r="I41">
            <v>300000000</v>
          </cell>
          <cell r="J41">
            <v>13730152</v>
          </cell>
          <cell r="K41">
            <v>1341970413.69</v>
          </cell>
          <cell r="L41">
            <v>7672607</v>
          </cell>
          <cell r="M41">
            <v>750150486.39</v>
          </cell>
          <cell r="N41">
            <v>447.32347123</v>
          </cell>
          <cell r="O41" t="str">
            <v>н/д</v>
          </cell>
          <cell r="P41">
            <v>100</v>
          </cell>
          <cell r="Q41" t="str">
            <v>н/д</v>
          </cell>
          <cell r="R41" t="str">
            <v>н/д</v>
          </cell>
          <cell r="S41">
            <v>60</v>
          </cell>
          <cell r="T41" t="str">
            <v>Ноты-35</v>
          </cell>
        </row>
        <row r="42">
          <cell r="A42" t="str">
            <v>KZ96K2603991</v>
          </cell>
          <cell r="B42" t="str">
            <v>267/n</v>
          </cell>
          <cell r="C42">
            <v>36203</v>
          </cell>
          <cell r="D42">
            <v>36245</v>
          </cell>
          <cell r="E42">
            <v>42</v>
          </cell>
          <cell r="F42">
            <v>97.33</v>
          </cell>
          <cell r="G42">
            <v>97.31</v>
          </cell>
          <cell r="H42">
            <v>23.7747868077674</v>
          </cell>
          <cell r="I42">
            <v>300000000</v>
          </cell>
          <cell r="J42">
            <v>8801196</v>
          </cell>
          <cell r="K42">
            <v>856193206.63</v>
          </cell>
          <cell r="L42">
            <v>5879336</v>
          </cell>
          <cell r="M42">
            <v>572239873.63</v>
          </cell>
          <cell r="N42">
            <v>285.397735543333</v>
          </cell>
          <cell r="O42" t="str">
            <v>н/д</v>
          </cell>
          <cell r="P42">
            <v>100</v>
          </cell>
          <cell r="Q42" t="str">
            <v>н/д</v>
          </cell>
          <cell r="R42" t="str">
            <v>н/д</v>
          </cell>
          <cell r="S42">
            <v>60</v>
          </cell>
          <cell r="T42" t="str">
            <v>Ноты-42</v>
          </cell>
        </row>
        <row r="43">
          <cell r="A43" t="str">
            <v>KZ46L1908998</v>
          </cell>
          <cell r="B43" t="str">
            <v>103/6</v>
          </cell>
          <cell r="C43">
            <v>36206</v>
          </cell>
          <cell r="D43">
            <v>36391</v>
          </cell>
          <cell r="E43">
            <v>184</v>
          </cell>
          <cell r="F43">
            <v>89.01</v>
          </cell>
          <cell r="G43">
            <v>88.89</v>
          </cell>
          <cell r="H43">
            <v>24.693854623076</v>
          </cell>
          <cell r="I43">
            <v>400000000</v>
          </cell>
          <cell r="J43">
            <v>6704450</v>
          </cell>
          <cell r="K43">
            <v>595176597.75</v>
          </cell>
          <cell r="L43">
            <v>5754450</v>
          </cell>
          <cell r="M43">
            <v>512186097.75</v>
          </cell>
          <cell r="N43">
            <v>148.7941494375</v>
          </cell>
          <cell r="O43">
            <v>6</v>
          </cell>
          <cell r="P43">
            <v>100</v>
          </cell>
          <cell r="Q43" t="str">
            <v>н/д</v>
          </cell>
          <cell r="R43" t="str">
            <v>н/д</v>
          </cell>
          <cell r="S43">
            <v>50</v>
          </cell>
          <cell r="T43" t="str">
            <v>ГКО-6</v>
          </cell>
        </row>
        <row r="44">
          <cell r="A44" t="str">
            <v>KZ43L2005999</v>
          </cell>
          <cell r="B44" t="str">
            <v>225/3</v>
          </cell>
          <cell r="C44">
            <v>36207</v>
          </cell>
          <cell r="D44">
            <v>36300</v>
          </cell>
          <cell r="E44">
            <v>94</v>
          </cell>
          <cell r="F44">
            <v>94.35</v>
          </cell>
          <cell r="G44">
            <v>94.31</v>
          </cell>
          <cell r="H44">
            <v>23.9533651298357</v>
          </cell>
          <cell r="I44">
            <v>600000000</v>
          </cell>
          <cell r="J44">
            <v>11695051</v>
          </cell>
          <cell r="K44">
            <v>1102810013.29</v>
          </cell>
          <cell r="L44">
            <v>9699708</v>
          </cell>
          <cell r="M44">
            <v>915127069.44</v>
          </cell>
          <cell r="N44">
            <v>183.801668881667</v>
          </cell>
          <cell r="O44">
            <v>10</v>
          </cell>
          <cell r="P44">
            <v>100</v>
          </cell>
          <cell r="Q44" t="str">
            <v>н/д</v>
          </cell>
          <cell r="R44" t="str">
            <v>н/д</v>
          </cell>
          <cell r="S44">
            <v>50</v>
          </cell>
          <cell r="T44" t="str">
            <v>ГКО-3</v>
          </cell>
        </row>
        <row r="45">
          <cell r="A45" t="str">
            <v>KZ8SK1803995</v>
          </cell>
          <cell r="B45" t="str">
            <v>268/n</v>
          </cell>
          <cell r="C45">
            <v>36208</v>
          </cell>
          <cell r="D45">
            <v>36237</v>
          </cell>
          <cell r="E45">
            <v>28</v>
          </cell>
          <cell r="F45">
            <v>98.2</v>
          </cell>
          <cell r="G45">
            <v>98.19</v>
          </cell>
          <cell r="H45">
            <v>23.8289205702647</v>
          </cell>
          <cell r="I45">
            <v>300000000</v>
          </cell>
          <cell r="J45">
            <v>6897436</v>
          </cell>
          <cell r="K45">
            <v>677046220.08</v>
          </cell>
          <cell r="L45">
            <v>4620372</v>
          </cell>
          <cell r="M45">
            <v>453713111.4</v>
          </cell>
          <cell r="N45">
            <v>225.68207336</v>
          </cell>
          <cell r="O45" t="str">
            <v>н/д</v>
          </cell>
          <cell r="P45">
            <v>100</v>
          </cell>
          <cell r="Q45" t="str">
            <v>н/д</v>
          </cell>
          <cell r="R45" t="str">
            <v>н/д</v>
          </cell>
          <cell r="S45">
            <v>60</v>
          </cell>
          <cell r="T45" t="str">
            <v>Ноты-28</v>
          </cell>
        </row>
        <row r="46">
          <cell r="A46" t="str">
            <v>KZ96K0204990</v>
          </cell>
          <cell r="B46" t="str">
            <v>269/n</v>
          </cell>
          <cell r="C46">
            <v>36209</v>
          </cell>
          <cell r="D46">
            <v>36252</v>
          </cell>
          <cell r="E46">
            <v>42</v>
          </cell>
          <cell r="F46">
            <v>97.31</v>
          </cell>
          <cell r="G46">
            <v>97.28</v>
          </cell>
          <cell r="H46">
            <v>23.9577981022848</v>
          </cell>
          <cell r="I46">
            <v>300000000</v>
          </cell>
          <cell r="J46">
            <v>7450825</v>
          </cell>
          <cell r="K46">
            <v>724826310.45</v>
          </cell>
          <cell r="L46">
            <v>5898760.17521324</v>
          </cell>
          <cell r="M46">
            <v>574008352.65</v>
          </cell>
          <cell r="N46">
            <v>241.60877015</v>
          </cell>
          <cell r="O46" t="str">
            <v>н/д</v>
          </cell>
          <cell r="P46">
            <v>100</v>
          </cell>
          <cell r="S46">
            <v>60</v>
          </cell>
          <cell r="T46" t="str">
            <v>Ноты-42</v>
          </cell>
        </row>
        <row r="47">
          <cell r="A47" t="str">
            <v>KZ8EK0503992</v>
          </cell>
          <cell r="B47" t="str">
            <v>270/n</v>
          </cell>
          <cell r="C47">
            <v>36210</v>
          </cell>
          <cell r="D47">
            <v>36224</v>
          </cell>
          <cell r="E47">
            <v>14</v>
          </cell>
          <cell r="F47">
            <v>99.13</v>
          </cell>
          <cell r="G47">
            <v>99.13</v>
          </cell>
          <cell r="H47">
            <v>22.8185211338647</v>
          </cell>
          <cell r="I47">
            <v>300000000</v>
          </cell>
          <cell r="J47">
            <v>17624833</v>
          </cell>
          <cell r="K47">
            <v>1746646056.72</v>
          </cell>
          <cell r="L47">
            <v>9825149</v>
          </cell>
          <cell r="M47">
            <v>973967020.37</v>
          </cell>
          <cell r="N47">
            <v>582.21535224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>
            <v>60</v>
          </cell>
          <cell r="T47" t="str">
            <v>Ноты-14</v>
          </cell>
        </row>
        <row r="48">
          <cell r="A48" t="str">
            <v>KZ46L2608993</v>
          </cell>
          <cell r="B48" t="str">
            <v>104/6</v>
          </cell>
          <cell r="C48">
            <v>36213</v>
          </cell>
          <cell r="D48">
            <v>36398</v>
          </cell>
          <cell r="E48">
            <v>184</v>
          </cell>
          <cell r="F48">
            <v>89.01</v>
          </cell>
          <cell r="G48">
            <v>89</v>
          </cell>
          <cell r="H48">
            <v>24.693854623076</v>
          </cell>
          <cell r="I48">
            <v>400000000</v>
          </cell>
          <cell r="J48">
            <v>6063641</v>
          </cell>
          <cell r="K48">
            <v>537188549</v>
          </cell>
          <cell r="L48">
            <v>3763641</v>
          </cell>
          <cell r="M48">
            <v>335000049</v>
          </cell>
          <cell r="N48">
            <v>134.29713725</v>
          </cell>
          <cell r="O48">
            <v>5</v>
          </cell>
          <cell r="P48">
            <v>100</v>
          </cell>
          <cell r="Q48" t="str">
            <v>н/д</v>
          </cell>
          <cell r="R48" t="str">
            <v>н/д</v>
          </cell>
          <cell r="S48">
            <v>50</v>
          </cell>
          <cell r="T48" t="str">
            <v>ГКО-6</v>
          </cell>
        </row>
        <row r="49">
          <cell r="A49" t="str">
            <v>KZ43L2705994</v>
          </cell>
          <cell r="B49" t="str">
            <v>226/3</v>
          </cell>
          <cell r="C49">
            <v>36214</v>
          </cell>
          <cell r="D49">
            <v>36307</v>
          </cell>
          <cell r="E49">
            <v>94</v>
          </cell>
          <cell r="F49">
            <v>94.35</v>
          </cell>
          <cell r="G49">
            <v>94.33</v>
          </cell>
          <cell r="H49">
            <v>23.9533651298357</v>
          </cell>
          <cell r="I49">
            <v>600000000</v>
          </cell>
          <cell r="J49">
            <v>11050506</v>
          </cell>
          <cell r="K49">
            <v>1041579505.04</v>
          </cell>
          <cell r="L49">
            <v>7156606</v>
          </cell>
          <cell r="M49">
            <v>675221614.04</v>
          </cell>
          <cell r="N49">
            <v>173.596584173333</v>
          </cell>
          <cell r="O49">
            <v>10</v>
          </cell>
          <cell r="P49">
            <v>100</v>
          </cell>
          <cell r="Q49" t="str">
            <v>н/д</v>
          </cell>
          <cell r="R49" t="str">
            <v>н/д</v>
          </cell>
          <cell r="S49">
            <v>50</v>
          </cell>
          <cell r="T49" t="str">
            <v>ГКО-3</v>
          </cell>
        </row>
        <row r="50">
          <cell r="A50" t="str">
            <v>KZ8SK2503990</v>
          </cell>
          <cell r="B50" t="str">
            <v>271/n</v>
          </cell>
          <cell r="C50">
            <v>36215</v>
          </cell>
          <cell r="D50">
            <v>36244</v>
          </cell>
          <cell r="E50">
            <v>28</v>
          </cell>
          <cell r="F50">
            <v>98.2</v>
          </cell>
          <cell r="G50">
            <v>98.2</v>
          </cell>
          <cell r="H50">
            <v>23.8289205702647</v>
          </cell>
          <cell r="I50">
            <v>300000000</v>
          </cell>
          <cell r="J50">
            <v>10879938</v>
          </cell>
          <cell r="K50">
            <v>1067771480.09</v>
          </cell>
          <cell r="L50">
            <v>5132217</v>
          </cell>
          <cell r="M50">
            <v>503983763</v>
          </cell>
          <cell r="N50">
            <v>355.923826696667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>
            <v>60</v>
          </cell>
          <cell r="T50" t="str">
            <v>Ноты-28</v>
          </cell>
        </row>
        <row r="51">
          <cell r="A51" t="str">
            <v>KZ95K0204992</v>
          </cell>
          <cell r="B51" t="str">
            <v>272/n</v>
          </cell>
          <cell r="C51">
            <v>36216</v>
          </cell>
          <cell r="D51">
            <v>36252</v>
          </cell>
          <cell r="E51">
            <v>35</v>
          </cell>
          <cell r="F51">
            <v>97.76</v>
          </cell>
          <cell r="G51">
            <v>97.75</v>
          </cell>
          <cell r="H51">
            <v>23.8297872340425</v>
          </cell>
          <cell r="I51">
            <v>300000000</v>
          </cell>
          <cell r="J51">
            <v>3577074</v>
          </cell>
          <cell r="K51">
            <v>348335520.72</v>
          </cell>
          <cell r="L51">
            <v>1590162</v>
          </cell>
          <cell r="M51">
            <v>155452502.62</v>
          </cell>
          <cell r="N51">
            <v>116.11184024</v>
          </cell>
          <cell r="O51" t="str">
            <v>н/д</v>
          </cell>
          <cell r="P51">
            <v>100</v>
          </cell>
          <cell r="S51">
            <v>60</v>
          </cell>
          <cell r="T51" t="str">
            <v>Ноты-35</v>
          </cell>
        </row>
        <row r="52">
          <cell r="A52" t="str">
            <v>KZ97K1604998</v>
          </cell>
          <cell r="B52" t="str">
            <v>273/n</v>
          </cell>
          <cell r="C52">
            <v>36217</v>
          </cell>
          <cell r="D52">
            <v>36266</v>
          </cell>
          <cell r="E52">
            <v>49</v>
          </cell>
          <cell r="F52">
            <v>96.88</v>
          </cell>
          <cell r="G52">
            <v>96.88</v>
          </cell>
          <cell r="H52">
            <v>23.9235578624514</v>
          </cell>
          <cell r="I52">
            <v>300000000</v>
          </cell>
          <cell r="J52">
            <v>3550022</v>
          </cell>
          <cell r="K52">
            <v>343180756.8</v>
          </cell>
          <cell r="L52">
            <v>1180110</v>
          </cell>
          <cell r="M52">
            <v>114329056.8</v>
          </cell>
          <cell r="N52">
            <v>114.3935856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>
            <v>60</v>
          </cell>
          <cell r="T52" t="str">
            <v>Ноты-49</v>
          </cell>
        </row>
        <row r="53">
          <cell r="A53" t="str">
            <v>KZ46L0209992</v>
          </cell>
          <cell r="B53" t="str">
            <v>105/6</v>
          </cell>
          <cell r="C53">
            <v>36220</v>
          </cell>
          <cell r="D53">
            <v>36405</v>
          </cell>
          <cell r="E53">
            <v>184</v>
          </cell>
          <cell r="F53">
            <v>89.01</v>
          </cell>
          <cell r="G53">
            <v>89</v>
          </cell>
          <cell r="H53">
            <v>24.693854623076</v>
          </cell>
          <cell r="I53">
            <v>400000000</v>
          </cell>
          <cell r="J53">
            <v>1943475</v>
          </cell>
          <cell r="K53">
            <v>171786800.01</v>
          </cell>
          <cell r="L53">
            <v>1143475</v>
          </cell>
          <cell r="M53">
            <v>101780200.01</v>
          </cell>
          <cell r="N53">
            <v>42.9467000025</v>
          </cell>
          <cell r="O53">
            <v>5</v>
          </cell>
          <cell r="P53">
            <v>100</v>
          </cell>
          <cell r="Q53" t="str">
            <v>н/д</v>
          </cell>
          <cell r="R53" t="str">
            <v>н/д</v>
          </cell>
          <cell r="S53">
            <v>50</v>
          </cell>
          <cell r="T53" t="str">
            <v>ГКО-6</v>
          </cell>
        </row>
        <row r="54">
          <cell r="A54" t="str">
            <v>KZ43L0306993</v>
          </cell>
          <cell r="B54" t="str">
            <v>227/3</v>
          </cell>
          <cell r="C54">
            <v>36221</v>
          </cell>
          <cell r="D54">
            <v>36314</v>
          </cell>
          <cell r="E54">
            <v>94</v>
          </cell>
          <cell r="F54">
            <v>94.34</v>
          </cell>
          <cell r="G54">
            <v>94.34</v>
          </cell>
          <cell r="H54">
            <v>23.998304006784</v>
          </cell>
          <cell r="I54">
            <v>700000000</v>
          </cell>
          <cell r="J54">
            <v>11236732</v>
          </cell>
          <cell r="K54">
            <v>1059289978.68</v>
          </cell>
          <cell r="L54">
            <v>8729732</v>
          </cell>
          <cell r="M54">
            <v>823567746.88</v>
          </cell>
          <cell r="N54">
            <v>151.327139811429</v>
          </cell>
          <cell r="O54">
            <v>9</v>
          </cell>
          <cell r="P54">
            <v>100</v>
          </cell>
          <cell r="Q54" t="str">
            <v>н/д</v>
          </cell>
          <cell r="R54" t="str">
            <v>н/д</v>
          </cell>
          <cell r="S54">
            <v>50</v>
          </cell>
          <cell r="T54" t="str">
            <v>ГКО-3</v>
          </cell>
        </row>
        <row r="55">
          <cell r="A55" t="str">
            <v>KZ8SK0104999</v>
          </cell>
          <cell r="B55" t="str">
            <v>274/n</v>
          </cell>
          <cell r="C55">
            <v>36222</v>
          </cell>
          <cell r="D55">
            <v>36251</v>
          </cell>
          <cell r="E55">
            <v>28</v>
          </cell>
          <cell r="F55">
            <v>98.2</v>
          </cell>
          <cell r="G55">
            <v>98.2</v>
          </cell>
          <cell r="H55">
            <v>23.8289205702647</v>
          </cell>
          <cell r="I55">
            <v>200000000</v>
          </cell>
          <cell r="J55">
            <v>2686912</v>
          </cell>
          <cell r="K55">
            <v>263504571.91</v>
          </cell>
          <cell r="L55">
            <v>1125389</v>
          </cell>
          <cell r="M55">
            <v>110513199.8</v>
          </cell>
          <cell r="N55">
            <v>131.752285955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>
            <v>60</v>
          </cell>
          <cell r="T55" t="str">
            <v>Ноты-28</v>
          </cell>
        </row>
        <row r="56">
          <cell r="A56" t="str">
            <v>KZ87K1203990</v>
          </cell>
          <cell r="B56" t="str">
            <v>275/n</v>
          </cell>
          <cell r="C56">
            <v>36223</v>
          </cell>
          <cell r="D56">
            <v>36231</v>
          </cell>
          <cell r="E56">
            <v>7</v>
          </cell>
          <cell r="F56">
            <v>76.56</v>
          </cell>
          <cell r="G56" t="str">
            <v>н/д</v>
          </cell>
          <cell r="H56">
            <v>60.9</v>
          </cell>
          <cell r="I56">
            <v>200000000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Ноты-07</v>
          </cell>
        </row>
        <row r="57">
          <cell r="A57" t="str">
            <v>KZ95K0904997</v>
          </cell>
          <cell r="B57" t="str">
            <v>276/n</v>
          </cell>
          <cell r="C57">
            <v>36224</v>
          </cell>
          <cell r="D57">
            <v>36259</v>
          </cell>
          <cell r="E57">
            <v>35</v>
          </cell>
          <cell r="F57">
            <v>97.76</v>
          </cell>
          <cell r="G57">
            <v>97.74</v>
          </cell>
          <cell r="H57">
            <v>23.8297872340425</v>
          </cell>
          <cell r="I57">
            <v>200000000</v>
          </cell>
          <cell r="J57">
            <v>8161902</v>
          </cell>
          <cell r="K57">
            <v>797524462.88</v>
          </cell>
          <cell r="L57">
            <v>6522920</v>
          </cell>
          <cell r="M57">
            <v>637658211.53</v>
          </cell>
          <cell r="N57">
            <v>398.76223144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>
            <v>60</v>
          </cell>
          <cell r="T57" t="str">
            <v>Ноты-35</v>
          </cell>
        </row>
        <row r="58">
          <cell r="A58" t="str">
            <v>KZ46L0909997</v>
          </cell>
          <cell r="B58" t="str">
            <v>106/6</v>
          </cell>
          <cell r="C58">
            <v>36228</v>
          </cell>
          <cell r="D58">
            <v>36412</v>
          </cell>
          <cell r="E58">
            <v>184</v>
          </cell>
          <cell r="F58">
            <v>89</v>
          </cell>
          <cell r="G58">
            <v>89</v>
          </cell>
          <cell r="H58">
            <v>24.7191011235955</v>
          </cell>
          <cell r="I58">
            <v>400000000</v>
          </cell>
          <cell r="J58">
            <v>2123596</v>
          </cell>
          <cell r="K58">
            <v>187567544</v>
          </cell>
          <cell r="L58">
            <v>1123596</v>
          </cell>
          <cell r="M58">
            <v>100000044</v>
          </cell>
          <cell r="N58">
            <v>46.891886</v>
          </cell>
          <cell r="O58">
            <v>4</v>
          </cell>
          <cell r="P58">
            <v>100</v>
          </cell>
          <cell r="Q58" t="str">
            <v>н/д</v>
          </cell>
          <cell r="R58" t="str">
            <v>н/д</v>
          </cell>
          <cell r="S58">
            <v>50</v>
          </cell>
          <cell r="T58" t="str">
            <v>ГКО-6</v>
          </cell>
        </row>
        <row r="59">
          <cell r="A59" t="str">
            <v>KZ43L1006998</v>
          </cell>
          <cell r="B59" t="str">
            <v>228/3</v>
          </cell>
          <cell r="C59">
            <v>36228</v>
          </cell>
          <cell r="D59">
            <v>36321</v>
          </cell>
          <cell r="E59">
            <v>94</v>
          </cell>
          <cell r="F59">
            <v>94.34</v>
          </cell>
          <cell r="G59">
            <v>94.31</v>
          </cell>
          <cell r="H59">
            <v>23.998304006784</v>
          </cell>
          <cell r="I59">
            <v>700000000</v>
          </cell>
          <cell r="J59">
            <v>15831701</v>
          </cell>
          <cell r="K59">
            <v>1492933775.62</v>
          </cell>
          <cell r="L59">
            <v>14409501</v>
          </cell>
          <cell r="M59">
            <v>1359384143.34</v>
          </cell>
          <cell r="N59">
            <v>213.27625366</v>
          </cell>
          <cell r="O59">
            <v>10</v>
          </cell>
          <cell r="P59">
            <v>100</v>
          </cell>
          <cell r="Q59" t="str">
            <v>н/д</v>
          </cell>
          <cell r="R59" t="str">
            <v>н/д</v>
          </cell>
          <cell r="S59">
            <v>50</v>
          </cell>
          <cell r="T59" t="str">
            <v>ГКО-3</v>
          </cell>
        </row>
        <row r="60">
          <cell r="A60" t="str">
            <v>KZ97K2904991</v>
          </cell>
          <cell r="B60" t="str">
            <v>277/n</v>
          </cell>
          <cell r="C60">
            <v>36229</v>
          </cell>
          <cell r="D60">
            <v>36279</v>
          </cell>
          <cell r="E60">
            <v>49</v>
          </cell>
          <cell r="F60">
            <v>96.88</v>
          </cell>
          <cell r="G60">
            <v>96.87</v>
          </cell>
          <cell r="H60">
            <v>23.9235578624514</v>
          </cell>
          <cell r="I60">
            <v>200000000</v>
          </cell>
          <cell r="J60">
            <v>2464367</v>
          </cell>
          <cell r="K60">
            <v>238372660.06</v>
          </cell>
          <cell r="L60">
            <v>975101</v>
          </cell>
          <cell r="M60">
            <v>94465284.88</v>
          </cell>
          <cell r="N60">
            <v>119.18633003</v>
          </cell>
          <cell r="O60" t="str">
            <v>н/д</v>
          </cell>
          <cell r="P60">
            <v>100</v>
          </cell>
          <cell r="Q60">
            <v>90</v>
          </cell>
          <cell r="R60">
            <v>20</v>
          </cell>
          <cell r="S60">
            <v>60</v>
          </cell>
          <cell r="T60" t="str">
            <v>Ноты-49</v>
          </cell>
        </row>
        <row r="61">
          <cell r="A61" t="str">
            <v>KZ95K1604992</v>
          </cell>
          <cell r="B61" t="str">
            <v>278/n</v>
          </cell>
          <cell r="C61">
            <v>36230</v>
          </cell>
          <cell r="D61">
            <v>36266</v>
          </cell>
          <cell r="E61">
            <v>35</v>
          </cell>
          <cell r="F61">
            <v>97.75</v>
          </cell>
          <cell r="G61">
            <v>97.75</v>
          </cell>
          <cell r="H61">
            <v>23.9386189258312</v>
          </cell>
          <cell r="I61">
            <v>200000000</v>
          </cell>
          <cell r="J61">
            <v>6910311</v>
          </cell>
          <cell r="K61">
            <v>675246839.69</v>
          </cell>
          <cell r="L61">
            <v>2668169</v>
          </cell>
          <cell r="M61">
            <v>260815942.75</v>
          </cell>
          <cell r="N61">
            <v>337.623419845</v>
          </cell>
          <cell r="O61" t="str">
            <v>н/д</v>
          </cell>
          <cell r="P61">
            <v>100</v>
          </cell>
          <cell r="Q61">
            <v>90</v>
          </cell>
          <cell r="R61">
            <v>20</v>
          </cell>
          <cell r="S61">
            <v>60</v>
          </cell>
          <cell r="T61" t="str">
            <v>Ноты-35</v>
          </cell>
        </row>
        <row r="62">
          <cell r="A62" t="str">
            <v>KZ98K0705992</v>
          </cell>
          <cell r="B62" t="str">
            <v>279/n</v>
          </cell>
          <cell r="C62">
            <v>36231</v>
          </cell>
          <cell r="D62">
            <v>36287</v>
          </cell>
          <cell r="E62">
            <v>56</v>
          </cell>
          <cell r="F62">
            <v>96.45</v>
          </cell>
          <cell r="G62">
            <v>96.33</v>
          </cell>
          <cell r="H62">
            <v>23.9243131156039</v>
          </cell>
          <cell r="I62">
            <v>200000000</v>
          </cell>
          <cell r="J62">
            <v>2765628</v>
          </cell>
          <cell r="K62">
            <v>266107440.89</v>
          </cell>
          <cell r="L62">
            <v>915628</v>
          </cell>
          <cell r="M62">
            <v>88312688.7</v>
          </cell>
          <cell r="N62">
            <v>133.053720445</v>
          </cell>
          <cell r="O62" t="str">
            <v>н/д</v>
          </cell>
          <cell r="P62">
            <v>100</v>
          </cell>
          <cell r="S62">
            <v>60</v>
          </cell>
          <cell r="T62" t="str">
            <v>Ноты-56</v>
          </cell>
        </row>
        <row r="63">
          <cell r="A63" t="str">
            <v>KZ46L1609992</v>
          </cell>
          <cell r="B63" t="str">
            <v>107/6</v>
          </cell>
          <cell r="C63">
            <v>36234</v>
          </cell>
          <cell r="D63">
            <v>36419</v>
          </cell>
          <cell r="E63">
            <v>184</v>
          </cell>
          <cell r="F63">
            <v>77.22</v>
          </cell>
          <cell r="G63">
            <v>76.9</v>
          </cell>
          <cell r="H63">
            <v>58.68</v>
          </cell>
          <cell r="I63">
            <v>300000000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50</v>
          </cell>
          <cell r="T63" t="str">
            <v>ГКО-6</v>
          </cell>
        </row>
        <row r="64">
          <cell r="A64" t="str">
            <v>KZ43L1706993</v>
          </cell>
          <cell r="B64" t="str">
            <v>229/3</v>
          </cell>
          <cell r="C64">
            <v>36235</v>
          </cell>
          <cell r="D64">
            <v>36328</v>
          </cell>
          <cell r="E64">
            <v>94</v>
          </cell>
          <cell r="F64">
            <v>94.34</v>
          </cell>
          <cell r="G64">
            <v>94.3</v>
          </cell>
          <cell r="H64">
            <v>23.998304006784</v>
          </cell>
          <cell r="I64">
            <v>700000000</v>
          </cell>
          <cell r="J64">
            <v>14831419</v>
          </cell>
          <cell r="K64">
            <v>1398394555.06</v>
          </cell>
          <cell r="L64">
            <v>13608919</v>
          </cell>
          <cell r="M64">
            <v>1283829112.91</v>
          </cell>
          <cell r="N64">
            <v>199.770650722857</v>
          </cell>
          <cell r="O64">
            <v>10</v>
          </cell>
          <cell r="P64">
            <v>100</v>
          </cell>
          <cell r="Q64">
            <v>70</v>
          </cell>
          <cell r="R64">
            <v>20</v>
          </cell>
          <cell r="S64">
            <v>50</v>
          </cell>
          <cell r="T64" t="str">
            <v>ГКО-3</v>
          </cell>
        </row>
        <row r="65">
          <cell r="A65" t="str">
            <v>KZ95K2204990</v>
          </cell>
          <cell r="B65" t="str">
            <v>280/n</v>
          </cell>
          <cell r="C65">
            <v>36236</v>
          </cell>
          <cell r="D65">
            <v>36272</v>
          </cell>
          <cell r="E65">
            <v>35</v>
          </cell>
          <cell r="F65">
            <v>97.74</v>
          </cell>
          <cell r="G65">
            <v>97.74</v>
          </cell>
          <cell r="H65">
            <v>24.0474728872519</v>
          </cell>
          <cell r="I65">
            <v>200000000</v>
          </cell>
          <cell r="J65">
            <v>4667325</v>
          </cell>
          <cell r="K65">
            <v>455799422.5</v>
          </cell>
          <cell r="L65">
            <v>2320025</v>
          </cell>
          <cell r="M65">
            <v>226761493.5</v>
          </cell>
          <cell r="N65">
            <v>227.89971125</v>
          </cell>
          <cell r="O65" t="str">
            <v>н/д</v>
          </cell>
          <cell r="P65">
            <v>100</v>
          </cell>
          <cell r="Q65">
            <v>70</v>
          </cell>
          <cell r="R65">
            <v>20</v>
          </cell>
          <cell r="S65">
            <v>60</v>
          </cell>
          <cell r="T65" t="str">
            <v>Ноты-35</v>
          </cell>
        </row>
        <row r="66">
          <cell r="A66" t="str">
            <v>KZ8SK1604997</v>
          </cell>
          <cell r="B66" t="str">
            <v>281/n</v>
          </cell>
          <cell r="C66">
            <v>36237</v>
          </cell>
          <cell r="D66">
            <v>36266</v>
          </cell>
          <cell r="E66">
            <v>28</v>
          </cell>
          <cell r="F66">
            <v>98.18</v>
          </cell>
          <cell r="G66">
            <v>98.14</v>
          </cell>
          <cell r="H66">
            <v>24.0985944184151</v>
          </cell>
          <cell r="I66">
            <v>200000000</v>
          </cell>
          <cell r="J66">
            <v>5420922</v>
          </cell>
          <cell r="K66">
            <v>532174598.1</v>
          </cell>
          <cell r="L66">
            <v>5120922</v>
          </cell>
          <cell r="M66">
            <v>502757726.16</v>
          </cell>
          <cell r="N66">
            <v>266.08729905</v>
          </cell>
          <cell r="O66" t="str">
            <v>н/д</v>
          </cell>
          <cell r="P66">
            <v>100</v>
          </cell>
          <cell r="S66">
            <v>60</v>
          </cell>
          <cell r="T66" t="str">
            <v>Ноты-28</v>
          </cell>
        </row>
        <row r="67">
          <cell r="A67" t="str">
            <v>KZ97K0705994</v>
          </cell>
          <cell r="B67" t="str">
            <v>282/n</v>
          </cell>
          <cell r="C67">
            <v>36238</v>
          </cell>
          <cell r="D67">
            <v>36287</v>
          </cell>
          <cell r="E67">
            <v>49</v>
          </cell>
          <cell r="F67">
            <v>96.88</v>
          </cell>
          <cell r="G67">
            <v>96.88</v>
          </cell>
          <cell r="H67">
            <v>23.9235578624514</v>
          </cell>
          <cell r="I67">
            <v>200000000</v>
          </cell>
          <cell r="J67">
            <v>2808778</v>
          </cell>
          <cell r="K67">
            <v>271786003.57</v>
          </cell>
          <cell r="L67">
            <v>823203</v>
          </cell>
          <cell r="M67">
            <v>79751906.44</v>
          </cell>
          <cell r="N67">
            <v>135.893001785</v>
          </cell>
          <cell r="O67" t="str">
            <v>н/д</v>
          </cell>
          <cell r="P67">
            <v>100</v>
          </cell>
          <cell r="Q67">
            <v>70</v>
          </cell>
          <cell r="R67">
            <v>20</v>
          </cell>
          <cell r="S67">
            <v>60</v>
          </cell>
          <cell r="T67" t="str">
            <v>Ноты-49</v>
          </cell>
        </row>
        <row r="68">
          <cell r="A68" t="str">
            <v>KZ43L2406999</v>
          </cell>
          <cell r="B68" t="str">
            <v>230/3</v>
          </cell>
          <cell r="C68">
            <v>36242</v>
          </cell>
          <cell r="D68">
            <v>36335</v>
          </cell>
          <cell r="E68">
            <v>94</v>
          </cell>
          <cell r="F68">
            <v>94.34</v>
          </cell>
          <cell r="G68">
            <v>94.31</v>
          </cell>
          <cell r="H68">
            <v>23.998304006784</v>
          </cell>
          <cell r="I68">
            <v>700000000</v>
          </cell>
          <cell r="J68">
            <v>14268857</v>
          </cell>
          <cell r="K68">
            <v>1345028922.4</v>
          </cell>
          <cell r="L68">
            <v>12368857</v>
          </cell>
          <cell r="M68">
            <v>1166834922.4</v>
          </cell>
          <cell r="N68">
            <v>192.146988914286</v>
          </cell>
          <cell r="O68">
            <v>9</v>
          </cell>
          <cell r="P68">
            <v>100</v>
          </cell>
          <cell r="S68">
            <v>50</v>
          </cell>
          <cell r="T68" t="str">
            <v>ГКО-3</v>
          </cell>
        </row>
        <row r="69">
          <cell r="A69" t="str">
            <v>KZ32L2303A00</v>
          </cell>
          <cell r="B69" t="str">
            <v>1/i</v>
          </cell>
          <cell r="C69">
            <v>36243</v>
          </cell>
          <cell r="D69">
            <v>36426</v>
          </cell>
          <cell r="E69">
            <v>364</v>
          </cell>
          <cell r="F69">
            <v>934.61</v>
          </cell>
          <cell r="G69">
            <v>934.4</v>
          </cell>
          <cell r="H69">
            <v>26.2558714330041</v>
          </cell>
          <cell r="I69">
            <v>200000000</v>
          </cell>
          <cell r="J69">
            <v>598992</v>
          </cell>
          <cell r="K69">
            <v>533960943.7</v>
          </cell>
          <cell r="L69">
            <v>213992</v>
          </cell>
          <cell r="M69">
            <v>200000443.7</v>
          </cell>
          <cell r="N69">
            <v>266.98047185</v>
          </cell>
          <cell r="O69">
            <v>3</v>
          </cell>
          <cell r="P69">
            <v>1000</v>
          </cell>
          <cell r="Q69">
            <v>70</v>
          </cell>
          <cell r="R69">
            <v>20</v>
          </cell>
          <cell r="S69">
            <v>100</v>
          </cell>
          <cell r="T69" t="str">
            <v>ГИКО-12</v>
          </cell>
        </row>
        <row r="70">
          <cell r="A70" t="str">
            <v>KZ4CL2303A09</v>
          </cell>
          <cell r="B70" t="str">
            <v>11/12nso</v>
          </cell>
          <cell r="C70">
            <v>36244</v>
          </cell>
          <cell r="D70">
            <v>36608</v>
          </cell>
          <cell r="E70">
            <v>364</v>
          </cell>
          <cell r="F70">
            <v>98.45</v>
          </cell>
          <cell r="G70">
            <v>98.42</v>
          </cell>
          <cell r="H70">
            <v>15.63</v>
          </cell>
          <cell r="I70">
            <v>170000000</v>
          </cell>
          <cell r="J70">
            <v>156716</v>
          </cell>
          <cell r="K70">
            <v>156716000</v>
          </cell>
          <cell r="L70">
            <v>170000</v>
          </cell>
          <cell r="M70">
            <v>170000000</v>
          </cell>
          <cell r="N70">
            <v>92.1858823529412</v>
          </cell>
          <cell r="O70">
            <v>3</v>
          </cell>
          <cell r="P70">
            <v>1000</v>
          </cell>
          <cell r="T70" t="str">
            <v>НСО</v>
          </cell>
        </row>
        <row r="71">
          <cell r="A71" t="str">
            <v>KZ95K3004993</v>
          </cell>
          <cell r="B71" t="str">
            <v>283/n</v>
          </cell>
          <cell r="C71">
            <v>36244</v>
          </cell>
          <cell r="D71">
            <v>36280</v>
          </cell>
          <cell r="E71">
            <v>35</v>
          </cell>
          <cell r="F71">
            <v>97.74</v>
          </cell>
          <cell r="G71">
            <v>97.73</v>
          </cell>
          <cell r="H71">
            <v>24.0474728872519</v>
          </cell>
          <cell r="I71">
            <v>200000000</v>
          </cell>
          <cell r="J71">
            <v>5690764</v>
          </cell>
          <cell r="K71">
            <v>556064791.28</v>
          </cell>
          <cell r="L71">
            <v>3066912</v>
          </cell>
          <cell r="M71">
            <v>299756430.88</v>
          </cell>
          <cell r="N71">
            <v>278.03239564</v>
          </cell>
          <cell r="O71" t="str">
            <v>н/д</v>
          </cell>
          <cell r="P71">
            <v>100</v>
          </cell>
          <cell r="Q71">
            <v>70</v>
          </cell>
          <cell r="R71">
            <v>20</v>
          </cell>
          <cell r="S71">
            <v>60</v>
          </cell>
          <cell r="T71" t="str">
            <v>Ноты-35</v>
          </cell>
        </row>
        <row r="72">
          <cell r="A72" t="str">
            <v>KZ8LK1604992</v>
          </cell>
          <cell r="B72" t="str">
            <v>284/n</v>
          </cell>
          <cell r="C72">
            <v>36245</v>
          </cell>
          <cell r="D72">
            <v>36266</v>
          </cell>
          <cell r="E72">
            <v>21</v>
          </cell>
          <cell r="F72">
            <v>98.64</v>
          </cell>
          <cell r="G72">
            <v>98.64</v>
          </cell>
          <cell r="H72">
            <v>23.8983509056502</v>
          </cell>
          <cell r="I72">
            <v>200000000</v>
          </cell>
          <cell r="J72">
            <v>8116102</v>
          </cell>
          <cell r="K72">
            <v>800314574.53</v>
          </cell>
          <cell r="L72">
            <v>3805627</v>
          </cell>
          <cell r="M72">
            <v>375387733.28</v>
          </cell>
          <cell r="N72">
            <v>400.157287265</v>
          </cell>
          <cell r="O72" t="str">
            <v>н/д</v>
          </cell>
          <cell r="P72">
            <v>100</v>
          </cell>
          <cell r="Q72">
            <v>70</v>
          </cell>
          <cell r="R72">
            <v>20</v>
          </cell>
          <cell r="S72">
            <v>60</v>
          </cell>
          <cell r="T72" t="str">
            <v>Ноты-21</v>
          </cell>
        </row>
        <row r="73">
          <cell r="A73" t="str">
            <v>KZ46L3009993</v>
          </cell>
          <cell r="B73" t="str">
            <v>108/6</v>
          </cell>
          <cell r="C73">
            <v>36248</v>
          </cell>
          <cell r="D73">
            <v>36433</v>
          </cell>
          <cell r="E73">
            <v>184</v>
          </cell>
          <cell r="F73">
            <v>89</v>
          </cell>
          <cell r="G73">
            <v>89</v>
          </cell>
          <cell r="H73">
            <v>24.7191011235955</v>
          </cell>
          <cell r="I73">
            <v>200000000</v>
          </cell>
          <cell r="J73">
            <v>1511798</v>
          </cell>
          <cell r="K73">
            <v>132800022</v>
          </cell>
          <cell r="L73">
            <v>561798</v>
          </cell>
          <cell r="M73">
            <v>50000022</v>
          </cell>
          <cell r="N73">
            <v>66.400011</v>
          </cell>
          <cell r="O73">
            <v>4</v>
          </cell>
          <cell r="P73">
            <v>100</v>
          </cell>
          <cell r="S73">
            <v>50</v>
          </cell>
          <cell r="T73" t="str">
            <v>ГКО-6</v>
          </cell>
        </row>
        <row r="74">
          <cell r="A74" t="str">
            <v>KZ43L0107995</v>
          </cell>
          <cell r="B74" t="str">
            <v>231/3</v>
          </cell>
          <cell r="C74">
            <v>36249</v>
          </cell>
          <cell r="D74">
            <v>36342</v>
          </cell>
          <cell r="E74">
            <v>94</v>
          </cell>
          <cell r="F74">
            <v>94.34</v>
          </cell>
          <cell r="G74">
            <v>94.3</v>
          </cell>
          <cell r="H74">
            <v>23.998304006784</v>
          </cell>
          <cell r="I74">
            <v>700000000</v>
          </cell>
          <cell r="J74">
            <v>10618963</v>
          </cell>
          <cell r="K74">
            <v>1000625529.42</v>
          </cell>
          <cell r="L74">
            <v>9667963</v>
          </cell>
          <cell r="M74">
            <v>912068629.42</v>
          </cell>
          <cell r="N74">
            <v>142.946504202857</v>
          </cell>
          <cell r="O74">
            <v>6</v>
          </cell>
          <cell r="P74">
            <v>100</v>
          </cell>
          <cell r="Q74">
            <v>70</v>
          </cell>
          <cell r="R74">
            <v>20</v>
          </cell>
          <cell r="S74">
            <v>50</v>
          </cell>
          <cell r="T74" t="str">
            <v>ГКО-3</v>
          </cell>
        </row>
        <row r="75">
          <cell r="A75" t="str">
            <v>KZ96K1405992</v>
          </cell>
          <cell r="B75" t="str">
            <v>285/n</v>
          </cell>
          <cell r="C75">
            <v>36251</v>
          </cell>
          <cell r="D75">
            <v>36294</v>
          </cell>
          <cell r="E75">
            <v>42</v>
          </cell>
          <cell r="F75">
            <v>97.3</v>
          </cell>
          <cell r="G75">
            <v>97.3</v>
          </cell>
          <cell r="H75">
            <v>24.0493319630011</v>
          </cell>
          <cell r="I75">
            <v>200000000</v>
          </cell>
          <cell r="J75">
            <v>2757105</v>
          </cell>
          <cell r="K75">
            <v>267739831.6</v>
          </cell>
          <cell r="L75">
            <v>1570775</v>
          </cell>
          <cell r="M75">
            <v>152836407.5</v>
          </cell>
          <cell r="N75">
            <v>133.8699158</v>
          </cell>
          <cell r="O75" t="str">
            <v>н/д</v>
          </cell>
          <cell r="P75">
            <v>100</v>
          </cell>
          <cell r="S75">
            <v>60</v>
          </cell>
          <cell r="T75" t="str">
            <v>Ноты-42</v>
          </cell>
        </row>
        <row r="76">
          <cell r="A76" t="str">
            <v>KZ8SK3004998</v>
          </cell>
          <cell r="B76" t="str">
            <v>286/n</v>
          </cell>
          <cell r="C76">
            <v>36252</v>
          </cell>
          <cell r="D76">
            <v>36280</v>
          </cell>
          <cell r="E76">
            <v>28</v>
          </cell>
          <cell r="F76">
            <v>98.18</v>
          </cell>
          <cell r="G76">
            <v>98.17</v>
          </cell>
          <cell r="H76">
            <v>24.0985944184151</v>
          </cell>
          <cell r="I76">
            <v>200000000</v>
          </cell>
          <cell r="J76">
            <v>3398977</v>
          </cell>
          <cell r="K76">
            <v>333328305.47</v>
          </cell>
          <cell r="L76">
            <v>2478077</v>
          </cell>
          <cell r="M76">
            <v>243294338.58</v>
          </cell>
          <cell r="N76">
            <v>166.664152735</v>
          </cell>
          <cell r="O76" t="str">
            <v>н/д</v>
          </cell>
          <cell r="P76">
            <v>100</v>
          </cell>
          <cell r="Q76">
            <v>70</v>
          </cell>
          <cell r="R76">
            <v>20</v>
          </cell>
          <cell r="S76">
            <v>60</v>
          </cell>
          <cell r="T76" t="str">
            <v>Ноты-28</v>
          </cell>
        </row>
        <row r="77">
          <cell r="A77" t="str">
            <v>KZ46L0710999</v>
          </cell>
          <cell r="B77" t="str">
            <v>109/6</v>
          </cell>
          <cell r="C77">
            <v>36255</v>
          </cell>
          <cell r="D77">
            <v>36440</v>
          </cell>
          <cell r="E77">
            <v>184</v>
          </cell>
          <cell r="F77">
            <v>98.53</v>
          </cell>
          <cell r="G77">
            <v>98.49</v>
          </cell>
          <cell r="H77">
            <v>38.36</v>
          </cell>
          <cell r="I77">
            <v>700000000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ГКО-6</v>
          </cell>
        </row>
        <row r="78">
          <cell r="A78" t="str">
            <v>KZ43L0807990</v>
          </cell>
          <cell r="B78" t="str">
            <v>232/3</v>
          </cell>
          <cell r="C78">
            <v>36256</v>
          </cell>
          <cell r="D78">
            <v>36349</v>
          </cell>
          <cell r="E78">
            <v>94</v>
          </cell>
          <cell r="F78">
            <v>77.17</v>
          </cell>
          <cell r="G78">
            <v>76.5</v>
          </cell>
          <cell r="H78">
            <v>59.17</v>
          </cell>
          <cell r="I78">
            <v>1000000000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50</v>
          </cell>
          <cell r="T78" t="str">
            <v>ГКО-3</v>
          </cell>
        </row>
        <row r="79">
          <cell r="A79" t="str">
            <v>KZ32L0604A00</v>
          </cell>
          <cell r="B79" t="str">
            <v>2/i</v>
          </cell>
          <cell r="C79">
            <v>36257</v>
          </cell>
          <cell r="D79">
            <v>36440</v>
          </cell>
          <cell r="E79">
            <v>364</v>
          </cell>
          <cell r="F79">
            <v>88.96</v>
          </cell>
          <cell r="G79">
            <v>88.49</v>
          </cell>
          <cell r="H79">
            <v>49.09</v>
          </cell>
          <cell r="I79">
            <v>200000000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1000</v>
          </cell>
          <cell r="Q79">
            <v>70</v>
          </cell>
          <cell r="R79">
            <v>20</v>
          </cell>
          <cell r="S79">
            <v>100</v>
          </cell>
          <cell r="T79" t="str">
            <v>ГИКО-12</v>
          </cell>
        </row>
        <row r="80">
          <cell r="A80" t="str">
            <v>KZ95K1305996</v>
          </cell>
          <cell r="B80" t="str">
            <v>1/vn</v>
          </cell>
          <cell r="C80">
            <v>36258</v>
          </cell>
          <cell r="D80">
            <v>36293</v>
          </cell>
          <cell r="E80">
            <v>35</v>
          </cell>
          <cell r="F80">
            <v>98.62</v>
          </cell>
          <cell r="G80">
            <v>98.58</v>
          </cell>
          <cell r="H80">
            <v>5.4</v>
          </cell>
          <cell r="I80">
            <v>700000000</v>
          </cell>
          <cell r="J80">
            <v>12817714</v>
          </cell>
          <cell r="K80">
            <v>1263683787</v>
          </cell>
          <cell r="L80">
            <v>40043</v>
          </cell>
          <cell r="M80">
            <v>4004300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СВНоты-35</v>
          </cell>
        </row>
        <row r="81">
          <cell r="A81" t="str">
            <v>KZ8LK3004993</v>
          </cell>
          <cell r="B81" t="str">
            <v>287/n</v>
          </cell>
          <cell r="C81">
            <v>36258</v>
          </cell>
          <cell r="D81">
            <v>36280</v>
          </cell>
          <cell r="E81">
            <v>21</v>
          </cell>
          <cell r="F81">
            <v>89.02</v>
          </cell>
          <cell r="G81">
            <v>88.6</v>
          </cell>
          <cell r="H81">
            <v>48.8</v>
          </cell>
          <cell r="I81">
            <v>200000000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60</v>
          </cell>
          <cell r="T81" t="str">
            <v>Ноты-21</v>
          </cell>
        </row>
        <row r="82">
          <cell r="A82" t="str">
            <v>KZ55L0804A42</v>
          </cell>
          <cell r="B82" t="str">
            <v>1/60B</v>
          </cell>
          <cell r="C82">
            <v>36259</v>
          </cell>
          <cell r="D82">
            <v>36657</v>
          </cell>
          <cell r="E82">
            <v>1823</v>
          </cell>
          <cell r="F82">
            <v>80.7</v>
          </cell>
          <cell r="G82">
            <v>80.6</v>
          </cell>
          <cell r="H82">
            <v>6.14</v>
          </cell>
          <cell r="I82">
            <v>630000000</v>
          </cell>
          <cell r="J82">
            <v>9039850</v>
          </cell>
          <cell r="K82">
            <v>710736460</v>
          </cell>
          <cell r="L82">
            <v>2440975</v>
          </cell>
          <cell r="M82">
            <v>244097500</v>
          </cell>
          <cell r="N82">
            <v>112.8</v>
          </cell>
          <cell r="O82">
            <v>5</v>
          </cell>
          <cell r="P82">
            <v>100</v>
          </cell>
          <cell r="Q82">
            <v>88.3</v>
          </cell>
          <cell r="R82">
            <v>20</v>
          </cell>
          <cell r="S82">
            <v>30</v>
          </cell>
          <cell r="T82" t="str">
            <v>СВГО-60</v>
          </cell>
        </row>
        <row r="83">
          <cell r="A83" t="str">
            <v>KZ8EK2304993</v>
          </cell>
          <cell r="B83" t="str">
            <v>288/n</v>
          </cell>
          <cell r="C83">
            <v>36259</v>
          </cell>
          <cell r="D83">
            <v>36273</v>
          </cell>
          <cell r="E83">
            <v>14</v>
          </cell>
          <cell r="F83">
            <v>98.97</v>
          </cell>
          <cell r="G83">
            <v>98.95</v>
          </cell>
          <cell r="H83">
            <v>27.0587046579772</v>
          </cell>
          <cell r="I83">
            <v>200000000</v>
          </cell>
          <cell r="J83">
            <v>2193300</v>
          </cell>
          <cell r="K83">
            <v>217069201</v>
          </cell>
          <cell r="L83">
            <v>2193300</v>
          </cell>
          <cell r="M83">
            <v>217069201</v>
          </cell>
          <cell r="N83">
            <v>108.5346005</v>
          </cell>
          <cell r="O83" t="str">
            <v>н/д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1/6B</v>
          </cell>
          <cell r="C84">
            <v>36262</v>
          </cell>
          <cell r="D84">
            <v>36447</v>
          </cell>
          <cell r="E84">
            <v>184</v>
          </cell>
          <cell r="F84">
            <v>96.36</v>
          </cell>
          <cell r="G84">
            <v>96.35</v>
          </cell>
          <cell r="H84">
            <v>7.55500207555002</v>
          </cell>
          <cell r="I84">
            <v>2000000</v>
          </cell>
          <cell r="J84">
            <v>27006</v>
          </cell>
          <cell r="K84">
            <v>2587915.16</v>
          </cell>
          <cell r="L84">
            <v>24956</v>
          </cell>
          <cell r="M84">
            <v>2404731.16</v>
          </cell>
          <cell r="N84">
            <v>129.395758</v>
          </cell>
          <cell r="O84">
            <v>5</v>
          </cell>
          <cell r="P84">
            <v>100</v>
          </cell>
          <cell r="Q84">
            <v>114</v>
          </cell>
          <cell r="R84">
            <v>141</v>
          </cell>
          <cell r="S84">
            <v>50</v>
          </cell>
          <cell r="T84" t="str">
            <v>ГКВО-6</v>
          </cell>
        </row>
        <row r="85">
          <cell r="A85" t="str">
            <v>KZ43L1507995</v>
          </cell>
          <cell r="B85" t="str">
            <v>1/3B</v>
          </cell>
          <cell r="C85">
            <v>36263</v>
          </cell>
          <cell r="D85">
            <v>36356</v>
          </cell>
          <cell r="E85">
            <v>94</v>
          </cell>
          <cell r="F85">
            <v>98.19</v>
          </cell>
          <cell r="G85">
            <v>98.19</v>
          </cell>
          <cell r="H85">
            <v>7.37345961910582</v>
          </cell>
          <cell r="I85">
            <v>3000000</v>
          </cell>
          <cell r="J85">
            <v>50689</v>
          </cell>
          <cell r="K85">
            <v>4952480.21</v>
          </cell>
          <cell r="L85">
            <v>34999</v>
          </cell>
          <cell r="M85">
            <v>3436572.81</v>
          </cell>
          <cell r="N85">
            <v>165.082673666667</v>
          </cell>
          <cell r="O85">
            <v>8</v>
          </cell>
          <cell r="P85">
            <v>100</v>
          </cell>
          <cell r="Q85">
            <v>114</v>
          </cell>
          <cell r="R85">
            <v>132.3</v>
          </cell>
          <cell r="S85">
            <v>50</v>
          </cell>
          <cell r="T85" t="str">
            <v>ГКВО-3</v>
          </cell>
        </row>
        <row r="86">
          <cell r="A86" t="str">
            <v>KZ87K2204997</v>
          </cell>
          <cell r="B86" t="str">
            <v>289/n</v>
          </cell>
          <cell r="C86">
            <v>36264</v>
          </cell>
          <cell r="D86">
            <v>36272</v>
          </cell>
          <cell r="E86">
            <v>7</v>
          </cell>
          <cell r="F86">
            <v>99.61</v>
          </cell>
          <cell r="G86">
            <v>99.61</v>
          </cell>
          <cell r="H86">
            <v>20.3594016664994</v>
          </cell>
          <cell r="I86">
            <v>100000000</v>
          </cell>
          <cell r="J86">
            <v>11704011</v>
          </cell>
          <cell r="K86">
            <v>1165021330.87</v>
          </cell>
          <cell r="L86">
            <v>4618011</v>
          </cell>
          <cell r="M86">
            <v>460000075.71</v>
          </cell>
          <cell r="N86">
            <v>1165.02133087</v>
          </cell>
          <cell r="O86">
            <v>0</v>
          </cell>
          <cell r="P86">
            <v>100</v>
          </cell>
          <cell r="Q86">
            <v>100</v>
          </cell>
          <cell r="R86">
            <v>20</v>
          </cell>
          <cell r="S86">
            <v>60</v>
          </cell>
          <cell r="T86" t="str">
            <v>Ноты-07</v>
          </cell>
        </row>
        <row r="87">
          <cell r="A87" t="str">
            <v>KZ8EK3004998</v>
          </cell>
          <cell r="B87" t="str">
            <v>290/n</v>
          </cell>
          <cell r="C87">
            <v>36265</v>
          </cell>
          <cell r="D87">
            <v>36280</v>
          </cell>
          <cell r="E87">
            <v>14</v>
          </cell>
          <cell r="F87">
            <v>99.3</v>
          </cell>
          <cell r="G87">
            <v>99.28</v>
          </cell>
          <cell r="H87">
            <v>18.3282980866063</v>
          </cell>
          <cell r="I87">
            <v>100000000</v>
          </cell>
          <cell r="J87">
            <v>13311908</v>
          </cell>
          <cell r="K87">
            <v>1320182960.56</v>
          </cell>
          <cell r="L87">
            <v>7294556</v>
          </cell>
          <cell r="M87">
            <v>724345631.88</v>
          </cell>
          <cell r="N87">
            <v>1320.18296056</v>
          </cell>
          <cell r="O87">
            <v>0</v>
          </cell>
          <cell r="P87">
            <v>100</v>
          </cell>
          <cell r="S87">
            <v>60</v>
          </cell>
          <cell r="T87" t="str">
            <v>Ноты-14</v>
          </cell>
        </row>
        <row r="88">
          <cell r="A88" t="str">
            <v>KZ8LK0705998</v>
          </cell>
          <cell r="B88" t="str">
            <v>291/n</v>
          </cell>
          <cell r="C88">
            <v>36266</v>
          </cell>
          <cell r="D88">
            <v>36287</v>
          </cell>
          <cell r="E88">
            <v>21</v>
          </cell>
          <cell r="F88">
            <v>98.92</v>
          </cell>
          <cell r="G88">
            <v>98.92</v>
          </cell>
          <cell r="H88">
            <v>18.9243833400728</v>
          </cell>
          <cell r="I88">
            <v>100000000</v>
          </cell>
          <cell r="J88">
            <v>7813299</v>
          </cell>
          <cell r="K88">
            <v>772338896.46</v>
          </cell>
          <cell r="L88">
            <v>4329990</v>
          </cell>
          <cell r="M88">
            <v>428322610.8</v>
          </cell>
          <cell r="N88">
            <v>772.33889646</v>
          </cell>
          <cell r="O88">
            <v>0</v>
          </cell>
          <cell r="P88">
            <v>100</v>
          </cell>
          <cell r="S88">
            <v>60</v>
          </cell>
          <cell r="T88" t="str">
            <v>Ноты-21</v>
          </cell>
        </row>
        <row r="89">
          <cell r="A89" t="str">
            <v>KZ46L2110990</v>
          </cell>
          <cell r="B89" t="str">
            <v>2/6B</v>
          </cell>
          <cell r="C89">
            <v>36269</v>
          </cell>
          <cell r="D89">
            <v>36454</v>
          </cell>
          <cell r="E89">
            <v>184</v>
          </cell>
          <cell r="F89">
            <v>96.35</v>
          </cell>
          <cell r="G89">
            <v>96.35</v>
          </cell>
          <cell r="H89">
            <v>7.5765438505449</v>
          </cell>
          <cell r="I89">
            <v>2000000</v>
          </cell>
          <cell r="J89">
            <v>40708</v>
          </cell>
          <cell r="K89">
            <v>3838865.05</v>
          </cell>
          <cell r="L89">
            <v>21708</v>
          </cell>
          <cell r="M89">
            <v>2091565.8</v>
          </cell>
          <cell r="N89">
            <v>191.9432525</v>
          </cell>
          <cell r="O89">
            <v>5</v>
          </cell>
          <cell r="P89">
            <v>100</v>
          </cell>
          <cell r="Q89">
            <v>114</v>
          </cell>
          <cell r="R89">
            <v>141</v>
          </cell>
          <cell r="S89">
            <v>50</v>
          </cell>
          <cell r="T89" t="str">
            <v>ГКВО-6</v>
          </cell>
        </row>
        <row r="90">
          <cell r="A90" t="str">
            <v>KZ43L2207991</v>
          </cell>
          <cell r="B90" t="str">
            <v>2/3B</v>
          </cell>
          <cell r="C90">
            <v>36270</v>
          </cell>
          <cell r="D90">
            <v>36363</v>
          </cell>
          <cell r="E90">
            <v>94</v>
          </cell>
          <cell r="F90">
            <v>98.2</v>
          </cell>
          <cell r="G90">
            <v>98.19</v>
          </cell>
          <cell r="H90">
            <v>7.33197556008145</v>
          </cell>
          <cell r="I90">
            <v>3000000</v>
          </cell>
          <cell r="J90">
            <v>59605</v>
          </cell>
          <cell r="K90">
            <v>5824389.55</v>
          </cell>
          <cell r="L90">
            <v>46180</v>
          </cell>
          <cell r="M90">
            <v>4534642.55</v>
          </cell>
          <cell r="N90">
            <v>194.146318333333</v>
          </cell>
          <cell r="O90">
            <v>9</v>
          </cell>
          <cell r="P90">
            <v>100</v>
          </cell>
          <cell r="Q90">
            <v>114</v>
          </cell>
          <cell r="R90">
            <v>132.3</v>
          </cell>
          <cell r="S90">
            <v>50</v>
          </cell>
          <cell r="T90" t="str">
            <v>ГКВО-3</v>
          </cell>
        </row>
        <row r="91">
          <cell r="A91" t="str">
            <v>KZ8EK0605995</v>
          </cell>
          <cell r="B91" t="str">
            <v>292/n</v>
          </cell>
          <cell r="C91">
            <v>36271</v>
          </cell>
          <cell r="D91">
            <v>36286</v>
          </cell>
          <cell r="E91">
            <v>14</v>
          </cell>
          <cell r="F91">
            <v>99.3</v>
          </cell>
          <cell r="G91">
            <v>99.3</v>
          </cell>
          <cell r="H91">
            <v>18.3282980866063</v>
          </cell>
          <cell r="I91">
            <v>200000000</v>
          </cell>
          <cell r="J91">
            <v>7198727</v>
          </cell>
          <cell r="K91">
            <v>714460215.1</v>
          </cell>
          <cell r="L91">
            <v>4555726</v>
          </cell>
          <cell r="M91">
            <v>452383691.1</v>
          </cell>
          <cell r="N91">
            <v>357.23010755</v>
          </cell>
          <cell r="O91">
            <v>0</v>
          </cell>
          <cell r="P91">
            <v>100</v>
          </cell>
          <cell r="Q91">
            <v>80</v>
          </cell>
          <cell r="R91">
            <v>20</v>
          </cell>
          <cell r="S91">
            <v>60</v>
          </cell>
          <cell r="T91" t="str">
            <v>Ноты-14</v>
          </cell>
        </row>
        <row r="92">
          <cell r="A92" t="str">
            <v>KZ8SK2105994</v>
          </cell>
          <cell r="B92" t="str">
            <v>293/n</v>
          </cell>
          <cell r="C92">
            <v>36272</v>
          </cell>
          <cell r="D92">
            <v>36301</v>
          </cell>
          <cell r="E92">
            <v>28</v>
          </cell>
          <cell r="F92">
            <v>98.56</v>
          </cell>
          <cell r="G92">
            <v>98.56</v>
          </cell>
          <cell r="H92">
            <v>18.9935064935065</v>
          </cell>
          <cell r="I92">
            <v>200000000</v>
          </cell>
          <cell r="J92">
            <v>4564077.1363544</v>
          </cell>
          <cell r="K92">
            <v>449196471.76</v>
          </cell>
          <cell r="L92">
            <v>3029221</v>
          </cell>
          <cell r="M92">
            <v>298560021.76</v>
          </cell>
          <cell r="N92">
            <v>224.59823588</v>
          </cell>
          <cell r="O92">
            <v>0</v>
          </cell>
          <cell r="P92">
            <v>100</v>
          </cell>
          <cell r="S92">
            <v>60</v>
          </cell>
          <cell r="T92" t="str">
            <v>Ноты-28</v>
          </cell>
        </row>
        <row r="93">
          <cell r="A93" t="str">
            <v>KZ8LK1405994</v>
          </cell>
          <cell r="B93" t="str">
            <v>294/n</v>
          </cell>
          <cell r="C93">
            <v>36273</v>
          </cell>
          <cell r="D93">
            <v>36294</v>
          </cell>
          <cell r="E93">
            <v>21</v>
          </cell>
          <cell r="F93">
            <v>98.92</v>
          </cell>
          <cell r="G93">
            <v>98.92</v>
          </cell>
          <cell r="H93">
            <v>18.9243833400728</v>
          </cell>
          <cell r="I93">
            <v>200000000</v>
          </cell>
          <cell r="J93">
            <v>2631554</v>
          </cell>
          <cell r="K93">
            <v>260309700.68</v>
          </cell>
          <cell r="L93">
            <v>2140454</v>
          </cell>
          <cell r="M93">
            <v>211734999.68</v>
          </cell>
          <cell r="N93">
            <v>130.15485034</v>
          </cell>
          <cell r="O93">
            <v>0</v>
          </cell>
          <cell r="P93">
            <v>100</v>
          </cell>
          <cell r="Q93">
            <v>80</v>
          </cell>
          <cell r="R93">
            <v>20</v>
          </cell>
          <cell r="S93">
            <v>60</v>
          </cell>
          <cell r="T93" t="str">
            <v>Ноты-21</v>
          </cell>
        </row>
        <row r="94">
          <cell r="A94" t="str">
            <v>KZ46L2810995</v>
          </cell>
          <cell r="B94" t="str">
            <v>3/6B</v>
          </cell>
          <cell r="C94">
            <v>36276</v>
          </cell>
          <cell r="D94">
            <v>36461</v>
          </cell>
          <cell r="E94">
            <v>184</v>
          </cell>
          <cell r="F94">
            <v>96.35</v>
          </cell>
          <cell r="G94">
            <v>96.34</v>
          </cell>
          <cell r="H94">
            <v>7.5765438505449</v>
          </cell>
          <cell r="I94">
            <v>2000000</v>
          </cell>
          <cell r="J94">
            <v>174193</v>
          </cell>
          <cell r="K94">
            <v>15801158.08</v>
          </cell>
          <cell r="L94">
            <v>20879</v>
          </cell>
          <cell r="M94">
            <v>2011696.65</v>
          </cell>
          <cell r="N94">
            <v>790.057904</v>
          </cell>
          <cell r="O94">
            <v>5</v>
          </cell>
          <cell r="P94">
            <v>100</v>
          </cell>
          <cell r="Q94">
            <v>114.19</v>
          </cell>
          <cell r="R94">
            <v>140.8</v>
          </cell>
          <cell r="S94">
            <v>50</v>
          </cell>
          <cell r="T94" t="str">
            <v>ГКВО-6</v>
          </cell>
        </row>
        <row r="95">
          <cell r="A95" t="str">
            <v>KZ43L2907996</v>
          </cell>
          <cell r="B95" t="str">
            <v>3/3B</v>
          </cell>
          <cell r="C95">
            <v>36277</v>
          </cell>
          <cell r="D95">
            <v>36370</v>
          </cell>
          <cell r="E95">
            <v>94</v>
          </cell>
          <cell r="F95">
            <v>98.19</v>
          </cell>
          <cell r="G95">
            <v>98.18</v>
          </cell>
          <cell r="H95">
            <v>7.37345961910582</v>
          </cell>
          <cell r="I95">
            <v>3000000</v>
          </cell>
          <cell r="J95">
            <v>30390</v>
          </cell>
          <cell r="K95">
            <v>2968512.8</v>
          </cell>
          <cell r="L95">
            <v>25910</v>
          </cell>
          <cell r="M95">
            <v>2544123.9</v>
          </cell>
          <cell r="N95">
            <v>98.9504266666667</v>
          </cell>
          <cell r="O95">
            <v>8</v>
          </cell>
          <cell r="P95">
            <v>100</v>
          </cell>
          <cell r="Q95">
            <v>114.19</v>
          </cell>
          <cell r="R95">
            <v>132.3</v>
          </cell>
          <cell r="S95">
            <v>50</v>
          </cell>
          <cell r="T95" t="str">
            <v>ГКВО-3</v>
          </cell>
        </row>
        <row r="96">
          <cell r="A96" t="str">
            <v>KZ8LK2005991</v>
          </cell>
          <cell r="B96" t="str">
            <v>295/n</v>
          </cell>
          <cell r="C96">
            <v>36278</v>
          </cell>
          <cell r="D96">
            <v>36300</v>
          </cell>
          <cell r="E96">
            <v>21</v>
          </cell>
          <cell r="F96">
            <v>89.26</v>
          </cell>
          <cell r="G96">
            <v>89.16</v>
          </cell>
          <cell r="H96">
            <v>47.6</v>
          </cell>
          <cell r="I96">
            <v>200000000</v>
          </cell>
          <cell r="J96">
            <v>5918101</v>
          </cell>
          <cell r="K96">
            <v>527769541.28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60</v>
          </cell>
          <cell r="T96" t="str">
            <v>Ноты-21</v>
          </cell>
        </row>
        <row r="97">
          <cell r="A97" t="str">
            <v>KZ8SK2805999</v>
          </cell>
          <cell r="B97" t="str">
            <v>296/n</v>
          </cell>
          <cell r="C97">
            <v>36279</v>
          </cell>
          <cell r="D97">
            <v>36308</v>
          </cell>
          <cell r="E97">
            <v>28</v>
          </cell>
          <cell r="F97">
            <v>98.64</v>
          </cell>
          <cell r="G97">
            <v>98.61</v>
          </cell>
          <cell r="H97">
            <v>38.18</v>
          </cell>
          <cell r="I97">
            <v>200000000</v>
          </cell>
          <cell r="J97">
            <v>12745659</v>
          </cell>
          <cell r="K97">
            <v>1257176640.57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Ноты-28</v>
          </cell>
        </row>
        <row r="98">
          <cell r="A98" t="str">
            <v>KZ8EK1405999</v>
          </cell>
          <cell r="B98" t="str">
            <v>297/n</v>
          </cell>
          <cell r="C98">
            <v>36280</v>
          </cell>
          <cell r="D98">
            <v>36294</v>
          </cell>
          <cell r="E98">
            <v>14</v>
          </cell>
          <cell r="F98">
            <v>99.3</v>
          </cell>
          <cell r="G98">
            <v>99.3</v>
          </cell>
          <cell r="H98">
            <v>18.3282980866063</v>
          </cell>
          <cell r="I98">
            <v>200000000</v>
          </cell>
          <cell r="J98">
            <v>2683830</v>
          </cell>
          <cell r="K98">
            <v>266482109</v>
          </cell>
          <cell r="L98">
            <v>1973830</v>
          </cell>
          <cell r="M98">
            <v>196001319</v>
          </cell>
          <cell r="N98">
            <v>133.2410545</v>
          </cell>
          <cell r="O98">
            <v>0</v>
          </cell>
          <cell r="P98">
            <v>100</v>
          </cell>
          <cell r="Q98">
            <v>70</v>
          </cell>
          <cell r="R98">
            <v>20</v>
          </cell>
          <cell r="S98">
            <v>60</v>
          </cell>
          <cell r="T98" t="str">
            <v>Ноты-14</v>
          </cell>
        </row>
        <row r="99">
          <cell r="A99" t="str">
            <v>KZ46L0411994</v>
          </cell>
          <cell r="B99" t="str">
            <v>4/6B</v>
          </cell>
          <cell r="C99">
            <v>36283</v>
          </cell>
          <cell r="D99">
            <v>36468</v>
          </cell>
          <cell r="E99">
            <v>184</v>
          </cell>
          <cell r="F99">
            <v>96.35</v>
          </cell>
          <cell r="G99">
            <v>96.33</v>
          </cell>
          <cell r="H99">
            <v>7.5765438505449</v>
          </cell>
          <cell r="I99">
            <v>2000000</v>
          </cell>
          <cell r="J99">
            <v>17079</v>
          </cell>
          <cell r="K99">
            <v>1618789.65</v>
          </cell>
          <cell r="L99">
            <v>13579</v>
          </cell>
          <cell r="M99">
            <v>1308294.65</v>
          </cell>
          <cell r="N99">
            <v>80.9394825</v>
          </cell>
          <cell r="O99">
            <v>4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ГКВО-6</v>
          </cell>
        </row>
        <row r="100">
          <cell r="A100" t="str">
            <v>KZ43L0508994</v>
          </cell>
          <cell r="B100" t="str">
            <v>4/3B</v>
          </cell>
          <cell r="C100">
            <v>36284</v>
          </cell>
          <cell r="D100">
            <v>36377</v>
          </cell>
          <cell r="E100">
            <v>94</v>
          </cell>
          <cell r="F100">
            <v>98.19</v>
          </cell>
          <cell r="G100">
            <v>98.18</v>
          </cell>
          <cell r="H100">
            <v>7.37345961910582</v>
          </cell>
          <cell r="I100">
            <v>3000000</v>
          </cell>
          <cell r="J100">
            <v>51776</v>
          </cell>
          <cell r="K100">
            <v>5067710.93</v>
          </cell>
          <cell r="L100">
            <v>39182</v>
          </cell>
          <cell r="M100">
            <v>3847163.48</v>
          </cell>
          <cell r="N100">
            <v>168.923697666667</v>
          </cell>
          <cell r="O100">
            <v>8</v>
          </cell>
          <cell r="P100">
            <v>100</v>
          </cell>
          <cell r="Q100">
            <v>115.5</v>
          </cell>
          <cell r="R100">
            <v>132.1</v>
          </cell>
          <cell r="S100">
            <v>50</v>
          </cell>
          <cell r="T100" t="str">
            <v>ГКВО-3</v>
          </cell>
        </row>
        <row r="101">
          <cell r="A101" t="str">
            <v>KZ8SK0406998</v>
          </cell>
          <cell r="B101" t="str">
            <v>298/n</v>
          </cell>
          <cell r="C101">
            <v>36286</v>
          </cell>
          <cell r="D101">
            <v>36315</v>
          </cell>
          <cell r="E101">
            <v>28</v>
          </cell>
          <cell r="F101">
            <v>98.56</v>
          </cell>
          <cell r="G101">
            <v>98.55</v>
          </cell>
          <cell r="H101">
            <v>18.9935064935065</v>
          </cell>
          <cell r="I101">
            <v>200000000</v>
          </cell>
          <cell r="J101">
            <v>4519070</v>
          </cell>
          <cell r="K101">
            <v>444752880.36</v>
          </cell>
          <cell r="L101">
            <v>3203872</v>
          </cell>
          <cell r="M101">
            <v>315769624.32</v>
          </cell>
          <cell r="N101">
            <v>222.37644018</v>
          </cell>
          <cell r="O101">
            <v>0</v>
          </cell>
          <cell r="P101">
            <v>100</v>
          </cell>
          <cell r="S101">
            <v>60</v>
          </cell>
          <cell r="T101" t="str">
            <v>Ноты-28</v>
          </cell>
        </row>
        <row r="102">
          <cell r="A102" t="str">
            <v>KZ8EK2105994</v>
          </cell>
          <cell r="B102" t="str">
            <v>299/n</v>
          </cell>
          <cell r="C102">
            <v>36287</v>
          </cell>
          <cell r="D102">
            <v>36301</v>
          </cell>
          <cell r="E102">
            <v>14</v>
          </cell>
          <cell r="F102">
            <v>99.3</v>
          </cell>
          <cell r="G102">
            <v>99.28</v>
          </cell>
          <cell r="H102">
            <v>18.3282980866063</v>
          </cell>
          <cell r="I102">
            <v>200000000</v>
          </cell>
          <cell r="J102">
            <v>2710200</v>
          </cell>
          <cell r="K102">
            <v>269116403</v>
          </cell>
          <cell r="L102">
            <v>2710200</v>
          </cell>
          <cell r="M102">
            <v>269116403</v>
          </cell>
          <cell r="N102">
            <v>134.5582015</v>
          </cell>
          <cell r="O102">
            <v>0</v>
          </cell>
          <cell r="P102">
            <v>100</v>
          </cell>
          <cell r="Q102">
            <v>70</v>
          </cell>
          <cell r="R102">
            <v>20</v>
          </cell>
          <cell r="S102">
            <v>60</v>
          </cell>
          <cell r="T102" t="str">
            <v>Ноты-14</v>
          </cell>
        </row>
        <row r="103">
          <cell r="A103" t="str">
            <v>KZ46L1111999</v>
          </cell>
          <cell r="B103" t="str">
            <v>5/6B</v>
          </cell>
          <cell r="C103">
            <v>36290</v>
          </cell>
          <cell r="D103">
            <v>36475</v>
          </cell>
          <cell r="E103">
            <v>184</v>
          </cell>
          <cell r="F103">
            <v>96.33</v>
          </cell>
          <cell r="G103">
            <v>96.33</v>
          </cell>
          <cell r="H103">
            <v>7.61964081802139</v>
          </cell>
          <cell r="I103">
            <v>2000000</v>
          </cell>
          <cell r="J103">
            <v>8600</v>
          </cell>
          <cell r="K103">
            <v>794717</v>
          </cell>
          <cell r="L103">
            <v>4900</v>
          </cell>
          <cell r="M103">
            <v>472017</v>
          </cell>
          <cell r="N103">
            <v>39.73585</v>
          </cell>
          <cell r="O103">
            <v>4</v>
          </cell>
          <cell r="P103">
            <v>100</v>
          </cell>
          <cell r="Q103">
            <v>116.75</v>
          </cell>
          <cell r="R103">
            <v>140.2</v>
          </cell>
          <cell r="S103">
            <v>50</v>
          </cell>
          <cell r="T103" t="str">
            <v>ГКВО-6</v>
          </cell>
        </row>
        <row r="104">
          <cell r="A104" t="str">
            <v>KZ43L1208990</v>
          </cell>
          <cell r="B104" t="str">
            <v>5/3B</v>
          </cell>
          <cell r="C104">
            <v>36291</v>
          </cell>
          <cell r="D104">
            <v>36384</v>
          </cell>
          <cell r="E104">
            <v>94</v>
          </cell>
          <cell r="F104">
            <v>98.18</v>
          </cell>
          <cell r="G104">
            <v>98.17</v>
          </cell>
          <cell r="H104">
            <v>7.4149521287431</v>
          </cell>
          <cell r="I104">
            <v>3000000</v>
          </cell>
          <cell r="J104">
            <v>39266</v>
          </cell>
          <cell r="K104">
            <v>3843801.99</v>
          </cell>
          <cell r="L104">
            <v>30331</v>
          </cell>
          <cell r="M104">
            <v>2977901.22</v>
          </cell>
          <cell r="N104">
            <v>128.126733</v>
          </cell>
          <cell r="O104">
            <v>8</v>
          </cell>
          <cell r="P104">
            <v>100</v>
          </cell>
          <cell r="Q104">
            <v>116.75</v>
          </cell>
          <cell r="R104">
            <v>132</v>
          </cell>
          <cell r="S104">
            <v>50</v>
          </cell>
          <cell r="T104" t="str">
            <v>ГКВО-3</v>
          </cell>
        </row>
        <row r="105">
          <cell r="A105" t="str">
            <v>KZ8EK2705991</v>
          </cell>
          <cell r="B105" t="str">
            <v>300/n</v>
          </cell>
          <cell r="C105">
            <v>36292</v>
          </cell>
          <cell r="D105">
            <v>36307</v>
          </cell>
          <cell r="E105">
            <v>14</v>
          </cell>
          <cell r="F105">
            <v>99.3</v>
          </cell>
          <cell r="G105">
            <v>99.3</v>
          </cell>
          <cell r="H105">
            <v>18.3282980866063</v>
          </cell>
          <cell r="I105">
            <v>200000000</v>
          </cell>
          <cell r="J105">
            <v>4646149</v>
          </cell>
          <cell r="K105">
            <v>461322195.7</v>
          </cell>
          <cell r="L105">
            <v>3022149</v>
          </cell>
          <cell r="M105">
            <v>300095000.7</v>
          </cell>
          <cell r="N105">
            <v>230.66109785</v>
          </cell>
          <cell r="O105" t="str">
            <v>н/д</v>
          </cell>
          <cell r="P105">
            <v>100</v>
          </cell>
          <cell r="Q105">
            <v>70</v>
          </cell>
          <cell r="R105">
            <v>20</v>
          </cell>
          <cell r="S105">
            <v>60</v>
          </cell>
          <cell r="T105" t="str">
            <v>Ноты-14</v>
          </cell>
        </row>
        <row r="106">
          <cell r="A106" t="str">
            <v>KZ8LK0406993</v>
          </cell>
          <cell r="B106" t="str">
            <v>301/n</v>
          </cell>
          <cell r="C106">
            <v>36293</v>
          </cell>
          <cell r="D106">
            <v>36315</v>
          </cell>
          <cell r="E106">
            <v>21</v>
          </cell>
          <cell r="F106">
            <v>98.92</v>
          </cell>
          <cell r="G106">
            <v>98.91</v>
          </cell>
          <cell r="H106">
            <v>18.9243833400728</v>
          </cell>
          <cell r="I106">
            <v>200000000</v>
          </cell>
          <cell r="J106">
            <v>3961167</v>
          </cell>
          <cell r="K106">
            <v>391724375.74</v>
          </cell>
          <cell r="L106">
            <v>3210567</v>
          </cell>
          <cell r="M106">
            <v>317583459.64</v>
          </cell>
          <cell r="N106">
            <v>195.86218787</v>
          </cell>
          <cell r="O106">
            <v>0</v>
          </cell>
          <cell r="P106">
            <v>100</v>
          </cell>
          <cell r="S106">
            <v>60</v>
          </cell>
          <cell r="T106" t="str">
            <v>Ноты-21</v>
          </cell>
        </row>
        <row r="107">
          <cell r="A107" t="str">
            <v>KZ87K2105996</v>
          </cell>
          <cell r="B107" t="str">
            <v>302/n</v>
          </cell>
          <cell r="C107">
            <v>36294</v>
          </cell>
          <cell r="D107">
            <v>36301</v>
          </cell>
          <cell r="E107">
            <v>7</v>
          </cell>
          <cell r="F107">
            <v>99.62</v>
          </cell>
          <cell r="G107">
            <v>99.6</v>
          </cell>
          <cell r="H107">
            <v>19.8353744228064</v>
          </cell>
          <cell r="I107">
            <v>200000000</v>
          </cell>
          <cell r="J107">
            <v>6824868</v>
          </cell>
          <cell r="K107">
            <v>679811260.82</v>
          </cell>
          <cell r="L107">
            <v>6524868</v>
          </cell>
          <cell r="M107">
            <v>650027760.82</v>
          </cell>
          <cell r="N107">
            <v>339.90563041</v>
          </cell>
          <cell r="O107">
            <v>0</v>
          </cell>
          <cell r="P107">
            <v>100</v>
          </cell>
          <cell r="Q107">
            <v>70</v>
          </cell>
          <cell r="R107">
            <v>20</v>
          </cell>
          <cell r="S107">
            <v>60</v>
          </cell>
          <cell r="T107" t="str">
            <v>Ноты-07</v>
          </cell>
        </row>
        <row r="108">
          <cell r="A108" t="str">
            <v>KZ46L1811994</v>
          </cell>
          <cell r="B108" t="str">
            <v>6/6B</v>
          </cell>
          <cell r="C108">
            <v>36297</v>
          </cell>
          <cell r="D108">
            <v>36482</v>
          </cell>
          <cell r="E108">
            <v>184</v>
          </cell>
          <cell r="F108">
            <v>98.63</v>
          </cell>
          <cell r="G108">
            <v>98.59</v>
          </cell>
          <cell r="H108">
            <v>38.47</v>
          </cell>
          <cell r="I108">
            <v>2000000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1300000056.31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ГКВО-6</v>
          </cell>
        </row>
        <row r="109">
          <cell r="A109" t="str">
            <v>KZ43L1908995</v>
          </cell>
          <cell r="B109" t="str">
            <v>6/3B</v>
          </cell>
          <cell r="C109">
            <v>36298</v>
          </cell>
          <cell r="D109">
            <v>36391</v>
          </cell>
          <cell r="E109">
            <v>94</v>
          </cell>
          <cell r="F109">
            <v>98.18</v>
          </cell>
          <cell r="G109">
            <v>98.18</v>
          </cell>
          <cell r="H109">
            <v>7.4149521287431</v>
          </cell>
          <cell r="I109">
            <v>3000000</v>
          </cell>
          <cell r="J109">
            <v>53464</v>
          </cell>
          <cell r="K109">
            <v>5241367.54</v>
          </cell>
          <cell r="L109">
            <v>28634</v>
          </cell>
          <cell r="M109">
            <v>2811286.12</v>
          </cell>
          <cell r="N109">
            <v>174.712251333333</v>
          </cell>
          <cell r="O109">
            <v>6</v>
          </cell>
          <cell r="P109">
            <v>100</v>
          </cell>
          <cell r="Q109">
            <v>118.1</v>
          </cell>
          <cell r="R109">
            <v>131.9</v>
          </cell>
          <cell r="S109">
            <v>50</v>
          </cell>
          <cell r="T109" t="str">
            <v>ГКВО-3</v>
          </cell>
        </row>
        <row r="110">
          <cell r="A110" t="str">
            <v>KZ8LK1006990</v>
          </cell>
          <cell r="B110" t="str">
            <v>303/n</v>
          </cell>
          <cell r="C110">
            <v>36299</v>
          </cell>
          <cell r="D110">
            <v>36321</v>
          </cell>
          <cell r="E110">
            <v>21</v>
          </cell>
          <cell r="F110">
            <v>98.91</v>
          </cell>
          <cell r="G110">
            <v>98.91</v>
          </cell>
          <cell r="H110">
            <v>19.1015401206485</v>
          </cell>
          <cell r="I110">
            <v>200000000</v>
          </cell>
          <cell r="J110">
            <v>4238583</v>
          </cell>
          <cell r="K110">
            <v>418952347.53</v>
          </cell>
          <cell r="L110">
            <v>3188583</v>
          </cell>
          <cell r="M110">
            <v>315390404.53</v>
          </cell>
          <cell r="N110">
            <v>209.476173765</v>
          </cell>
          <cell r="O110">
            <v>0</v>
          </cell>
          <cell r="P110">
            <v>100</v>
          </cell>
          <cell r="S110">
            <v>60</v>
          </cell>
          <cell r="T110" t="str">
            <v>Ноты-21</v>
          </cell>
        </row>
        <row r="111">
          <cell r="A111" t="str">
            <v>KZ87K2805991</v>
          </cell>
          <cell r="B111" t="str">
            <v>304/n</v>
          </cell>
          <cell r="C111">
            <v>36300</v>
          </cell>
          <cell r="D111">
            <v>36308</v>
          </cell>
          <cell r="E111">
            <v>7</v>
          </cell>
          <cell r="F111">
            <v>99.6</v>
          </cell>
          <cell r="G111">
            <v>99.6</v>
          </cell>
          <cell r="H111">
            <v>20.8835341365465</v>
          </cell>
          <cell r="I111">
            <v>200000000</v>
          </cell>
          <cell r="J111">
            <v>7496967</v>
          </cell>
          <cell r="K111">
            <v>746755985.36</v>
          </cell>
          <cell r="L111">
            <v>7146967</v>
          </cell>
          <cell r="M111">
            <v>711907485.36</v>
          </cell>
          <cell r="N111">
            <v>373.37799268</v>
          </cell>
          <cell r="O111">
            <v>0</v>
          </cell>
          <cell r="P111">
            <v>100</v>
          </cell>
          <cell r="Q111">
            <v>70</v>
          </cell>
          <cell r="R111">
            <v>20</v>
          </cell>
          <cell r="S111">
            <v>60</v>
          </cell>
          <cell r="T111" t="str">
            <v>Ноты-07</v>
          </cell>
        </row>
        <row r="112">
          <cell r="A112" t="str">
            <v>KZ8EK0406998</v>
          </cell>
          <cell r="B112" t="str">
            <v>305/n</v>
          </cell>
          <cell r="C112">
            <v>36301</v>
          </cell>
          <cell r="D112">
            <v>36315</v>
          </cell>
          <cell r="E112">
            <v>14</v>
          </cell>
          <cell r="F112">
            <v>99.22</v>
          </cell>
          <cell r="G112">
            <v>98.98</v>
          </cell>
          <cell r="H112">
            <v>20.4394275347712</v>
          </cell>
          <cell r="I112">
            <v>200000000</v>
          </cell>
          <cell r="J112">
            <v>1807514</v>
          </cell>
          <cell r="K112">
            <v>179342274.6</v>
          </cell>
          <cell r="L112">
            <v>1807514</v>
          </cell>
          <cell r="M112">
            <v>179342274.6</v>
          </cell>
          <cell r="N112">
            <v>89.6711373</v>
          </cell>
          <cell r="O112">
            <v>0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7/6B</v>
          </cell>
          <cell r="C113">
            <v>36304</v>
          </cell>
          <cell r="D113">
            <v>36489</v>
          </cell>
          <cell r="E113">
            <v>184</v>
          </cell>
          <cell r="F113">
            <v>96.27</v>
          </cell>
          <cell r="G113">
            <v>96.25</v>
          </cell>
          <cell r="H113">
            <v>7.74903916069389</v>
          </cell>
          <cell r="I113">
            <v>2000000</v>
          </cell>
          <cell r="J113">
            <v>30550</v>
          </cell>
          <cell r="K113">
            <v>2923310.7</v>
          </cell>
          <cell r="L113">
            <v>26550</v>
          </cell>
          <cell r="M113">
            <v>2555833.1</v>
          </cell>
          <cell r="N113">
            <v>146.165535</v>
          </cell>
          <cell r="O113">
            <v>5</v>
          </cell>
          <cell r="P113">
            <v>100</v>
          </cell>
          <cell r="Q113">
            <v>120.5</v>
          </cell>
          <cell r="R113">
            <v>138.2</v>
          </cell>
          <cell r="S113">
            <v>50</v>
          </cell>
          <cell r="T113" t="str">
            <v>ГКВО-6</v>
          </cell>
        </row>
        <row r="114">
          <cell r="A114" t="str">
            <v>KZ43L2608990</v>
          </cell>
          <cell r="B114" t="str">
            <v>7/3B</v>
          </cell>
          <cell r="C114">
            <v>36305</v>
          </cell>
          <cell r="D114">
            <v>36398</v>
          </cell>
          <cell r="E114">
            <v>94</v>
          </cell>
          <cell r="F114">
            <v>98.18</v>
          </cell>
          <cell r="G114">
            <v>98.16</v>
          </cell>
          <cell r="H114">
            <v>7.4149521287431</v>
          </cell>
          <cell r="I114">
            <v>3000000</v>
          </cell>
          <cell r="J114">
            <v>204113</v>
          </cell>
          <cell r="K114">
            <v>20031139.19</v>
          </cell>
          <cell r="L114">
            <v>199793</v>
          </cell>
          <cell r="M114">
            <v>19614965.59</v>
          </cell>
          <cell r="N114">
            <v>667.704639666667</v>
          </cell>
          <cell r="O114">
            <v>6</v>
          </cell>
          <cell r="P114">
            <v>100</v>
          </cell>
          <cell r="Q114">
            <v>120.5</v>
          </cell>
          <cell r="R114">
            <v>131.8</v>
          </cell>
          <cell r="S114">
            <v>50</v>
          </cell>
          <cell r="T114" t="str">
            <v>ГКВО-3</v>
          </cell>
        </row>
        <row r="115">
          <cell r="A115" t="str">
            <v>KZ87K0306992</v>
          </cell>
          <cell r="B115" t="str">
            <v>306/n</v>
          </cell>
          <cell r="C115">
            <v>36306</v>
          </cell>
          <cell r="D115">
            <v>36314</v>
          </cell>
          <cell r="E115">
            <v>7</v>
          </cell>
          <cell r="F115">
            <v>98.7</v>
          </cell>
          <cell r="G115">
            <v>98.66</v>
          </cell>
          <cell r="H115">
            <v>36.47</v>
          </cell>
          <cell r="I115">
            <v>200000000</v>
          </cell>
          <cell r="J115">
            <v>18004256</v>
          </cell>
          <cell r="K115">
            <v>1776820526.35</v>
          </cell>
          <cell r="L115">
            <v>15062840</v>
          </cell>
          <cell r="M115">
            <v>1486670400.6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Ноты-21</v>
          </cell>
        </row>
        <row r="116">
          <cell r="A116" t="str">
            <v>KZ8EK1106993</v>
          </cell>
          <cell r="B116" t="str">
            <v>307/n</v>
          </cell>
          <cell r="C116">
            <v>36307</v>
          </cell>
          <cell r="D116">
            <v>36322</v>
          </cell>
          <cell r="E116">
            <v>14</v>
          </cell>
          <cell r="F116">
            <v>90.84</v>
          </cell>
          <cell r="G116">
            <v>90.76</v>
          </cell>
          <cell r="H116">
            <v>39.89</v>
          </cell>
          <cell r="I116">
            <v>200000000</v>
          </cell>
          <cell r="J116">
            <v>11984308</v>
          </cell>
          <cell r="K116">
            <v>1087310761.83</v>
          </cell>
          <cell r="L116">
            <v>4733504</v>
          </cell>
          <cell r="M116">
            <v>429999988.6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60</v>
          </cell>
          <cell r="T116" t="str">
            <v>Ноты-14</v>
          </cell>
        </row>
        <row r="117">
          <cell r="A117" t="str">
            <v>KZ32L3011999</v>
          </cell>
          <cell r="B117" t="str">
            <v>1/6i</v>
          </cell>
          <cell r="C117">
            <v>36308</v>
          </cell>
          <cell r="D117">
            <v>36494</v>
          </cell>
          <cell r="E117">
            <v>181</v>
          </cell>
          <cell r="F117">
            <v>98.71</v>
          </cell>
          <cell r="G117">
            <v>98.67</v>
          </cell>
          <cell r="H117">
            <v>9</v>
          </cell>
          <cell r="I117">
            <v>1000000000</v>
          </cell>
          <cell r="J117">
            <v>750000</v>
          </cell>
          <cell r="K117">
            <v>750000000</v>
          </cell>
          <cell r="L117">
            <v>750000</v>
          </cell>
          <cell r="M117">
            <v>750000000</v>
          </cell>
          <cell r="N117">
            <v>75</v>
          </cell>
          <cell r="O117">
            <v>2</v>
          </cell>
          <cell r="P117">
            <v>1000</v>
          </cell>
          <cell r="S117">
            <v>50</v>
          </cell>
          <cell r="T117" t="str">
            <v>ГИКО-6</v>
          </cell>
        </row>
        <row r="118">
          <cell r="A118" t="str">
            <v>KZ43L3008992</v>
          </cell>
          <cell r="B118" t="str">
            <v>8/3B</v>
          </cell>
          <cell r="C118">
            <v>36311</v>
          </cell>
          <cell r="D118">
            <v>36402</v>
          </cell>
          <cell r="E118">
            <v>91</v>
          </cell>
          <cell r="F118">
            <v>98.18</v>
          </cell>
          <cell r="G118">
            <v>98.18</v>
          </cell>
          <cell r="H118">
            <v>7.4149521287431</v>
          </cell>
          <cell r="I118">
            <v>5000000</v>
          </cell>
          <cell r="J118">
            <v>197034</v>
          </cell>
          <cell r="K118">
            <v>19332770.47</v>
          </cell>
          <cell r="L118">
            <v>162968</v>
          </cell>
          <cell r="M118">
            <v>16000198.24</v>
          </cell>
          <cell r="N118">
            <v>386.6554094</v>
          </cell>
          <cell r="O118">
            <v>8</v>
          </cell>
          <cell r="P118">
            <v>100</v>
          </cell>
          <cell r="Q118">
            <v>128</v>
          </cell>
          <cell r="R118">
            <v>131.8</v>
          </cell>
          <cell r="S118">
            <v>50</v>
          </cell>
          <cell r="T118" t="str">
            <v>ГКВО-3</v>
          </cell>
        </row>
        <row r="119">
          <cell r="A119" t="str">
            <v>KZ46L0212996</v>
          </cell>
          <cell r="B119" t="str">
            <v>8/6B</v>
          </cell>
          <cell r="C119">
            <v>36312</v>
          </cell>
          <cell r="D119">
            <v>36496</v>
          </cell>
          <cell r="E119">
            <v>184</v>
          </cell>
          <cell r="F119">
            <v>96.27</v>
          </cell>
          <cell r="G119">
            <v>96.27</v>
          </cell>
          <cell r="H119">
            <v>7.74903916069389</v>
          </cell>
          <cell r="I119">
            <v>3000000</v>
          </cell>
          <cell r="J119">
            <v>39168</v>
          </cell>
          <cell r="K119">
            <v>3747134.24</v>
          </cell>
          <cell r="L119">
            <v>5280</v>
          </cell>
          <cell r="M119">
            <v>508318.2</v>
          </cell>
          <cell r="N119">
            <v>124.904474666667</v>
          </cell>
          <cell r="O119">
            <v>3</v>
          </cell>
          <cell r="P119">
            <v>100</v>
          </cell>
          <cell r="Q119">
            <v>129</v>
          </cell>
          <cell r="R119">
            <v>138</v>
          </cell>
          <cell r="S119">
            <v>50</v>
          </cell>
          <cell r="T119" t="str">
            <v>ГКВО-6</v>
          </cell>
        </row>
        <row r="120">
          <cell r="A120" t="str">
            <v>KZ87K1006997</v>
          </cell>
          <cell r="B120" t="str">
            <v>308/n</v>
          </cell>
          <cell r="C120">
            <v>36313</v>
          </cell>
          <cell r="D120">
            <v>36321</v>
          </cell>
          <cell r="E120">
            <v>7</v>
          </cell>
          <cell r="F120">
            <v>98.78</v>
          </cell>
          <cell r="G120">
            <v>98.73</v>
          </cell>
          <cell r="H120">
            <v>34.2</v>
          </cell>
          <cell r="I120">
            <v>200000000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Ноты-07</v>
          </cell>
        </row>
        <row r="121">
          <cell r="A121" t="str">
            <v>KZ8EK1806998</v>
          </cell>
          <cell r="B121" t="str">
            <v>309/n</v>
          </cell>
          <cell r="C121">
            <v>36314</v>
          </cell>
          <cell r="D121">
            <v>36329</v>
          </cell>
          <cell r="E121">
            <v>14</v>
          </cell>
          <cell r="F121">
            <v>91.48</v>
          </cell>
          <cell r="G121">
            <v>91.4</v>
          </cell>
          <cell r="H121">
            <v>36.84</v>
          </cell>
          <cell r="I121">
            <v>200000000</v>
          </cell>
          <cell r="J121">
            <v>8397325</v>
          </cell>
          <cell r="K121">
            <v>767342173.83</v>
          </cell>
          <cell r="L121">
            <v>4591015</v>
          </cell>
          <cell r="M121">
            <v>419999983.1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60</v>
          </cell>
          <cell r="T121" t="str">
            <v>Ноты-14</v>
          </cell>
        </row>
        <row r="122">
          <cell r="A122" t="str">
            <v>KZ8LK2506998</v>
          </cell>
          <cell r="B122" t="str">
            <v>310/n</v>
          </cell>
          <cell r="C122">
            <v>36315</v>
          </cell>
          <cell r="D122">
            <v>36336</v>
          </cell>
          <cell r="E122">
            <v>21</v>
          </cell>
          <cell r="F122">
            <v>98.84</v>
          </cell>
          <cell r="G122">
            <v>98.8</v>
          </cell>
          <cell r="H122">
            <v>32.5</v>
          </cell>
          <cell r="I122">
            <v>200000000</v>
          </cell>
          <cell r="J122">
            <v>13368274</v>
          </cell>
          <cell r="K122">
            <v>1320927721.07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Ноты-21</v>
          </cell>
        </row>
        <row r="123">
          <cell r="A123" t="str">
            <v>KZ46L0912991</v>
          </cell>
          <cell r="B123" t="str">
            <v>9/6B</v>
          </cell>
          <cell r="C123">
            <v>36318</v>
          </cell>
          <cell r="D123">
            <v>36503</v>
          </cell>
          <cell r="E123">
            <v>184</v>
          </cell>
          <cell r="F123">
            <v>82.78</v>
          </cell>
          <cell r="G123">
            <v>82.7</v>
          </cell>
          <cell r="H123">
            <v>41.6</v>
          </cell>
          <cell r="I123">
            <v>2000000</v>
          </cell>
          <cell r="J123">
            <v>6991254</v>
          </cell>
          <cell r="K123">
            <v>576875226.93</v>
          </cell>
          <cell r="L123">
            <v>2174446</v>
          </cell>
          <cell r="M123">
            <v>179999983.48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50</v>
          </cell>
          <cell r="T123" t="str">
            <v>ГКВО-6</v>
          </cell>
        </row>
        <row r="124">
          <cell r="A124" t="str">
            <v>KZ43L0909994</v>
          </cell>
          <cell r="B124" t="str">
            <v>9/3B</v>
          </cell>
          <cell r="C124">
            <v>36319</v>
          </cell>
          <cell r="D124">
            <v>36412</v>
          </cell>
          <cell r="E124">
            <v>94</v>
          </cell>
          <cell r="F124">
            <v>98.18</v>
          </cell>
          <cell r="G124">
            <v>98.18</v>
          </cell>
          <cell r="H124">
            <v>7.4149521287431</v>
          </cell>
          <cell r="I124">
            <v>3000000</v>
          </cell>
          <cell r="J124">
            <v>39744</v>
          </cell>
          <cell r="K124">
            <v>3894019.52</v>
          </cell>
          <cell r="L124">
            <v>32204</v>
          </cell>
          <cell r="M124">
            <v>3161788.72</v>
          </cell>
          <cell r="N124">
            <v>129.800650666667</v>
          </cell>
          <cell r="O124">
            <v>8</v>
          </cell>
          <cell r="P124">
            <v>100</v>
          </cell>
          <cell r="Q124">
            <v>130</v>
          </cell>
          <cell r="R124">
            <v>133</v>
          </cell>
          <cell r="S124">
            <v>50</v>
          </cell>
          <cell r="T124" t="str">
            <v>ГКВО-3</v>
          </cell>
        </row>
        <row r="125">
          <cell r="A125" t="str">
            <v>KZ87K1706992</v>
          </cell>
          <cell r="B125" t="str">
            <v>311/n</v>
          </cell>
          <cell r="C125">
            <v>36320</v>
          </cell>
          <cell r="D125">
            <v>36328</v>
          </cell>
          <cell r="E125">
            <v>7</v>
          </cell>
          <cell r="F125">
            <v>98.94</v>
          </cell>
          <cell r="G125">
            <v>98.9</v>
          </cell>
          <cell r="H125">
            <v>29.67</v>
          </cell>
          <cell r="I125">
            <v>200000000</v>
          </cell>
          <cell r="J125">
            <v>11775448</v>
          </cell>
          <cell r="K125">
            <v>1164797669.13</v>
          </cell>
          <cell r="L125">
            <v>8086003</v>
          </cell>
          <cell r="M125">
            <v>800000055.65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Ноты-07</v>
          </cell>
        </row>
        <row r="126">
          <cell r="A126" t="str">
            <v>KZ8EK2506993</v>
          </cell>
          <cell r="B126" t="str">
            <v>312/n</v>
          </cell>
          <cell r="C126">
            <v>36321</v>
          </cell>
          <cell r="D126">
            <v>36336</v>
          </cell>
          <cell r="E126">
            <v>14</v>
          </cell>
          <cell r="F126">
            <v>99.16</v>
          </cell>
          <cell r="G126">
            <v>99.16</v>
          </cell>
          <cell r="H126">
            <v>22.0250100847117</v>
          </cell>
          <cell r="I126">
            <v>200000000</v>
          </cell>
          <cell r="J126">
            <v>515510</v>
          </cell>
          <cell r="K126">
            <v>50742458.82</v>
          </cell>
          <cell r="L126">
            <v>315510</v>
          </cell>
          <cell r="M126">
            <v>31285971.6</v>
          </cell>
          <cell r="N126">
            <v>25.37122941</v>
          </cell>
          <cell r="O126">
            <v>0</v>
          </cell>
          <cell r="P126">
            <v>100</v>
          </cell>
          <cell r="Q126">
            <v>70</v>
          </cell>
          <cell r="R126">
            <v>20</v>
          </cell>
          <cell r="S126">
            <v>60</v>
          </cell>
          <cell r="T126" t="str">
            <v>Ноты-14</v>
          </cell>
        </row>
        <row r="127">
          <cell r="A127" t="str">
            <v>KZ46L1612996</v>
          </cell>
          <cell r="B127" t="str">
            <v>10/6B</v>
          </cell>
          <cell r="C127">
            <v>36325</v>
          </cell>
          <cell r="D127">
            <v>36510</v>
          </cell>
          <cell r="E127">
            <v>184</v>
          </cell>
          <cell r="F127">
            <v>99.15</v>
          </cell>
          <cell r="G127">
            <v>99.11</v>
          </cell>
          <cell r="H127">
            <v>28.06</v>
          </cell>
          <cell r="I127">
            <v>2000000</v>
          </cell>
          <cell r="J127">
            <v>14408889</v>
          </cell>
          <cell r="K127">
            <v>1428047072.84</v>
          </cell>
          <cell r="L127">
            <v>10085692</v>
          </cell>
          <cell r="M127">
            <v>1000000058.7</v>
          </cell>
          <cell r="N127">
            <v>142.8</v>
          </cell>
          <cell r="O127">
            <v>9</v>
          </cell>
          <cell r="P127">
            <v>100</v>
          </cell>
          <cell r="S127">
            <v>50</v>
          </cell>
          <cell r="T127" t="str">
            <v>ГКВО-6</v>
          </cell>
        </row>
        <row r="128">
          <cell r="A128" t="str">
            <v>KZ43L1609999</v>
          </cell>
          <cell r="B128" t="str">
            <v>10/3B</v>
          </cell>
          <cell r="C128">
            <v>36326</v>
          </cell>
          <cell r="D128">
            <v>36419</v>
          </cell>
          <cell r="E128">
            <v>94</v>
          </cell>
          <cell r="F128">
            <v>98.18</v>
          </cell>
          <cell r="G128">
            <v>98.18</v>
          </cell>
          <cell r="H128">
            <v>7.4149521287431</v>
          </cell>
          <cell r="I128">
            <v>3000000</v>
          </cell>
          <cell r="J128">
            <v>30558</v>
          </cell>
          <cell r="K128">
            <v>2987631.82</v>
          </cell>
          <cell r="L128">
            <v>26658</v>
          </cell>
          <cell r="M128">
            <v>2617282.44</v>
          </cell>
          <cell r="N128">
            <v>99.5877273333333</v>
          </cell>
          <cell r="O128">
            <v>7</v>
          </cell>
          <cell r="P128">
            <v>100</v>
          </cell>
          <cell r="Q128">
            <v>131</v>
          </cell>
          <cell r="R128">
            <v>135</v>
          </cell>
          <cell r="S128">
            <v>50</v>
          </cell>
          <cell r="T128" t="str">
            <v>ГКВО-3</v>
          </cell>
        </row>
        <row r="129">
          <cell r="A129" t="str">
            <v>KZ87K2406998</v>
          </cell>
          <cell r="B129" t="str">
            <v>313/n</v>
          </cell>
          <cell r="C129">
            <v>36327</v>
          </cell>
          <cell r="D129">
            <v>36335</v>
          </cell>
          <cell r="E129">
            <v>7</v>
          </cell>
          <cell r="F129">
            <v>99.61</v>
          </cell>
          <cell r="G129">
            <v>99.61</v>
          </cell>
          <cell r="H129">
            <v>20.3594016664994</v>
          </cell>
          <cell r="I129">
            <v>200000000</v>
          </cell>
          <cell r="J129">
            <v>1003916</v>
          </cell>
          <cell r="K129">
            <v>100000072.76</v>
          </cell>
          <cell r="L129">
            <v>1003916</v>
          </cell>
          <cell r="M129">
            <v>100000072.76</v>
          </cell>
          <cell r="N129">
            <v>50.00003638</v>
          </cell>
          <cell r="O129">
            <v>0</v>
          </cell>
          <cell r="P129">
            <v>100</v>
          </cell>
          <cell r="Q129">
            <v>70</v>
          </cell>
          <cell r="R129">
            <v>10</v>
          </cell>
          <cell r="S129">
            <v>60</v>
          </cell>
          <cell r="T129" t="str">
            <v>Ноты-07</v>
          </cell>
        </row>
        <row r="130">
          <cell r="A130" t="str">
            <v>KZ8EK0207990</v>
          </cell>
          <cell r="B130" t="str">
            <v>314/n</v>
          </cell>
          <cell r="C130">
            <v>36328</v>
          </cell>
          <cell r="D130">
            <v>36343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200000000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</v>
          </cell>
          <cell r="N130">
            <v>148.2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11/6B</v>
          </cell>
          <cell r="C131">
            <v>36332</v>
          </cell>
          <cell r="D131">
            <v>36517</v>
          </cell>
          <cell r="E131">
            <v>184</v>
          </cell>
          <cell r="F131">
            <v>93.22</v>
          </cell>
          <cell r="G131">
            <v>93.03</v>
          </cell>
          <cell r="H131">
            <v>28.77</v>
          </cell>
          <cell r="I131">
            <v>2000000</v>
          </cell>
          <cell r="J131">
            <v>6332397</v>
          </cell>
          <cell r="K131">
            <v>589650028.95</v>
          </cell>
          <cell r="L131">
            <v>4505467</v>
          </cell>
          <cell r="M131">
            <v>419999964.89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50</v>
          </cell>
          <cell r="T131" t="str">
            <v>ГКВО-6</v>
          </cell>
        </row>
        <row r="132">
          <cell r="A132" t="str">
            <v>KZ43L2309995</v>
          </cell>
          <cell r="B132" t="str">
            <v>11/3B</v>
          </cell>
          <cell r="C132">
            <v>36333</v>
          </cell>
          <cell r="D132">
            <v>36426</v>
          </cell>
          <cell r="E132">
            <v>94</v>
          </cell>
          <cell r="F132">
            <v>97.95</v>
          </cell>
          <cell r="G132">
            <v>97.08</v>
          </cell>
          <cell r="H132">
            <v>8.371618172537</v>
          </cell>
          <cell r="I132">
            <v>3000000</v>
          </cell>
          <cell r="J132">
            <v>123852</v>
          </cell>
          <cell r="K132">
            <v>12130320.01</v>
          </cell>
          <cell r="L132">
            <v>123342</v>
          </cell>
          <cell r="M132">
            <v>12081361.95</v>
          </cell>
          <cell r="N132">
            <v>404.344000333333</v>
          </cell>
          <cell r="O132">
            <v>8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ГКВО-3</v>
          </cell>
        </row>
        <row r="133">
          <cell r="A133" t="str">
            <v>KZ87K0107994</v>
          </cell>
          <cell r="B133" t="str">
            <v>315/n</v>
          </cell>
          <cell r="C133">
            <v>36334</v>
          </cell>
          <cell r="D133">
            <v>36342</v>
          </cell>
          <cell r="E133">
            <v>7</v>
          </cell>
          <cell r="F133">
            <v>99.55</v>
          </cell>
          <cell r="G133">
            <v>99.55</v>
          </cell>
          <cell r="H133">
            <v>23.505775991964</v>
          </cell>
          <cell r="I133">
            <v>200000000</v>
          </cell>
          <cell r="J133">
            <v>200000</v>
          </cell>
          <cell r="K133">
            <v>19910000</v>
          </cell>
          <cell r="L133">
            <v>200000</v>
          </cell>
          <cell r="M133">
            <v>19910000</v>
          </cell>
          <cell r="N133">
            <v>9.955</v>
          </cell>
          <cell r="O133">
            <v>0</v>
          </cell>
          <cell r="P133">
            <v>100</v>
          </cell>
          <cell r="Q133">
            <v>70</v>
          </cell>
          <cell r="R133">
            <v>10</v>
          </cell>
          <cell r="S133">
            <v>60</v>
          </cell>
          <cell r="T133" t="str">
            <v>Ноты-07</v>
          </cell>
        </row>
        <row r="134">
          <cell r="A134" t="str">
            <v>KZ8EK0907995</v>
          </cell>
          <cell r="B134" t="str">
            <v>1/$n</v>
          </cell>
          <cell r="C134">
            <v>36335</v>
          </cell>
          <cell r="D134">
            <v>36350</v>
          </cell>
          <cell r="E134">
            <v>14</v>
          </cell>
          <cell r="F134">
            <v>99.69</v>
          </cell>
          <cell r="G134">
            <v>99.64</v>
          </cell>
          <cell r="H134">
            <v>8.08506369746219</v>
          </cell>
          <cell r="I134">
            <v>1000000</v>
          </cell>
          <cell r="J134">
            <v>5097</v>
          </cell>
          <cell r="K134">
            <v>507645.33</v>
          </cell>
          <cell r="L134">
            <v>2035</v>
          </cell>
          <cell r="M134">
            <v>202859.27</v>
          </cell>
          <cell r="N134">
            <v>50.764533</v>
          </cell>
          <cell r="O134">
            <v>0</v>
          </cell>
          <cell r="P134">
            <v>100</v>
          </cell>
          <cell r="Q134">
            <v>131</v>
          </cell>
          <cell r="R134">
            <v>132</v>
          </cell>
          <cell r="S134">
            <v>60</v>
          </cell>
          <cell r="T134" t="str">
            <v>ВНоты-14</v>
          </cell>
        </row>
        <row r="135">
          <cell r="A135" t="str">
            <v>KZ8LK1607995</v>
          </cell>
          <cell r="B135" t="str">
            <v>2/$n</v>
          </cell>
          <cell r="C135">
            <v>36336</v>
          </cell>
          <cell r="D135">
            <v>36357</v>
          </cell>
          <cell r="E135">
            <v>21</v>
          </cell>
          <cell r="F135">
            <v>99.54</v>
          </cell>
          <cell r="G135">
            <v>99.53</v>
          </cell>
          <cell r="H135">
            <v>8.01018016207879</v>
          </cell>
          <cell r="I135">
            <v>1000000</v>
          </cell>
          <cell r="J135">
            <v>5985</v>
          </cell>
          <cell r="K135">
            <v>595210.55</v>
          </cell>
          <cell r="L135">
            <v>3527</v>
          </cell>
          <cell r="M135">
            <v>351073.76</v>
          </cell>
          <cell r="N135">
            <v>59.521055</v>
          </cell>
          <cell r="O135" t="str">
            <v>н/д</v>
          </cell>
          <cell r="P135">
            <v>100</v>
          </cell>
          <cell r="Q135">
            <v>131</v>
          </cell>
          <cell r="R135">
            <v>132.3</v>
          </cell>
          <cell r="S135">
            <v>60</v>
          </cell>
          <cell r="T135" t="str">
            <v>ВНоты-21</v>
          </cell>
        </row>
        <row r="136">
          <cell r="A136" t="str">
            <v>KZ43L3009990</v>
          </cell>
          <cell r="B136" t="str">
            <v>12/3B</v>
          </cell>
          <cell r="C136">
            <v>36339</v>
          </cell>
          <cell r="D136">
            <v>36433</v>
          </cell>
          <cell r="E136">
            <v>94</v>
          </cell>
          <cell r="F136">
            <v>97.94</v>
          </cell>
          <cell r="G136">
            <v>97.94</v>
          </cell>
          <cell r="H136">
            <v>8.41331427404534</v>
          </cell>
          <cell r="I136">
            <v>5000000</v>
          </cell>
          <cell r="J136">
            <v>158577</v>
          </cell>
          <cell r="K136">
            <v>15502327.58</v>
          </cell>
          <cell r="L136">
            <v>114893</v>
          </cell>
          <cell r="M136">
            <v>11252626.42</v>
          </cell>
          <cell r="N136">
            <v>310.0465516</v>
          </cell>
          <cell r="O136">
            <v>9</v>
          </cell>
          <cell r="P136">
            <v>100</v>
          </cell>
          <cell r="Q136">
            <v>131</v>
          </cell>
          <cell r="R136">
            <v>140</v>
          </cell>
          <cell r="S136">
            <v>50</v>
          </cell>
          <cell r="T136" t="str">
            <v>ГКВО-3</v>
          </cell>
        </row>
        <row r="137">
          <cell r="A137" t="str">
            <v>KZ31L3009995</v>
          </cell>
          <cell r="B137" t="str">
            <v>1/3i</v>
          </cell>
          <cell r="C137">
            <v>36340</v>
          </cell>
          <cell r="D137">
            <v>36433</v>
          </cell>
          <cell r="E137">
            <v>91</v>
          </cell>
          <cell r="F137">
            <v>99.13</v>
          </cell>
          <cell r="G137">
            <v>99.05</v>
          </cell>
          <cell r="H137">
            <v>10</v>
          </cell>
          <cell r="I137">
            <v>1000000000</v>
          </cell>
          <cell r="J137">
            <v>410000</v>
          </cell>
          <cell r="K137">
            <v>410000000</v>
          </cell>
          <cell r="L137">
            <v>400000</v>
          </cell>
          <cell r="M137">
            <v>400000000</v>
          </cell>
          <cell r="N137">
            <v>41</v>
          </cell>
          <cell r="O137">
            <v>2</v>
          </cell>
          <cell r="P137">
            <v>1000</v>
          </cell>
          <cell r="S137">
            <v>50</v>
          </cell>
          <cell r="T137" t="str">
            <v>ГИКО-3</v>
          </cell>
        </row>
        <row r="138">
          <cell r="A138" t="str">
            <v>KZ87K0807999</v>
          </cell>
          <cell r="B138" t="str">
            <v>316/n</v>
          </cell>
          <cell r="C138">
            <v>36341</v>
          </cell>
          <cell r="D138">
            <v>36349</v>
          </cell>
          <cell r="E138">
            <v>7</v>
          </cell>
          <cell r="F138">
            <v>99.55</v>
          </cell>
          <cell r="G138">
            <v>99.53</v>
          </cell>
          <cell r="H138">
            <v>23.505775991964</v>
          </cell>
          <cell r="I138">
            <v>200000000</v>
          </cell>
          <cell r="J138">
            <v>4408810</v>
          </cell>
          <cell r="K138">
            <v>438893030.78</v>
          </cell>
          <cell r="L138">
            <v>4408810</v>
          </cell>
          <cell r="M138">
            <v>438893030.78</v>
          </cell>
          <cell r="N138">
            <v>219.44651539</v>
          </cell>
          <cell r="O138" t="str">
            <v>н/д</v>
          </cell>
          <cell r="P138">
            <v>100</v>
          </cell>
          <cell r="Q138">
            <v>70</v>
          </cell>
          <cell r="R138">
            <v>10</v>
          </cell>
          <cell r="S138">
            <v>60</v>
          </cell>
          <cell r="T138" t="str">
            <v>Ноты-07</v>
          </cell>
        </row>
        <row r="139">
          <cell r="A139" t="str">
            <v>KZ8EK1607990</v>
          </cell>
          <cell r="B139" t="str">
            <v>3/$n</v>
          </cell>
          <cell r="C139">
            <v>36342</v>
          </cell>
          <cell r="D139">
            <v>36357</v>
          </cell>
          <cell r="E139">
            <v>14</v>
          </cell>
          <cell r="F139">
            <v>93.08</v>
          </cell>
          <cell r="G139">
            <v>92.8</v>
          </cell>
          <cell r="H139">
            <v>29.41</v>
          </cell>
          <cell r="I139">
            <v>1000000</v>
          </cell>
          <cell r="J139">
            <v>7482427</v>
          </cell>
          <cell r="K139">
            <v>694566775.19</v>
          </cell>
          <cell r="L139">
            <v>4834599</v>
          </cell>
          <cell r="M139">
            <v>450000076.81</v>
          </cell>
          <cell r="N139">
            <v>154.3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60</v>
          </cell>
          <cell r="T139" t="str">
            <v>ВНоты-14</v>
          </cell>
        </row>
        <row r="140">
          <cell r="A140" t="str">
            <v>KZ8LK2307991</v>
          </cell>
          <cell r="B140" t="str">
            <v>4/$n</v>
          </cell>
          <cell r="C140">
            <v>36343</v>
          </cell>
          <cell r="D140">
            <v>36364</v>
          </cell>
          <cell r="E140">
            <v>21</v>
          </cell>
          <cell r="F140">
            <v>99.54</v>
          </cell>
          <cell r="G140">
            <v>99.54</v>
          </cell>
          <cell r="H140">
            <v>8.01018016207879</v>
          </cell>
          <cell r="I140">
            <v>1000000</v>
          </cell>
          <cell r="J140">
            <v>12816</v>
          </cell>
          <cell r="K140">
            <v>1274898.81</v>
          </cell>
          <cell r="L140">
            <v>7072</v>
          </cell>
          <cell r="M140">
            <v>703946.88</v>
          </cell>
          <cell r="N140">
            <v>127.489881</v>
          </cell>
          <cell r="O140" t="str">
            <v>н/д</v>
          </cell>
          <cell r="P140">
            <v>100</v>
          </cell>
          <cell r="Q140">
            <v>132</v>
          </cell>
          <cell r="R140">
            <v>132.3</v>
          </cell>
          <cell r="S140">
            <v>60</v>
          </cell>
          <cell r="T140" t="str">
            <v>ВНоты-21</v>
          </cell>
        </row>
        <row r="141">
          <cell r="A141" t="str">
            <v>KZ46L0601A07</v>
          </cell>
          <cell r="B141" t="str">
            <v>12/6B</v>
          </cell>
          <cell r="C141">
            <v>36346</v>
          </cell>
          <cell r="D141">
            <v>36531</v>
          </cell>
          <cell r="E141">
            <v>184</v>
          </cell>
          <cell r="F141">
            <v>93.08</v>
          </cell>
          <cell r="G141">
            <v>92.9</v>
          </cell>
          <cell r="H141">
            <v>29.41</v>
          </cell>
          <cell r="I141">
            <v>2000000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450000119.95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50</v>
          </cell>
          <cell r="T141" t="str">
            <v>ГКВО-6</v>
          </cell>
        </row>
        <row r="142">
          <cell r="A142" t="str">
            <v>KZ43L0710996</v>
          </cell>
          <cell r="B142" t="str">
            <v>13/3B</v>
          </cell>
          <cell r="C142">
            <v>36347</v>
          </cell>
          <cell r="D142">
            <v>36440</v>
          </cell>
          <cell r="E142">
            <v>94</v>
          </cell>
          <cell r="F142">
            <v>97.95</v>
          </cell>
          <cell r="G142">
            <v>97.94</v>
          </cell>
          <cell r="H142">
            <v>8.371618172537</v>
          </cell>
          <cell r="I142">
            <v>3000000</v>
          </cell>
          <cell r="J142">
            <v>41789</v>
          </cell>
          <cell r="K142">
            <v>4051417.89</v>
          </cell>
          <cell r="L142">
            <v>13289</v>
          </cell>
          <cell r="M142">
            <v>1301642.89</v>
          </cell>
          <cell r="N142">
            <v>135.047263</v>
          </cell>
          <cell r="O142">
            <v>7</v>
          </cell>
          <cell r="P142">
            <v>100</v>
          </cell>
          <cell r="Q142">
            <v>132</v>
          </cell>
          <cell r="R142">
            <v>141</v>
          </cell>
          <cell r="S142">
            <v>50</v>
          </cell>
          <cell r="T142" t="str">
            <v>ГКВО-3</v>
          </cell>
        </row>
        <row r="143">
          <cell r="A143" t="str">
            <v>KZ71B0707A00</v>
          </cell>
          <cell r="B143" t="str">
            <v>1/12MGU</v>
          </cell>
          <cell r="C143">
            <v>36348</v>
          </cell>
          <cell r="D143">
            <v>36714</v>
          </cell>
          <cell r="E143">
            <v>364</v>
          </cell>
          <cell r="F143">
            <v>93.08</v>
          </cell>
          <cell r="G143">
            <v>92.96</v>
          </cell>
          <cell r="H143">
            <v>29.41</v>
          </cell>
          <cell r="I143">
            <v>400000000</v>
          </cell>
          <cell r="J143">
            <v>133157</v>
          </cell>
          <cell r="K143">
            <v>10545480.43</v>
          </cell>
          <cell r="L143">
            <v>5476211</v>
          </cell>
          <cell r="M143">
            <v>509742264.84</v>
          </cell>
          <cell r="N143">
            <v>348</v>
          </cell>
          <cell r="O143">
            <v>4</v>
          </cell>
          <cell r="P143">
            <v>100</v>
          </cell>
          <cell r="Q143">
            <v>132</v>
          </cell>
          <cell r="R143">
            <v>10</v>
          </cell>
          <cell r="S143">
            <v>0</v>
          </cell>
          <cell r="T143" t="str">
            <v>MGU 12 001</v>
          </cell>
        </row>
        <row r="144">
          <cell r="A144" t="str">
            <v>KZ87K1607992</v>
          </cell>
          <cell r="B144" t="str">
            <v>5/$n</v>
          </cell>
          <cell r="C144">
            <v>36349</v>
          </cell>
          <cell r="D144">
            <v>36357</v>
          </cell>
          <cell r="E144">
            <v>7</v>
          </cell>
          <cell r="F144">
            <v>99.85</v>
          </cell>
          <cell r="G144">
            <v>99.85</v>
          </cell>
          <cell r="H144">
            <v>7.81171757636484</v>
          </cell>
          <cell r="I144">
            <v>1000000</v>
          </cell>
          <cell r="J144">
            <v>19270</v>
          </cell>
          <cell r="K144">
            <v>1923039.68</v>
          </cell>
          <cell r="L144">
            <v>7593</v>
          </cell>
          <cell r="M144">
            <v>758161.05</v>
          </cell>
          <cell r="N144">
            <v>192.303968</v>
          </cell>
          <cell r="O144">
            <v>0</v>
          </cell>
          <cell r="P144">
            <v>100</v>
          </cell>
          <cell r="Q144">
            <v>132</v>
          </cell>
          <cell r="R144">
            <v>132.3</v>
          </cell>
          <cell r="S144">
            <v>60</v>
          </cell>
          <cell r="T144" t="str">
            <v>ВНоты-07</v>
          </cell>
        </row>
        <row r="145">
          <cell r="A145" t="str">
            <v>KZ8EK2307996</v>
          </cell>
          <cell r="B145" t="str">
            <v>6/$n</v>
          </cell>
          <cell r="C145">
            <v>36350</v>
          </cell>
          <cell r="D145">
            <v>36364</v>
          </cell>
          <cell r="E145">
            <v>14</v>
          </cell>
          <cell r="F145">
            <v>99.69</v>
          </cell>
          <cell r="G145">
            <v>99.69</v>
          </cell>
          <cell r="H145">
            <v>8.08506369746219</v>
          </cell>
          <cell r="I145">
            <v>1000000</v>
          </cell>
          <cell r="J145">
            <v>12923</v>
          </cell>
          <cell r="K145">
            <v>1286046.56</v>
          </cell>
          <cell r="L145">
            <v>3693</v>
          </cell>
          <cell r="M145">
            <v>368155.17</v>
          </cell>
          <cell r="N145">
            <v>128.604656</v>
          </cell>
          <cell r="O145">
            <v>0</v>
          </cell>
          <cell r="P145">
            <v>100</v>
          </cell>
          <cell r="Q145">
            <v>132</v>
          </cell>
          <cell r="R145">
            <v>132.3</v>
          </cell>
          <cell r="S145">
            <v>60</v>
          </cell>
          <cell r="T145" t="str">
            <v>ВНоты-14</v>
          </cell>
        </row>
        <row r="146">
          <cell r="A146" t="str">
            <v>KZ46L1301A08</v>
          </cell>
          <cell r="B146" t="str">
            <v>13/6B</v>
          </cell>
          <cell r="C146">
            <v>36353</v>
          </cell>
          <cell r="D146">
            <v>36538</v>
          </cell>
          <cell r="E146">
            <v>184</v>
          </cell>
          <cell r="F146">
            <v>92.81</v>
          </cell>
          <cell r="G146">
            <v>91.5</v>
          </cell>
          <cell r="H146">
            <v>30.65</v>
          </cell>
          <cell r="I146">
            <v>2000000</v>
          </cell>
          <cell r="J146">
            <v>5934615</v>
          </cell>
          <cell r="K146">
            <v>550784619.84</v>
          </cell>
          <cell r="L146">
            <v>5934615</v>
          </cell>
          <cell r="M146">
            <v>550784619.84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50</v>
          </cell>
          <cell r="T146" t="str">
            <v>ГКВО-6</v>
          </cell>
        </row>
        <row r="147">
          <cell r="A147" t="str">
            <v>KZ43L1410992</v>
          </cell>
          <cell r="B147" t="str">
            <v>14/3B</v>
          </cell>
          <cell r="C147">
            <v>36354</v>
          </cell>
          <cell r="D147">
            <v>36447</v>
          </cell>
          <cell r="E147">
            <v>94</v>
          </cell>
          <cell r="F147">
            <v>97.95</v>
          </cell>
          <cell r="G147">
            <v>97.94</v>
          </cell>
          <cell r="H147">
            <v>8.371618172537</v>
          </cell>
          <cell r="I147">
            <v>3000000</v>
          </cell>
          <cell r="J147">
            <v>54539</v>
          </cell>
          <cell r="K147">
            <v>5322152.94</v>
          </cell>
          <cell r="L147">
            <v>18009</v>
          </cell>
          <cell r="M147">
            <v>1763931.14</v>
          </cell>
          <cell r="N147">
            <v>177.405098</v>
          </cell>
          <cell r="O147">
            <v>8</v>
          </cell>
          <cell r="P147">
            <v>100</v>
          </cell>
          <cell r="Q147">
            <v>132.3</v>
          </cell>
          <cell r="R147">
            <v>141</v>
          </cell>
          <cell r="S147">
            <v>50</v>
          </cell>
          <cell r="T147" t="str">
            <v>ГКВО-3</v>
          </cell>
        </row>
        <row r="148">
          <cell r="A148" t="str">
            <v>KZ87K2207990</v>
          </cell>
          <cell r="B148" t="str">
            <v>317/n</v>
          </cell>
          <cell r="C148">
            <v>36355</v>
          </cell>
          <cell r="D148">
            <v>36363</v>
          </cell>
          <cell r="E148">
            <v>7</v>
          </cell>
          <cell r="F148">
            <v>99.65</v>
          </cell>
          <cell r="G148">
            <v>99.65</v>
          </cell>
          <cell r="H148">
            <v>18.2639237330654</v>
          </cell>
          <cell r="I148">
            <v>200000000</v>
          </cell>
          <cell r="J148">
            <v>10040604</v>
          </cell>
          <cell r="K148">
            <v>1000241153.27</v>
          </cell>
          <cell r="L148">
            <v>7290726</v>
          </cell>
          <cell r="M148">
            <v>726520845.9</v>
          </cell>
          <cell r="N148">
            <v>500.120576635</v>
          </cell>
          <cell r="O148">
            <v>0</v>
          </cell>
          <cell r="P148">
            <v>100</v>
          </cell>
          <cell r="Q148">
            <v>70</v>
          </cell>
          <cell r="R148">
            <v>10</v>
          </cell>
          <cell r="S148">
            <v>60</v>
          </cell>
          <cell r="T148" t="str">
            <v>Ноты-07</v>
          </cell>
        </row>
        <row r="149">
          <cell r="A149" t="str">
            <v>KZ87K2307998</v>
          </cell>
          <cell r="B149" t="str">
            <v>7/$n</v>
          </cell>
          <cell r="C149">
            <v>36356</v>
          </cell>
          <cell r="D149">
            <v>36364</v>
          </cell>
          <cell r="E149">
            <v>7</v>
          </cell>
          <cell r="F149">
            <v>99.86</v>
          </cell>
          <cell r="G149">
            <v>99.86</v>
          </cell>
          <cell r="H149">
            <v>7.29020628880436</v>
          </cell>
          <cell r="I149">
            <v>1000000</v>
          </cell>
          <cell r="J149">
            <v>24702</v>
          </cell>
          <cell r="K149">
            <v>2465977.58</v>
          </cell>
          <cell r="L149">
            <v>18030</v>
          </cell>
          <cell r="M149">
            <v>1800475.8</v>
          </cell>
          <cell r="N149">
            <v>246.597758</v>
          </cell>
          <cell r="O149">
            <v>0</v>
          </cell>
          <cell r="P149">
            <v>100</v>
          </cell>
          <cell r="Q149">
            <v>132.3</v>
          </cell>
          <cell r="R149">
            <v>132.3</v>
          </cell>
          <cell r="S149">
            <v>60</v>
          </cell>
          <cell r="T149" t="str">
            <v>ВНоты-07</v>
          </cell>
        </row>
        <row r="150">
          <cell r="A150" t="str">
            <v>KZ8EK3007991</v>
          </cell>
          <cell r="B150" t="str">
            <v>318/n</v>
          </cell>
          <cell r="C150">
            <v>36357</v>
          </cell>
          <cell r="D150">
            <v>36371</v>
          </cell>
          <cell r="E150">
            <v>14</v>
          </cell>
          <cell r="F150">
            <v>99.28</v>
          </cell>
          <cell r="G150">
            <v>99.27</v>
          </cell>
          <cell r="H150">
            <v>18.8557614826752</v>
          </cell>
          <cell r="I150">
            <v>200000000</v>
          </cell>
          <cell r="J150">
            <v>3794484</v>
          </cell>
          <cell r="K150">
            <v>376464720.38</v>
          </cell>
          <cell r="L150">
            <v>2591819</v>
          </cell>
          <cell r="M150">
            <v>257315387.33</v>
          </cell>
          <cell r="N150">
            <v>188.23236019</v>
          </cell>
          <cell r="O150" t="str">
            <v>н/д</v>
          </cell>
          <cell r="P150">
            <v>100</v>
          </cell>
          <cell r="Q150">
            <v>70</v>
          </cell>
          <cell r="R150">
            <v>10</v>
          </cell>
          <cell r="S150">
            <v>60</v>
          </cell>
          <cell r="T150" t="str">
            <v>Ноты-14</v>
          </cell>
        </row>
        <row r="151">
          <cell r="A151" t="str">
            <v>KZ46L2001A09</v>
          </cell>
          <cell r="B151" t="str">
            <v>14/6B</v>
          </cell>
          <cell r="C151">
            <v>36360</v>
          </cell>
          <cell r="D151">
            <v>36545</v>
          </cell>
          <cell r="E151">
            <v>184</v>
          </cell>
          <cell r="F151">
            <v>83.89</v>
          </cell>
          <cell r="G151">
            <v>83.58</v>
          </cell>
          <cell r="H151">
            <v>38.62</v>
          </cell>
          <cell r="I151">
            <v>2000000</v>
          </cell>
          <cell r="J151">
            <v>8115717</v>
          </cell>
          <cell r="K151">
            <v>675062927.67</v>
          </cell>
          <cell r="L151">
            <v>4768273</v>
          </cell>
          <cell r="M151">
            <v>400000045.83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50</v>
          </cell>
          <cell r="T151" t="str">
            <v>ГКВО-6</v>
          </cell>
        </row>
        <row r="152">
          <cell r="A152" t="str">
            <v>KZ43L2110997</v>
          </cell>
          <cell r="B152" t="str">
            <v>15/3B</v>
          </cell>
          <cell r="C152">
            <v>36361</v>
          </cell>
          <cell r="D152">
            <v>36454</v>
          </cell>
          <cell r="E152">
            <v>94</v>
          </cell>
          <cell r="F152">
            <v>97.94</v>
          </cell>
          <cell r="G152">
            <v>97.93</v>
          </cell>
          <cell r="H152">
            <v>8.41331427404534</v>
          </cell>
          <cell r="I152">
            <v>3000000</v>
          </cell>
          <cell r="J152">
            <v>53858</v>
          </cell>
          <cell r="K152">
            <v>5263957.28</v>
          </cell>
          <cell r="L152">
            <v>37022</v>
          </cell>
          <cell r="M152">
            <v>3625925.88</v>
          </cell>
          <cell r="N152">
            <v>175.465242666667</v>
          </cell>
          <cell r="O152">
            <v>10</v>
          </cell>
          <cell r="P152">
            <v>100</v>
          </cell>
          <cell r="Q152">
            <v>132.3</v>
          </cell>
          <cell r="R152">
            <v>141</v>
          </cell>
          <cell r="S152">
            <v>50</v>
          </cell>
          <cell r="T152" t="str">
            <v>ГКВО-3</v>
          </cell>
        </row>
        <row r="153">
          <cell r="A153" t="str">
            <v>KZ87K2907995</v>
          </cell>
          <cell r="B153" t="str">
            <v>319/n</v>
          </cell>
          <cell r="C153">
            <v>36362</v>
          </cell>
          <cell r="D153">
            <v>36370</v>
          </cell>
          <cell r="E153">
            <v>7</v>
          </cell>
          <cell r="F153">
            <v>99.7</v>
          </cell>
          <cell r="G153">
            <v>99.7</v>
          </cell>
          <cell r="H153">
            <v>15.6469408224673</v>
          </cell>
          <cell r="I153">
            <v>100000000</v>
          </cell>
          <cell r="J153">
            <v>20501641</v>
          </cell>
          <cell r="K153">
            <v>2043345336.5</v>
          </cell>
          <cell r="L153">
            <v>10325293</v>
          </cell>
          <cell r="M153">
            <v>1029431712.1</v>
          </cell>
          <cell r="N153">
            <v>2043.3453365</v>
          </cell>
          <cell r="O153">
            <v>8</v>
          </cell>
          <cell r="P153">
            <v>100</v>
          </cell>
          <cell r="Q153">
            <v>80</v>
          </cell>
          <cell r="R153">
            <v>10</v>
          </cell>
          <cell r="S153">
            <v>60</v>
          </cell>
          <cell r="T153" t="str">
            <v>Ноты-07</v>
          </cell>
        </row>
        <row r="154">
          <cell r="A154" t="str">
            <v>KZ8EK0608999</v>
          </cell>
          <cell r="B154" t="str">
            <v>320/n</v>
          </cell>
          <cell r="C154">
            <v>36363</v>
          </cell>
          <cell r="D154">
            <v>36378</v>
          </cell>
          <cell r="E154">
            <v>14</v>
          </cell>
          <cell r="F154">
            <v>99.39</v>
          </cell>
          <cell r="G154">
            <v>99.39</v>
          </cell>
          <cell r="H154">
            <v>15.9573397726129</v>
          </cell>
          <cell r="I154">
            <v>100000000</v>
          </cell>
          <cell r="J154">
            <v>23854104</v>
          </cell>
          <cell r="K154">
            <v>2370368471.84</v>
          </cell>
          <cell r="L154">
            <v>15156197</v>
          </cell>
          <cell r="M154">
            <v>1506374419.83</v>
          </cell>
          <cell r="N154">
            <v>2370.36847184</v>
          </cell>
          <cell r="O154">
            <v>8</v>
          </cell>
          <cell r="P154">
            <v>100</v>
          </cell>
          <cell r="Q154">
            <v>60</v>
          </cell>
          <cell r="R154">
            <v>10</v>
          </cell>
          <cell r="S154">
            <v>60</v>
          </cell>
          <cell r="T154" t="str">
            <v>Ноты-14</v>
          </cell>
        </row>
        <row r="155">
          <cell r="A155" t="str">
            <v>KZ43L2210995</v>
          </cell>
          <cell r="B155" t="str">
            <v>233/3</v>
          </cell>
          <cell r="C155">
            <v>36364</v>
          </cell>
          <cell r="D155">
            <v>36455</v>
          </cell>
          <cell r="E155">
            <v>91</v>
          </cell>
          <cell r="F155">
            <v>94.56</v>
          </cell>
          <cell r="G155">
            <v>94.56</v>
          </cell>
          <cell r="H155">
            <v>23.0118443316413</v>
          </cell>
          <cell r="I155">
            <v>400000000</v>
          </cell>
          <cell r="J155">
            <v>6373354</v>
          </cell>
          <cell r="K155">
            <v>599224340.24</v>
          </cell>
          <cell r="L155">
            <v>3901354</v>
          </cell>
          <cell r="M155">
            <v>368912034.24</v>
          </cell>
          <cell r="N155">
            <v>149.80608506</v>
          </cell>
          <cell r="O155">
            <v>5</v>
          </cell>
          <cell r="P155">
            <v>100</v>
          </cell>
          <cell r="Q155">
            <v>70</v>
          </cell>
          <cell r="R155">
            <v>10</v>
          </cell>
          <cell r="S155">
            <v>50</v>
          </cell>
          <cell r="T155" t="str">
            <v>ГКО-3</v>
          </cell>
        </row>
        <row r="156">
          <cell r="A156" t="str">
            <v>KZ43L2710994</v>
          </cell>
          <cell r="B156" t="str">
            <v>234/3</v>
          </cell>
          <cell r="C156">
            <v>36367</v>
          </cell>
          <cell r="D156">
            <v>36460</v>
          </cell>
          <cell r="E156">
            <v>94</v>
          </cell>
          <cell r="F156">
            <v>95.24</v>
          </cell>
          <cell r="G156">
            <v>95.24</v>
          </cell>
          <cell r="H156">
            <v>19.9916001679967</v>
          </cell>
          <cell r="I156">
            <v>400000000</v>
          </cell>
          <cell r="J156">
            <v>2717000</v>
          </cell>
          <cell r="K156">
            <v>257480975</v>
          </cell>
          <cell r="L156">
            <v>2100000</v>
          </cell>
          <cell r="M156">
            <v>200004000</v>
          </cell>
          <cell r="N156">
            <v>64.37024375</v>
          </cell>
          <cell r="O156">
            <v>5</v>
          </cell>
          <cell r="P156">
            <v>100</v>
          </cell>
          <cell r="Q156">
            <v>60</v>
          </cell>
          <cell r="R156">
            <v>10</v>
          </cell>
          <cell r="S156">
            <v>50</v>
          </cell>
          <cell r="T156" t="str">
            <v>ГКО-3</v>
          </cell>
        </row>
        <row r="157">
          <cell r="A157" t="str">
            <v>KZ43L2810992</v>
          </cell>
          <cell r="B157" t="str">
            <v>16/3B</v>
          </cell>
          <cell r="C157">
            <v>36368</v>
          </cell>
          <cell r="D157">
            <v>36461</v>
          </cell>
          <cell r="E157">
            <v>94</v>
          </cell>
          <cell r="F157">
            <v>97.94</v>
          </cell>
          <cell r="G157">
            <v>97.94</v>
          </cell>
          <cell r="H157">
            <v>8.41331427404534</v>
          </cell>
          <cell r="I157">
            <v>3000000</v>
          </cell>
          <cell r="J157">
            <v>259914</v>
          </cell>
          <cell r="K157">
            <v>25438108.87</v>
          </cell>
          <cell r="L157">
            <v>216987</v>
          </cell>
          <cell r="M157">
            <v>21251706.78</v>
          </cell>
          <cell r="N157">
            <v>847.936962333333</v>
          </cell>
          <cell r="O157">
            <v>9</v>
          </cell>
          <cell r="P157">
            <v>100</v>
          </cell>
          <cell r="Q157">
            <v>132.3</v>
          </cell>
          <cell r="R157">
            <v>140.8</v>
          </cell>
          <cell r="S157">
            <v>50</v>
          </cell>
          <cell r="T157" t="str">
            <v>ГКВО-3</v>
          </cell>
        </row>
        <row r="158">
          <cell r="A158" t="str">
            <v>KZ71B2807A05</v>
          </cell>
          <cell r="B158" t="str">
            <v>2/12MGU</v>
          </cell>
          <cell r="C158">
            <v>36369</v>
          </cell>
          <cell r="D158">
            <v>36735</v>
          </cell>
          <cell r="E158">
            <v>364</v>
          </cell>
          <cell r="F158">
            <v>87.18</v>
          </cell>
          <cell r="G158">
            <v>86.29</v>
          </cell>
          <cell r="H158">
            <v>14.7052076164258</v>
          </cell>
          <cell r="I158">
            <v>400000000</v>
          </cell>
          <cell r="J158">
            <v>40241</v>
          </cell>
          <cell r="K158">
            <v>3502646.36</v>
          </cell>
          <cell r="L158">
            <v>34681</v>
          </cell>
          <cell r="M158">
            <v>3023323.96</v>
          </cell>
          <cell r="N158">
            <v>115.850028357</v>
          </cell>
          <cell r="O158">
            <v>5</v>
          </cell>
          <cell r="P158">
            <v>100</v>
          </cell>
          <cell r="Q158">
            <v>132.2</v>
          </cell>
          <cell r="R158">
            <v>142.7</v>
          </cell>
          <cell r="S158">
            <v>0</v>
          </cell>
          <cell r="T158" t="str">
            <v>MGU012.001</v>
          </cell>
        </row>
        <row r="159">
          <cell r="A159" t="str">
            <v>KZ8EK1208997</v>
          </cell>
          <cell r="B159" t="str">
            <v>321/n</v>
          </cell>
          <cell r="C159">
            <v>36369</v>
          </cell>
          <cell r="D159">
            <v>36384</v>
          </cell>
          <cell r="E159">
            <v>14</v>
          </cell>
          <cell r="F159">
            <v>99.46</v>
          </cell>
          <cell r="G159">
            <v>99.46</v>
          </cell>
          <cell r="H159">
            <v>14.1162276291978</v>
          </cell>
          <cell r="I159">
            <v>200000000</v>
          </cell>
          <cell r="J159">
            <v>28195497</v>
          </cell>
          <cell r="K159">
            <v>2803111387.04</v>
          </cell>
          <cell r="L159">
            <v>15596603</v>
          </cell>
          <cell r="M159">
            <v>1551238134.38</v>
          </cell>
          <cell r="N159">
            <v>1401.55569352</v>
          </cell>
          <cell r="O159">
            <v>9</v>
          </cell>
          <cell r="P159">
            <v>100</v>
          </cell>
          <cell r="Q159">
            <v>60</v>
          </cell>
          <cell r="R159">
            <v>10</v>
          </cell>
          <cell r="S159">
            <v>60</v>
          </cell>
          <cell r="T159" t="str">
            <v>Ноты-14</v>
          </cell>
        </row>
        <row r="160">
          <cell r="A160" t="str">
            <v>KZ31L2910995</v>
          </cell>
          <cell r="B160" t="str">
            <v>2/3i</v>
          </cell>
          <cell r="C160">
            <v>36370</v>
          </cell>
          <cell r="D160">
            <v>36462</v>
          </cell>
          <cell r="E160">
            <v>91</v>
          </cell>
          <cell r="F160">
            <v>71.69</v>
          </cell>
          <cell r="G160">
            <v>71.15</v>
          </cell>
          <cell r="H160">
            <v>9.75</v>
          </cell>
          <cell r="I160">
            <v>400000000</v>
          </cell>
          <cell r="J160">
            <v>964300</v>
          </cell>
          <cell r="K160">
            <v>964300000</v>
          </cell>
          <cell r="L160">
            <v>959300</v>
          </cell>
          <cell r="M160">
            <v>959300000</v>
          </cell>
          <cell r="N160">
            <v>241.075</v>
          </cell>
          <cell r="O160">
            <v>3</v>
          </cell>
          <cell r="P160">
            <v>1000</v>
          </cell>
          <cell r="Q160">
            <v>80</v>
          </cell>
          <cell r="R160">
            <v>10</v>
          </cell>
          <cell r="S160">
            <v>50</v>
          </cell>
          <cell r="T160" t="str">
            <v>ГИКО-3</v>
          </cell>
        </row>
        <row r="161">
          <cell r="A161" t="str">
            <v>KZ8LK2008995</v>
          </cell>
          <cell r="B161" t="str">
            <v>322/n</v>
          </cell>
          <cell r="C161">
            <v>36371</v>
          </cell>
          <cell r="D161">
            <v>36392</v>
          </cell>
          <cell r="E161">
            <v>21</v>
          </cell>
          <cell r="F161">
            <v>99.17</v>
          </cell>
          <cell r="G161">
            <v>99.17</v>
          </cell>
          <cell r="H161">
            <v>14.5070753924238</v>
          </cell>
          <cell r="I161">
            <v>200000000</v>
          </cell>
          <cell r="J161">
            <v>14447276</v>
          </cell>
          <cell r="K161">
            <v>1432020941.57</v>
          </cell>
          <cell r="L161">
            <v>8215279</v>
          </cell>
          <cell r="M161">
            <v>814709218.43</v>
          </cell>
          <cell r="N161">
            <v>716.010470785</v>
          </cell>
          <cell r="O161">
            <v>10</v>
          </cell>
          <cell r="P161">
            <v>100</v>
          </cell>
          <cell r="Q161">
            <v>50</v>
          </cell>
          <cell r="R161">
            <v>20</v>
          </cell>
          <cell r="S161">
            <v>60</v>
          </cell>
          <cell r="T161" t="str">
            <v>Ноты-21</v>
          </cell>
        </row>
        <row r="162">
          <cell r="A162" t="str">
            <v>KZ43L0311998</v>
          </cell>
          <cell r="B162" t="str">
            <v>235/3</v>
          </cell>
          <cell r="C162">
            <v>36374</v>
          </cell>
          <cell r="D162">
            <v>36467</v>
          </cell>
          <cell r="E162">
            <v>94</v>
          </cell>
          <cell r="F162">
            <v>95.25</v>
          </cell>
          <cell r="G162">
            <v>95.23</v>
          </cell>
          <cell r="H162">
            <v>19.9475065616798</v>
          </cell>
          <cell r="I162">
            <v>400000000</v>
          </cell>
          <cell r="J162">
            <v>8461207</v>
          </cell>
          <cell r="K162">
            <v>803530862.75</v>
          </cell>
          <cell r="L162">
            <v>5749607</v>
          </cell>
          <cell r="M162">
            <v>547649066.75</v>
          </cell>
          <cell r="N162">
            <v>200.8827156875</v>
          </cell>
          <cell r="O162">
            <v>7</v>
          </cell>
          <cell r="P162">
            <v>100</v>
          </cell>
          <cell r="Q162">
            <v>50</v>
          </cell>
          <cell r="R162">
            <v>20</v>
          </cell>
          <cell r="S162">
            <v>50</v>
          </cell>
          <cell r="T162" t="str">
            <v>ГКО-3</v>
          </cell>
        </row>
        <row r="163">
          <cell r="A163" t="str">
            <v>KZ43L0411996</v>
          </cell>
          <cell r="B163" t="str">
            <v>17/3B</v>
          </cell>
          <cell r="C163">
            <v>36375</v>
          </cell>
          <cell r="D163">
            <v>36468</v>
          </cell>
          <cell r="E163">
            <v>94</v>
          </cell>
          <cell r="F163">
            <v>97.96</v>
          </cell>
          <cell r="G163">
            <v>97.94</v>
          </cell>
          <cell r="H163">
            <v>8.32993058391183</v>
          </cell>
          <cell r="I163">
            <v>3000000</v>
          </cell>
          <cell r="J163">
            <v>38932</v>
          </cell>
          <cell r="K163">
            <v>3807465.33</v>
          </cell>
          <cell r="L163">
            <v>31859</v>
          </cell>
          <cell r="M163">
            <v>3120878.48</v>
          </cell>
          <cell r="N163">
            <v>126.915511</v>
          </cell>
          <cell r="O163">
            <v>8</v>
          </cell>
          <cell r="P163">
            <v>100</v>
          </cell>
          <cell r="Q163">
            <v>132.1</v>
          </cell>
          <cell r="R163">
            <v>140.4</v>
          </cell>
          <cell r="S163">
            <v>50</v>
          </cell>
          <cell r="T163" t="str">
            <v>ГКВО-3</v>
          </cell>
        </row>
        <row r="164">
          <cell r="A164" t="str">
            <v>KZ8LK2708990</v>
          </cell>
          <cell r="B164" t="str">
            <v>323/n</v>
          </cell>
          <cell r="C164">
            <v>36377</v>
          </cell>
          <cell r="D164">
            <v>36399</v>
          </cell>
          <cell r="E164">
            <v>21</v>
          </cell>
          <cell r="F164">
            <v>99.19</v>
          </cell>
          <cell r="G164">
            <v>99.18</v>
          </cell>
          <cell r="H164">
            <v>14.1546526867628</v>
          </cell>
          <cell r="I164">
            <v>200000000</v>
          </cell>
          <cell r="J164">
            <v>28372522</v>
          </cell>
          <cell r="K164">
            <v>2813661870.34</v>
          </cell>
          <cell r="L164">
            <v>22413158</v>
          </cell>
          <cell r="M164">
            <v>2223138067.61</v>
          </cell>
          <cell r="N164">
            <v>1406.83093517</v>
          </cell>
          <cell r="O164">
            <v>11</v>
          </cell>
          <cell r="P164">
            <v>100</v>
          </cell>
          <cell r="Q164">
            <v>50</v>
          </cell>
          <cell r="R164">
            <v>20</v>
          </cell>
          <cell r="S164">
            <v>60</v>
          </cell>
          <cell r="T164" t="str">
            <v>Ноты-21</v>
          </cell>
        </row>
        <row r="165">
          <cell r="A165" t="str">
            <v>KZ8SK0309994</v>
          </cell>
          <cell r="B165" t="str">
            <v>324/n</v>
          </cell>
          <cell r="C165">
            <v>36378</v>
          </cell>
          <cell r="D165">
            <v>36406</v>
          </cell>
          <cell r="E165">
            <v>28</v>
          </cell>
          <cell r="F165">
            <v>98.91</v>
          </cell>
          <cell r="G165">
            <v>98.91</v>
          </cell>
          <cell r="H165">
            <v>14.3261550904863</v>
          </cell>
          <cell r="I165">
            <v>200000000</v>
          </cell>
          <cell r="J165">
            <v>17126108</v>
          </cell>
          <cell r="K165">
            <v>1693494410.36</v>
          </cell>
          <cell r="L165">
            <v>11220360</v>
          </cell>
          <cell r="M165">
            <v>1109805807.6</v>
          </cell>
          <cell r="N165">
            <v>846.74720518</v>
          </cell>
          <cell r="O165">
            <v>7</v>
          </cell>
          <cell r="P165">
            <v>100</v>
          </cell>
          <cell r="Q165">
            <v>50</v>
          </cell>
          <cell r="R165">
            <v>20</v>
          </cell>
          <cell r="S165">
            <v>60</v>
          </cell>
          <cell r="T165" t="str">
            <v>Ноты-28</v>
          </cell>
        </row>
        <row r="166">
          <cell r="A166" t="str">
            <v>KZ43L1011998</v>
          </cell>
          <cell r="B166" t="str">
            <v>236/3</v>
          </cell>
          <cell r="C166">
            <v>36381</v>
          </cell>
          <cell r="D166">
            <v>36474</v>
          </cell>
          <cell r="E166">
            <v>94</v>
          </cell>
          <cell r="F166">
            <v>95.25</v>
          </cell>
          <cell r="G166">
            <v>95.25</v>
          </cell>
          <cell r="H166">
            <v>19.9475065616798</v>
          </cell>
          <cell r="I166">
            <v>400000000</v>
          </cell>
          <cell r="J166">
            <v>6099900</v>
          </cell>
          <cell r="K166">
            <v>579638475</v>
          </cell>
          <cell r="L166">
            <v>4399900</v>
          </cell>
          <cell r="M166">
            <v>419090475</v>
          </cell>
          <cell r="N166">
            <v>144.90961875</v>
          </cell>
          <cell r="O166">
            <v>5</v>
          </cell>
          <cell r="P166">
            <v>100</v>
          </cell>
          <cell r="Q166">
            <v>50</v>
          </cell>
          <cell r="R166">
            <v>20</v>
          </cell>
          <cell r="S166">
            <v>50</v>
          </cell>
          <cell r="T166" t="str">
            <v>ГКО-3</v>
          </cell>
        </row>
        <row r="167">
          <cell r="A167" t="str">
            <v>KZ43L1111996</v>
          </cell>
          <cell r="B167" t="str">
            <v>18/3B</v>
          </cell>
          <cell r="C167">
            <v>36382</v>
          </cell>
          <cell r="D167">
            <v>36475</v>
          </cell>
          <cell r="E167">
            <v>94</v>
          </cell>
          <cell r="F167">
            <v>97.94</v>
          </cell>
          <cell r="G167">
            <v>97.94</v>
          </cell>
          <cell r="H167">
            <v>8.41331427404534</v>
          </cell>
          <cell r="I167">
            <v>3000000</v>
          </cell>
          <cell r="J167">
            <v>39149</v>
          </cell>
          <cell r="K167">
            <v>3827368.58</v>
          </cell>
          <cell r="L167">
            <v>31049</v>
          </cell>
          <cell r="M167">
            <v>3040985.46</v>
          </cell>
          <cell r="N167">
            <v>127.578952666667</v>
          </cell>
          <cell r="O167">
            <v>9</v>
          </cell>
          <cell r="P167">
            <v>100</v>
          </cell>
          <cell r="Q167">
            <v>132</v>
          </cell>
          <cell r="R167">
            <v>140.2</v>
          </cell>
          <cell r="S167">
            <v>50</v>
          </cell>
          <cell r="T167" t="str">
            <v>ГКВО-3</v>
          </cell>
        </row>
        <row r="168">
          <cell r="A168" t="str">
            <v>KZ95K1709999</v>
          </cell>
          <cell r="B168" t="str">
            <v>325/n</v>
          </cell>
          <cell r="C168">
            <v>36384</v>
          </cell>
          <cell r="D168">
            <v>36420</v>
          </cell>
          <cell r="E168">
            <v>35</v>
          </cell>
          <cell r="F168">
            <v>98.61</v>
          </cell>
          <cell r="G168">
            <v>98.6</v>
          </cell>
          <cell r="H168">
            <v>14.659770814319</v>
          </cell>
          <cell r="I168">
            <v>200000000</v>
          </cell>
          <cell r="J168">
            <v>17934073</v>
          </cell>
          <cell r="K168">
            <v>1766628343.31</v>
          </cell>
          <cell r="L168">
            <v>11393429</v>
          </cell>
          <cell r="M168">
            <v>1123507533.69</v>
          </cell>
          <cell r="N168">
            <v>883.314171655</v>
          </cell>
          <cell r="O168">
            <v>8</v>
          </cell>
          <cell r="P168">
            <v>100</v>
          </cell>
          <cell r="Q168">
            <v>50</v>
          </cell>
          <cell r="R168">
            <v>20</v>
          </cell>
          <cell r="S168">
            <v>60</v>
          </cell>
          <cell r="T168" t="str">
            <v>Ноты-35</v>
          </cell>
        </row>
        <row r="169">
          <cell r="A169" t="str">
            <v>KZ8LK0309999</v>
          </cell>
          <cell r="B169" t="str">
            <v>326/n</v>
          </cell>
          <cell r="C169">
            <v>36385</v>
          </cell>
          <cell r="D169">
            <v>36406</v>
          </cell>
          <cell r="E169">
            <v>21</v>
          </cell>
          <cell r="F169">
            <v>99.2</v>
          </cell>
          <cell r="G169">
            <v>99.2</v>
          </cell>
          <cell r="H169">
            <v>13.9784946236559</v>
          </cell>
          <cell r="I169">
            <v>200000000</v>
          </cell>
          <cell r="J169">
            <v>19268186</v>
          </cell>
          <cell r="K169">
            <v>1910969107.48</v>
          </cell>
          <cell r="L169">
            <v>12860644</v>
          </cell>
          <cell r="M169">
            <v>1275775884.8</v>
          </cell>
          <cell r="N169">
            <v>955.48455374</v>
          </cell>
          <cell r="O169" t="str">
            <v>н/д</v>
          </cell>
          <cell r="P169">
            <v>100</v>
          </cell>
          <cell r="Q169">
            <v>50</v>
          </cell>
          <cell r="R169">
            <v>20</v>
          </cell>
          <cell r="S169">
            <v>60</v>
          </cell>
          <cell r="T169" t="str">
            <v>Ноты-21</v>
          </cell>
        </row>
        <row r="170">
          <cell r="A170" t="str">
            <v>KZ43L1711993</v>
          </cell>
          <cell r="B170" t="str">
            <v>237/3</v>
          </cell>
          <cell r="C170">
            <v>36388</v>
          </cell>
          <cell r="D170">
            <v>36481</v>
          </cell>
          <cell r="E170">
            <v>94</v>
          </cell>
          <cell r="F170">
            <v>95.25</v>
          </cell>
          <cell r="G170">
            <v>95.25</v>
          </cell>
          <cell r="H170">
            <v>19.9475065616798</v>
          </cell>
          <cell r="I170">
            <v>400000000</v>
          </cell>
          <cell r="J170">
            <v>1549869</v>
          </cell>
          <cell r="K170">
            <v>146658022.25</v>
          </cell>
          <cell r="L170">
            <v>1049869</v>
          </cell>
          <cell r="M170">
            <v>100000022.25</v>
          </cell>
          <cell r="N170">
            <v>36.6645055625</v>
          </cell>
          <cell r="O170">
            <v>4</v>
          </cell>
          <cell r="P170">
            <v>100</v>
          </cell>
          <cell r="Q170">
            <v>80</v>
          </cell>
          <cell r="R170">
            <v>20</v>
          </cell>
          <cell r="S170">
            <v>50</v>
          </cell>
          <cell r="T170" t="str">
            <v>ГКО-3</v>
          </cell>
        </row>
        <row r="171">
          <cell r="A171" t="str">
            <v>KZ43L1811991</v>
          </cell>
          <cell r="B171" t="str">
            <v>19/3B</v>
          </cell>
          <cell r="C171">
            <v>36389</v>
          </cell>
          <cell r="D171">
            <v>36482</v>
          </cell>
          <cell r="E171">
            <v>94</v>
          </cell>
          <cell r="F171">
            <v>97.94</v>
          </cell>
          <cell r="G171">
            <v>97.94</v>
          </cell>
          <cell r="H171">
            <v>8.41331427404534</v>
          </cell>
          <cell r="I171">
            <v>3000000</v>
          </cell>
          <cell r="J171">
            <v>86600</v>
          </cell>
          <cell r="K171">
            <v>8456424.78</v>
          </cell>
          <cell r="L171">
            <v>79100</v>
          </cell>
          <cell r="M171">
            <v>7747054</v>
          </cell>
          <cell r="N171">
            <v>281.880826</v>
          </cell>
          <cell r="O171">
            <v>10</v>
          </cell>
          <cell r="P171">
            <v>100</v>
          </cell>
          <cell r="Q171">
            <v>131.9</v>
          </cell>
          <cell r="R171">
            <v>139.8</v>
          </cell>
          <cell r="S171">
            <v>50</v>
          </cell>
          <cell r="T171" t="str">
            <v>ГКВО-3</v>
          </cell>
        </row>
        <row r="172">
          <cell r="A172" t="str">
            <v>KZ8LK1009994</v>
          </cell>
          <cell r="B172" t="str">
            <v>327/n</v>
          </cell>
          <cell r="C172">
            <v>36391</v>
          </cell>
          <cell r="D172">
            <v>36413</v>
          </cell>
          <cell r="E172">
            <v>21</v>
          </cell>
          <cell r="F172">
            <v>99.2</v>
          </cell>
          <cell r="G172">
            <v>99.2</v>
          </cell>
          <cell r="H172">
            <v>13.9784946236559</v>
          </cell>
          <cell r="I172">
            <v>200000000</v>
          </cell>
          <cell r="J172">
            <v>7345880</v>
          </cell>
          <cell r="K172">
            <v>728049146.19</v>
          </cell>
          <cell r="L172">
            <v>4230899</v>
          </cell>
          <cell r="M172">
            <v>419705180.8</v>
          </cell>
          <cell r="N172">
            <v>364.024573095</v>
          </cell>
          <cell r="O172" t="str">
            <v>н/д</v>
          </cell>
          <cell r="P172">
            <v>100</v>
          </cell>
          <cell r="Q172">
            <v>80</v>
          </cell>
          <cell r="R172">
            <v>20</v>
          </cell>
          <cell r="S172">
            <v>60</v>
          </cell>
          <cell r="T172" t="str">
            <v>Ноты-21</v>
          </cell>
        </row>
        <row r="173">
          <cell r="A173" t="str">
            <v>KZ95K2409995</v>
          </cell>
          <cell r="B173" t="str">
            <v>328/n</v>
          </cell>
          <cell r="C173">
            <v>36392</v>
          </cell>
          <cell r="D173">
            <v>36427</v>
          </cell>
          <cell r="E173">
            <v>35</v>
          </cell>
          <cell r="F173">
            <v>98.61</v>
          </cell>
          <cell r="G173">
            <v>98.61</v>
          </cell>
          <cell r="H173">
            <v>14.659770814319</v>
          </cell>
          <cell r="I173">
            <v>200000000</v>
          </cell>
          <cell r="J173">
            <v>4751931</v>
          </cell>
          <cell r="K173">
            <v>467075837.61</v>
          </cell>
          <cell r="L173">
            <v>3344101</v>
          </cell>
          <cell r="M173">
            <v>329761799.61</v>
          </cell>
          <cell r="N173">
            <v>233.537918805</v>
          </cell>
          <cell r="O173" t="str">
            <v>н/д</v>
          </cell>
          <cell r="P173">
            <v>100</v>
          </cell>
          <cell r="Q173">
            <v>80</v>
          </cell>
          <cell r="R173">
            <v>20</v>
          </cell>
          <cell r="S173">
            <v>60</v>
          </cell>
          <cell r="T173" t="str">
            <v>Ноты-35</v>
          </cell>
        </row>
        <row r="174">
          <cell r="A174" t="str">
            <v>KZ43L2411999</v>
          </cell>
          <cell r="B174" t="str">
            <v>238/3</v>
          </cell>
          <cell r="C174">
            <v>36395</v>
          </cell>
          <cell r="D174">
            <v>36488</v>
          </cell>
          <cell r="E174">
            <v>94</v>
          </cell>
          <cell r="F174">
            <v>95.25</v>
          </cell>
          <cell r="G174">
            <v>95.25</v>
          </cell>
          <cell r="H174">
            <v>19.9475065616798</v>
          </cell>
          <cell r="I174">
            <v>400000000</v>
          </cell>
          <cell r="J174">
            <v>4604838</v>
          </cell>
          <cell r="K174">
            <v>437514594.5</v>
          </cell>
          <cell r="L174">
            <v>2904738</v>
          </cell>
          <cell r="M174">
            <v>276676294.5</v>
          </cell>
          <cell r="N174">
            <v>109.378648625</v>
          </cell>
          <cell r="O174">
            <v>6</v>
          </cell>
          <cell r="P174">
            <v>100</v>
          </cell>
          <cell r="Q174">
            <v>80</v>
          </cell>
          <cell r="R174">
            <v>25</v>
          </cell>
          <cell r="S174">
            <v>50</v>
          </cell>
          <cell r="T174" t="str">
            <v>ГКО-3</v>
          </cell>
        </row>
        <row r="175">
          <cell r="A175" t="str">
            <v>KZ43L2511996</v>
          </cell>
          <cell r="B175" t="str">
            <v>20/3B</v>
          </cell>
          <cell r="C175">
            <v>36396</v>
          </cell>
          <cell r="D175">
            <v>36489</v>
          </cell>
          <cell r="E175">
            <v>93</v>
          </cell>
          <cell r="F175">
            <v>97.94</v>
          </cell>
          <cell r="G175">
            <v>97.94</v>
          </cell>
          <cell r="H175">
            <v>8.41331427404534</v>
          </cell>
          <cell r="I175">
            <v>3000000</v>
          </cell>
          <cell r="J175">
            <v>222384</v>
          </cell>
          <cell r="K175">
            <v>21762499.28</v>
          </cell>
          <cell r="L175">
            <v>216834</v>
          </cell>
          <cell r="M175">
            <v>21236721.96</v>
          </cell>
          <cell r="N175">
            <v>725.416642666667</v>
          </cell>
          <cell r="O175">
            <v>9</v>
          </cell>
          <cell r="P175">
            <v>100</v>
          </cell>
          <cell r="Q175">
            <v>131.9</v>
          </cell>
          <cell r="R175">
            <v>138.2</v>
          </cell>
          <cell r="S175">
            <v>50</v>
          </cell>
          <cell r="T175" t="str">
            <v>ГКВО-3</v>
          </cell>
        </row>
        <row r="176">
          <cell r="A176" t="str">
            <v>KZ8EK0909991</v>
          </cell>
          <cell r="B176" t="str">
            <v>329/n</v>
          </cell>
          <cell r="C176">
            <v>36397</v>
          </cell>
          <cell r="D176">
            <v>36412</v>
          </cell>
          <cell r="E176">
            <v>14</v>
          </cell>
          <cell r="F176">
            <v>99.48</v>
          </cell>
          <cell r="G176">
            <v>99.48</v>
          </cell>
          <cell r="H176">
            <v>13.590671491757</v>
          </cell>
          <cell r="I176">
            <v>200000000</v>
          </cell>
          <cell r="J176">
            <v>41480464</v>
          </cell>
          <cell r="K176">
            <v>4125899718.1</v>
          </cell>
          <cell r="L176">
            <v>17115328</v>
          </cell>
          <cell r="M176">
            <v>1702632829.44</v>
          </cell>
          <cell r="N176">
            <v>2062.94985905</v>
          </cell>
          <cell r="O176" t="str">
            <v>н/д</v>
          </cell>
          <cell r="P176">
            <v>100</v>
          </cell>
          <cell r="Q176">
            <v>80</v>
          </cell>
          <cell r="R176">
            <v>25</v>
          </cell>
          <cell r="S176">
            <v>60</v>
          </cell>
          <cell r="T176" t="str">
            <v>Ноты-14</v>
          </cell>
        </row>
        <row r="177">
          <cell r="A177" t="str">
            <v>KZ8SK2409990</v>
          </cell>
          <cell r="B177" t="str">
            <v>330/n</v>
          </cell>
          <cell r="C177">
            <v>36398</v>
          </cell>
          <cell r="D177">
            <v>36427</v>
          </cell>
          <cell r="E177">
            <v>28</v>
          </cell>
          <cell r="F177">
            <v>98.92</v>
          </cell>
          <cell r="G177">
            <v>98.92</v>
          </cell>
          <cell r="H177">
            <v>14.1932875050546</v>
          </cell>
          <cell r="I177">
            <v>200000000</v>
          </cell>
          <cell r="J177">
            <v>39542560</v>
          </cell>
          <cell r="K177">
            <v>3910741295</v>
          </cell>
          <cell r="L177">
            <v>23529724</v>
          </cell>
          <cell r="M177">
            <v>2327560298.08</v>
          </cell>
          <cell r="N177">
            <v>1955.3706475</v>
          </cell>
          <cell r="O177" t="str">
            <v>н/д</v>
          </cell>
          <cell r="P177">
            <v>100</v>
          </cell>
          <cell r="Q177">
            <v>80</v>
          </cell>
          <cell r="R177">
            <v>25</v>
          </cell>
          <cell r="S177">
            <v>60</v>
          </cell>
          <cell r="T177" t="str">
            <v>Ноты-28</v>
          </cell>
        </row>
        <row r="178">
          <cell r="A178" t="str">
            <v>KZ31L3011991</v>
          </cell>
          <cell r="B178" t="str">
            <v>3/3i</v>
          </cell>
          <cell r="C178">
            <v>36399</v>
          </cell>
          <cell r="D178">
            <v>36489</v>
          </cell>
          <cell r="E178">
            <v>91</v>
          </cell>
          <cell r="F178">
            <v>99.08</v>
          </cell>
          <cell r="G178">
            <v>99.05</v>
          </cell>
          <cell r="H178">
            <v>9.75</v>
          </cell>
          <cell r="I178">
            <v>400000000</v>
          </cell>
          <cell r="J178">
            <v>310000</v>
          </cell>
          <cell r="K178">
            <v>310000000</v>
          </cell>
          <cell r="L178">
            <v>300000</v>
          </cell>
          <cell r="M178">
            <v>300000000</v>
          </cell>
          <cell r="N178">
            <v>77.5</v>
          </cell>
          <cell r="O178">
            <v>2</v>
          </cell>
          <cell r="P178">
            <v>1000</v>
          </cell>
          <cell r="S178">
            <v>50</v>
          </cell>
          <cell r="T178" t="str">
            <v>ГИКО-3</v>
          </cell>
        </row>
        <row r="179">
          <cell r="A179" t="str">
            <v>KZ43L3011996</v>
          </cell>
          <cell r="B179" t="str">
            <v>21/3B</v>
          </cell>
          <cell r="C179">
            <v>36403</v>
          </cell>
          <cell r="D179">
            <v>36494</v>
          </cell>
          <cell r="E179">
            <v>91</v>
          </cell>
          <cell r="F179">
            <v>97.94</v>
          </cell>
          <cell r="G179">
            <v>97.94</v>
          </cell>
          <cell r="H179">
            <v>8.41331427404534</v>
          </cell>
          <cell r="I179">
            <v>3000000</v>
          </cell>
          <cell r="J179">
            <v>125881</v>
          </cell>
          <cell r="K179">
            <v>12322451.75</v>
          </cell>
          <cell r="L179">
            <v>118481</v>
          </cell>
          <cell r="M179">
            <v>11604030</v>
          </cell>
          <cell r="N179">
            <v>410.748391666667</v>
          </cell>
          <cell r="O179">
            <v>9</v>
          </cell>
          <cell r="P179">
            <v>100</v>
          </cell>
          <cell r="Q179">
            <v>132</v>
          </cell>
          <cell r="R179">
            <v>25</v>
          </cell>
          <cell r="S179">
            <v>50</v>
          </cell>
          <cell r="T179" t="str">
            <v>ГКВО-3</v>
          </cell>
        </row>
        <row r="180">
          <cell r="A180" t="str">
            <v>KZ8SK0110996</v>
          </cell>
          <cell r="B180" t="str">
            <v>331/n</v>
          </cell>
          <cell r="C180">
            <v>36405</v>
          </cell>
          <cell r="D180">
            <v>36434</v>
          </cell>
          <cell r="E180">
            <v>28</v>
          </cell>
          <cell r="F180">
            <v>98.92</v>
          </cell>
          <cell r="G180">
            <v>98.92</v>
          </cell>
          <cell r="H180">
            <v>14.1932875050546</v>
          </cell>
          <cell r="I180">
            <v>200000000</v>
          </cell>
          <cell r="J180">
            <v>19808716</v>
          </cell>
          <cell r="K180">
            <v>1958832241.03</v>
          </cell>
          <cell r="L180">
            <v>18110147</v>
          </cell>
          <cell r="M180">
            <v>1791455741.24</v>
          </cell>
          <cell r="N180">
            <v>979.416120515</v>
          </cell>
          <cell r="O180">
            <v>9</v>
          </cell>
          <cell r="P180">
            <v>100</v>
          </cell>
          <cell r="S180">
            <v>60</v>
          </cell>
          <cell r="T180" t="str">
            <v>Ноты-28</v>
          </cell>
        </row>
        <row r="181">
          <cell r="A181" t="str">
            <v>KZ95K0810996</v>
          </cell>
          <cell r="B181" t="str">
            <v>332/n</v>
          </cell>
          <cell r="C181">
            <v>36406</v>
          </cell>
          <cell r="D181">
            <v>36441</v>
          </cell>
          <cell r="E181">
            <v>35</v>
          </cell>
          <cell r="F181">
            <v>98.61</v>
          </cell>
          <cell r="G181">
            <v>98.58</v>
          </cell>
          <cell r="H181">
            <v>14.659770814319</v>
          </cell>
          <cell r="I181">
            <v>200000000</v>
          </cell>
          <cell r="J181">
            <v>24610007</v>
          </cell>
          <cell r="K181">
            <v>2398483659.87</v>
          </cell>
          <cell r="L181">
            <v>19749220</v>
          </cell>
          <cell r="M181">
            <v>1947466584.2</v>
          </cell>
          <cell r="N181">
            <v>1199.241829935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60</v>
          </cell>
          <cell r="T181" t="str">
            <v>Ноты-35</v>
          </cell>
        </row>
        <row r="182">
          <cell r="A182" t="str">
            <v>KZ43L0812990</v>
          </cell>
          <cell r="B182" t="str">
            <v>239/3</v>
          </cell>
          <cell r="C182">
            <v>36409</v>
          </cell>
          <cell r="D182">
            <v>36502</v>
          </cell>
          <cell r="E182">
            <v>94</v>
          </cell>
          <cell r="F182">
            <v>93.07</v>
          </cell>
          <cell r="G182">
            <v>92.68</v>
          </cell>
          <cell r="H182">
            <v>29.78</v>
          </cell>
          <cell r="I182">
            <v>400000000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50</v>
          </cell>
          <cell r="T182" t="str">
            <v>ГКО-3</v>
          </cell>
        </row>
        <row r="183">
          <cell r="A183" t="str">
            <v>KZ43L0912998</v>
          </cell>
          <cell r="B183" t="str">
            <v>22/3B</v>
          </cell>
          <cell r="C183">
            <v>36410</v>
          </cell>
          <cell r="D183">
            <v>36503</v>
          </cell>
          <cell r="E183">
            <v>91</v>
          </cell>
          <cell r="F183">
            <v>97.94</v>
          </cell>
          <cell r="G183">
            <v>97.94</v>
          </cell>
          <cell r="H183">
            <v>8.41331427404534</v>
          </cell>
          <cell r="I183">
            <v>3000000</v>
          </cell>
          <cell r="J183">
            <v>168818</v>
          </cell>
          <cell r="K183">
            <v>16518588.31</v>
          </cell>
          <cell r="L183">
            <v>151983</v>
          </cell>
          <cell r="M183">
            <v>14885215.02</v>
          </cell>
          <cell r="N183">
            <v>550.619610333333</v>
          </cell>
          <cell r="O183">
            <v>10</v>
          </cell>
          <cell r="P183">
            <v>100</v>
          </cell>
          <cell r="Q183">
            <v>132.2</v>
          </cell>
          <cell r="R183">
            <v>138.35</v>
          </cell>
          <cell r="S183">
            <v>50</v>
          </cell>
          <cell r="T183" t="str">
            <v>ГКВО-3</v>
          </cell>
        </row>
        <row r="184">
          <cell r="A184" t="str">
            <v>KZ95K1410994</v>
          </cell>
          <cell r="B184" t="str">
            <v>333/n</v>
          </cell>
          <cell r="C184">
            <v>36411</v>
          </cell>
          <cell r="D184">
            <v>36447</v>
          </cell>
          <cell r="E184">
            <v>35</v>
          </cell>
          <cell r="F184">
            <v>98.58</v>
          </cell>
          <cell r="G184">
            <v>98.58</v>
          </cell>
          <cell r="H184">
            <v>14.9807263136539</v>
          </cell>
          <cell r="I184">
            <v>200000000</v>
          </cell>
          <cell r="J184">
            <v>2490175</v>
          </cell>
          <cell r="K184">
            <v>244737548.05</v>
          </cell>
          <cell r="L184">
            <v>1100000</v>
          </cell>
          <cell r="M184">
            <v>108438000</v>
          </cell>
          <cell r="N184">
            <v>122.368774025</v>
          </cell>
          <cell r="O184" t="str">
            <v>н/д</v>
          </cell>
          <cell r="P184">
            <v>100</v>
          </cell>
          <cell r="Q184">
            <v>50</v>
          </cell>
          <cell r="R184">
            <v>25</v>
          </cell>
          <cell r="S184">
            <v>60</v>
          </cell>
          <cell r="T184" t="str">
            <v>Ноты-35</v>
          </cell>
        </row>
        <row r="185">
          <cell r="A185" t="str">
            <v>KZ8EK2409990</v>
          </cell>
          <cell r="B185" t="str">
            <v>334/n</v>
          </cell>
          <cell r="C185">
            <v>36412</v>
          </cell>
          <cell r="D185">
            <v>36427</v>
          </cell>
          <cell r="E185">
            <v>14</v>
          </cell>
          <cell r="F185">
            <v>99.42</v>
          </cell>
          <cell r="G185">
            <v>99.42</v>
          </cell>
          <cell r="H185">
            <v>15.1679742506537</v>
          </cell>
          <cell r="I185">
            <v>200000000</v>
          </cell>
          <cell r="J185">
            <v>6900667</v>
          </cell>
          <cell r="K185">
            <v>685912418.1</v>
          </cell>
          <cell r="L185">
            <v>4274697</v>
          </cell>
          <cell r="M185">
            <v>424990375.74</v>
          </cell>
          <cell r="N185">
            <v>342.95620905</v>
          </cell>
          <cell r="O185" t="str">
            <v>н/д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KZ87K1709996</v>
          </cell>
          <cell r="B186" t="str">
            <v>335/n</v>
          </cell>
          <cell r="C186">
            <v>36413</v>
          </cell>
          <cell r="D186">
            <v>36420</v>
          </cell>
          <cell r="E186">
            <v>7</v>
          </cell>
          <cell r="F186">
            <v>99.71</v>
          </cell>
          <cell r="G186">
            <v>99.71</v>
          </cell>
          <cell r="H186">
            <v>15.1238591916561</v>
          </cell>
          <cell r="I186">
            <v>200000000</v>
          </cell>
          <cell r="J186">
            <v>4133003</v>
          </cell>
          <cell r="K186">
            <v>411999378.88</v>
          </cell>
          <cell r="L186">
            <v>2073087</v>
          </cell>
          <cell r="M186">
            <v>206707504.77</v>
          </cell>
          <cell r="N186">
            <v>205.99968944</v>
          </cell>
          <cell r="O186" t="str">
            <v>н/д</v>
          </cell>
          <cell r="P186">
            <v>100</v>
          </cell>
          <cell r="Q186">
            <v>50</v>
          </cell>
          <cell r="R186">
            <v>25</v>
          </cell>
          <cell r="S186">
            <v>60</v>
          </cell>
          <cell r="T186" t="str">
            <v>Ноты-07</v>
          </cell>
        </row>
        <row r="187">
          <cell r="A187" t="str">
            <v>KZ43L1512995</v>
          </cell>
          <cell r="B187" t="str">
            <v>240/3</v>
          </cell>
          <cell r="C187">
            <v>36416</v>
          </cell>
          <cell r="D187">
            <v>36509</v>
          </cell>
          <cell r="E187">
            <v>94</v>
          </cell>
          <cell r="F187">
            <v>93.26</v>
          </cell>
          <cell r="G187">
            <v>92.94</v>
          </cell>
          <cell r="H187">
            <v>28.91</v>
          </cell>
          <cell r="I187">
            <v>400000000</v>
          </cell>
          <cell r="J187">
            <v>6838584</v>
          </cell>
          <cell r="K187">
            <v>637112360.9</v>
          </cell>
          <cell r="L187">
            <v>5897805</v>
          </cell>
          <cell r="M187">
            <v>550052155.44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50</v>
          </cell>
          <cell r="T187" t="str">
            <v>ГКО-3</v>
          </cell>
        </row>
        <row r="188">
          <cell r="A188" t="str">
            <v>KZ43L1612993</v>
          </cell>
          <cell r="B188" t="str">
            <v>23/3B</v>
          </cell>
          <cell r="C188">
            <v>36417</v>
          </cell>
          <cell r="D188">
            <v>36510</v>
          </cell>
          <cell r="E188">
            <v>91</v>
          </cell>
          <cell r="F188">
            <v>97.94</v>
          </cell>
          <cell r="G188">
            <v>97.94</v>
          </cell>
          <cell r="H188">
            <v>8.41331427404534</v>
          </cell>
          <cell r="I188">
            <v>3000000</v>
          </cell>
          <cell r="J188">
            <v>75475</v>
          </cell>
          <cell r="K188">
            <v>7370918.1</v>
          </cell>
          <cell r="L188">
            <v>60695</v>
          </cell>
          <cell r="M188">
            <v>5944618.03</v>
          </cell>
          <cell r="N188">
            <v>245.69727</v>
          </cell>
          <cell r="O188">
            <v>8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ГКВО-3</v>
          </cell>
        </row>
        <row r="189">
          <cell r="A189" t="str">
            <v>KZ8EK3009997</v>
          </cell>
          <cell r="B189" t="str">
            <v>336/n</v>
          </cell>
          <cell r="C189">
            <v>36418</v>
          </cell>
          <cell r="D189">
            <v>36433</v>
          </cell>
          <cell r="E189">
            <v>14</v>
          </cell>
          <cell r="F189">
            <v>99.42</v>
          </cell>
          <cell r="G189">
            <v>99.42</v>
          </cell>
          <cell r="H189">
            <v>15.1679742506537</v>
          </cell>
          <cell r="I189">
            <v>200000000</v>
          </cell>
          <cell r="J189">
            <v>4922536</v>
          </cell>
          <cell r="K189">
            <v>489106076.06</v>
          </cell>
          <cell r="L189">
            <v>3017502</v>
          </cell>
          <cell r="M189">
            <v>300000048.84</v>
          </cell>
          <cell r="N189">
            <v>244.55303803</v>
          </cell>
          <cell r="O189" t="str">
            <v>н/д</v>
          </cell>
          <cell r="P189">
            <v>100</v>
          </cell>
          <cell r="S189">
            <v>60</v>
          </cell>
          <cell r="T189" t="str">
            <v>Ноты-14</v>
          </cell>
        </row>
        <row r="190">
          <cell r="A190" t="str">
            <v>KZ8SK1510996</v>
          </cell>
          <cell r="B190" t="str">
            <v>337/n</v>
          </cell>
          <cell r="C190">
            <v>36419</v>
          </cell>
          <cell r="D190">
            <v>36448</v>
          </cell>
          <cell r="E190">
            <v>28</v>
          </cell>
          <cell r="F190">
            <v>98.84</v>
          </cell>
          <cell r="G190">
            <v>98.84</v>
          </cell>
          <cell r="H190">
            <v>15.2569809793605</v>
          </cell>
          <cell r="I190">
            <v>200000000</v>
          </cell>
          <cell r="J190">
            <v>2740207</v>
          </cell>
          <cell r="K190">
            <v>270240967.69</v>
          </cell>
          <cell r="L190">
            <v>2035140</v>
          </cell>
          <cell r="M190">
            <v>201153237.6</v>
          </cell>
          <cell r="N190">
            <v>135.120483845</v>
          </cell>
          <cell r="O190" t="str">
            <v>н/д</v>
          </cell>
          <cell r="P190">
            <v>100</v>
          </cell>
          <cell r="S190">
            <v>60</v>
          </cell>
          <cell r="T190" t="str">
            <v>Ноты-28</v>
          </cell>
        </row>
        <row r="191">
          <cell r="A191" t="str">
            <v>KZ8EK0110996</v>
          </cell>
          <cell r="B191" t="str">
            <v>8/$n</v>
          </cell>
          <cell r="C191">
            <v>36420</v>
          </cell>
          <cell r="D191">
            <v>36434</v>
          </cell>
          <cell r="E191">
            <v>14</v>
          </cell>
          <cell r="F191">
            <v>99.72</v>
          </cell>
          <cell r="G191">
            <v>99.72</v>
          </cell>
          <cell r="H191">
            <v>7.30044123545932</v>
          </cell>
          <cell r="I191">
            <v>2000000</v>
          </cell>
          <cell r="J191">
            <v>55144</v>
          </cell>
          <cell r="K191">
            <v>5497452.99</v>
          </cell>
          <cell r="L191">
            <v>36942</v>
          </cell>
          <cell r="M191">
            <v>3683856.24</v>
          </cell>
          <cell r="N191">
            <v>274.8726495</v>
          </cell>
          <cell r="O191">
            <v>12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ВНоты-14</v>
          </cell>
        </row>
        <row r="192">
          <cell r="A192" t="str">
            <v>KZ43L2212991</v>
          </cell>
          <cell r="B192" t="str">
            <v>241/3</v>
          </cell>
          <cell r="C192">
            <v>36423</v>
          </cell>
          <cell r="D192">
            <v>36516</v>
          </cell>
          <cell r="E192">
            <v>94</v>
          </cell>
          <cell r="F192">
            <v>99.54</v>
          </cell>
          <cell r="G192">
            <v>99.26</v>
          </cell>
          <cell r="H192">
            <v>28.04</v>
          </cell>
          <cell r="I192">
            <v>400000000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ГКО-3</v>
          </cell>
        </row>
        <row r="193">
          <cell r="A193" t="str">
            <v>KZ43L2312999</v>
          </cell>
          <cell r="B193" t="str">
            <v>24/3B</v>
          </cell>
          <cell r="C193">
            <v>36424</v>
          </cell>
          <cell r="D193">
            <v>36517</v>
          </cell>
          <cell r="E193">
            <v>91</v>
          </cell>
          <cell r="F193">
            <v>97.94</v>
          </cell>
          <cell r="G193">
            <v>97.94</v>
          </cell>
          <cell r="H193">
            <v>8.41331427404534</v>
          </cell>
          <cell r="I193">
            <v>3000000</v>
          </cell>
          <cell r="J193">
            <v>82053</v>
          </cell>
          <cell r="K193">
            <v>8030136.1</v>
          </cell>
          <cell r="L193">
            <v>79685</v>
          </cell>
          <cell r="M193">
            <v>7804348.9</v>
          </cell>
          <cell r="N193">
            <v>267.671203333333</v>
          </cell>
          <cell r="O193">
            <v>9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ГКВО-3</v>
          </cell>
        </row>
        <row r="194">
          <cell r="A194" t="str">
            <v>KZ87K3009999</v>
          </cell>
          <cell r="B194" t="str">
            <v>9/$n</v>
          </cell>
          <cell r="C194">
            <v>36425</v>
          </cell>
          <cell r="D194">
            <v>36433</v>
          </cell>
          <cell r="E194">
            <v>7</v>
          </cell>
          <cell r="F194">
            <v>85.43</v>
          </cell>
          <cell r="G194">
            <v>85.14</v>
          </cell>
          <cell r="H194">
            <v>34.11</v>
          </cell>
          <cell r="I194">
            <v>2000000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60</v>
          </cell>
          <cell r="T194" t="str">
            <v>ВНоты-07</v>
          </cell>
        </row>
        <row r="195">
          <cell r="A195" t="str">
            <v>KZ8SK2210992</v>
          </cell>
          <cell r="B195" t="str">
            <v>338/n</v>
          </cell>
          <cell r="C195">
            <v>36426</v>
          </cell>
          <cell r="D195">
            <v>36455</v>
          </cell>
          <cell r="E195">
            <v>28</v>
          </cell>
          <cell r="F195">
            <v>98.65</v>
          </cell>
          <cell r="G195">
            <v>98.65</v>
          </cell>
          <cell r="H195">
            <v>17.7901672579827</v>
          </cell>
          <cell r="I195">
            <v>200000000</v>
          </cell>
          <cell r="J195">
            <v>15981922</v>
          </cell>
          <cell r="K195">
            <v>1575339647.16</v>
          </cell>
          <cell r="L195">
            <v>11186846</v>
          </cell>
          <cell r="M195">
            <v>1103582555.2</v>
          </cell>
          <cell r="N195">
            <v>787.66982358</v>
          </cell>
          <cell r="O195" t="str">
            <v>н/д</v>
          </cell>
          <cell r="P195">
            <v>100</v>
          </cell>
          <cell r="Q195">
            <v>50</v>
          </cell>
          <cell r="R195">
            <v>25</v>
          </cell>
          <cell r="S195">
            <v>60</v>
          </cell>
          <cell r="T195" t="str">
            <v>Ноты-28</v>
          </cell>
        </row>
        <row r="196">
          <cell r="A196" t="str">
            <v>KZ8EK0810991</v>
          </cell>
          <cell r="B196" t="str">
            <v>10/$n</v>
          </cell>
          <cell r="C196">
            <v>36427</v>
          </cell>
          <cell r="D196">
            <v>36441</v>
          </cell>
          <cell r="E196">
            <v>14</v>
          </cell>
          <cell r="F196">
            <v>99.25</v>
          </cell>
          <cell r="G196">
            <v>98.87</v>
          </cell>
          <cell r="H196">
            <v>25.01</v>
          </cell>
          <cell r="I196">
            <v>2000000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ВНоты-14</v>
          </cell>
        </row>
        <row r="197">
          <cell r="A197" t="str">
            <v>KZ43L2912996</v>
          </cell>
          <cell r="B197" t="str">
            <v>242/3</v>
          </cell>
          <cell r="C197">
            <v>36430</v>
          </cell>
          <cell r="D197">
            <v>36523</v>
          </cell>
          <cell r="E197">
            <v>94</v>
          </cell>
          <cell r="F197">
            <v>98.86</v>
          </cell>
          <cell r="G197">
            <v>98.64</v>
          </cell>
          <cell r="H197">
            <v>32.29</v>
          </cell>
          <cell r="I197">
            <v>400000000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ГКО-3</v>
          </cell>
        </row>
        <row r="198">
          <cell r="A198" t="str">
            <v>KZ46L3003A05</v>
          </cell>
          <cell r="B198" t="str">
            <v>15/6B</v>
          </cell>
          <cell r="C198">
            <v>36431</v>
          </cell>
          <cell r="D198">
            <v>36615</v>
          </cell>
          <cell r="E198">
            <v>184</v>
          </cell>
          <cell r="F198">
            <v>95.67</v>
          </cell>
          <cell r="G198">
            <v>95.67</v>
          </cell>
          <cell r="H198">
            <v>9.05194940942824</v>
          </cell>
          <cell r="I198">
            <v>3000000</v>
          </cell>
          <cell r="J198">
            <v>56232</v>
          </cell>
          <cell r="K198">
            <v>5340147.44</v>
          </cell>
          <cell r="L198">
            <v>52632</v>
          </cell>
          <cell r="M198">
            <v>5035303.44</v>
          </cell>
          <cell r="N198">
            <v>178.004914666667</v>
          </cell>
          <cell r="O198">
            <v>6</v>
          </cell>
          <cell r="P198">
            <v>100</v>
          </cell>
          <cell r="Q198">
            <v>140</v>
          </cell>
          <cell r="R198">
            <v>141.8</v>
          </cell>
          <cell r="S198">
            <v>50</v>
          </cell>
          <cell r="T198" t="str">
            <v>ГКВО-6</v>
          </cell>
        </row>
        <row r="199">
          <cell r="A199" t="str">
            <v>KZ31L3112997</v>
          </cell>
          <cell r="B199" t="str">
            <v>4/3i</v>
          </cell>
          <cell r="C199">
            <v>36432</v>
          </cell>
          <cell r="D199">
            <v>36525</v>
          </cell>
          <cell r="E199">
            <v>91</v>
          </cell>
          <cell r="F199">
            <v>86.43</v>
          </cell>
          <cell r="G199">
            <v>85.82</v>
          </cell>
          <cell r="H199">
            <v>31.4</v>
          </cell>
          <cell r="I199">
            <v>400000000</v>
          </cell>
          <cell r="J199">
            <v>25072655</v>
          </cell>
          <cell r="K199">
            <v>2141910190.08</v>
          </cell>
          <cell r="L199">
            <v>5785666</v>
          </cell>
          <cell r="M199">
            <v>500000088.27</v>
          </cell>
          <cell r="N199">
            <v>428.4</v>
          </cell>
          <cell r="O199">
            <v>13</v>
          </cell>
          <cell r="P199">
            <v>1000</v>
          </cell>
          <cell r="Q199">
            <v>50</v>
          </cell>
          <cell r="R199">
            <v>25</v>
          </cell>
          <cell r="S199">
            <v>50</v>
          </cell>
          <cell r="T199" t="str">
            <v>ГИКО-3</v>
          </cell>
        </row>
        <row r="200">
          <cell r="A200" t="str">
            <v>KZ8EK1510996</v>
          </cell>
          <cell r="B200" t="str">
            <v>339/n</v>
          </cell>
          <cell r="C200">
            <v>36433</v>
          </cell>
          <cell r="D200">
            <v>36448</v>
          </cell>
          <cell r="E200">
            <v>14</v>
          </cell>
          <cell r="F200">
            <v>99.42</v>
          </cell>
          <cell r="G200">
            <v>99.42</v>
          </cell>
          <cell r="H200">
            <v>15.1679742506537</v>
          </cell>
          <cell r="I200">
            <v>200000000</v>
          </cell>
          <cell r="J200">
            <v>5399437</v>
          </cell>
          <cell r="K200">
            <v>536735358.69</v>
          </cell>
          <cell r="L200">
            <v>5084200</v>
          </cell>
          <cell r="M200">
            <v>505471164</v>
          </cell>
          <cell r="N200">
            <v>268.367679345</v>
          </cell>
          <cell r="O200" t="str">
            <v>н/д</v>
          </cell>
          <cell r="P200">
            <v>100</v>
          </cell>
          <cell r="Q200">
            <v>50</v>
          </cell>
          <cell r="R200">
            <v>25</v>
          </cell>
          <cell r="S200">
            <v>60</v>
          </cell>
          <cell r="T200" t="str">
            <v>Ноты-14</v>
          </cell>
        </row>
        <row r="201">
          <cell r="A201" t="str">
            <v>KZ8LK2210997</v>
          </cell>
          <cell r="B201" t="str">
            <v>11/$n</v>
          </cell>
          <cell r="C201">
            <v>36434</v>
          </cell>
          <cell r="D201">
            <v>36455</v>
          </cell>
          <cell r="E201">
            <v>21</v>
          </cell>
          <cell r="F201">
            <v>99.58</v>
          </cell>
          <cell r="G201">
            <v>99.58</v>
          </cell>
          <cell r="H201">
            <v>7.31070496083554</v>
          </cell>
          <cell r="I201">
            <v>2000000</v>
          </cell>
          <cell r="J201">
            <v>92864</v>
          </cell>
          <cell r="K201">
            <v>9246221.45</v>
          </cell>
          <cell r="L201">
            <v>91378</v>
          </cell>
          <cell r="M201">
            <v>9099421.24</v>
          </cell>
          <cell r="N201">
            <v>462.3110725</v>
          </cell>
          <cell r="O201">
            <v>0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ВНоты-21</v>
          </cell>
        </row>
        <row r="202">
          <cell r="A202" t="str">
            <v>KZ43L0601A00</v>
          </cell>
          <cell r="B202" t="str">
            <v>243/3</v>
          </cell>
          <cell r="C202">
            <v>36437</v>
          </cell>
          <cell r="D202">
            <v>36531</v>
          </cell>
          <cell r="E202">
            <v>94</v>
          </cell>
          <cell r="F202">
            <v>99.58</v>
          </cell>
          <cell r="G202">
            <v>99.5</v>
          </cell>
          <cell r="H202">
            <v>25.59</v>
          </cell>
          <cell r="I202">
            <v>400000000</v>
          </cell>
          <cell r="J202">
            <v>29200589</v>
          </cell>
          <cell r="K202">
            <v>2906202552.58</v>
          </cell>
          <cell r="L202">
            <v>20085056</v>
          </cell>
          <cell r="M202">
            <v>2000000118.89</v>
          </cell>
          <cell r="N202">
            <v>145.3</v>
          </cell>
          <cell r="O202">
            <v>11</v>
          </cell>
          <cell r="P202">
            <v>100</v>
          </cell>
          <cell r="S202">
            <v>50</v>
          </cell>
          <cell r="T202" t="str">
            <v>ГКО-3</v>
          </cell>
        </row>
        <row r="203">
          <cell r="A203" t="str">
            <v>KZ46L0604A04</v>
          </cell>
          <cell r="B203" t="str">
            <v>16/6B</v>
          </cell>
          <cell r="C203">
            <v>36438</v>
          </cell>
          <cell r="D203">
            <v>36622</v>
          </cell>
          <cell r="E203">
            <v>184</v>
          </cell>
          <cell r="F203">
            <v>95.67</v>
          </cell>
          <cell r="G203">
            <v>95.67</v>
          </cell>
          <cell r="H203">
            <v>9.05194940942824</v>
          </cell>
          <cell r="I203">
            <v>3000000</v>
          </cell>
          <cell r="J203">
            <v>50543</v>
          </cell>
          <cell r="K203">
            <v>4812836.81</v>
          </cell>
          <cell r="L203">
            <v>40653</v>
          </cell>
          <cell r="M203">
            <v>3889372.51</v>
          </cell>
          <cell r="N203">
            <v>160.427893666667</v>
          </cell>
          <cell r="O203">
            <v>7</v>
          </cell>
          <cell r="P203">
            <v>100</v>
          </cell>
          <cell r="Q203">
            <v>141</v>
          </cell>
          <cell r="R203">
            <v>141.9</v>
          </cell>
          <cell r="S203">
            <v>50</v>
          </cell>
          <cell r="T203" t="str">
            <v>ГКВО-6</v>
          </cell>
        </row>
        <row r="204">
          <cell r="A204" t="str">
            <v>KZ95K1111998</v>
          </cell>
          <cell r="B204" t="str">
            <v>340/n</v>
          </cell>
          <cell r="C204">
            <v>36439</v>
          </cell>
          <cell r="D204">
            <v>36475</v>
          </cell>
          <cell r="E204">
            <v>35</v>
          </cell>
          <cell r="F204">
            <v>98.34</v>
          </cell>
          <cell r="G204">
            <v>98.34</v>
          </cell>
          <cell r="H204">
            <v>17.5554199715273</v>
          </cell>
          <cell r="I204">
            <v>200000000</v>
          </cell>
          <cell r="J204">
            <v>4522615</v>
          </cell>
          <cell r="K204">
            <v>444087002.25</v>
          </cell>
          <cell r="L204">
            <v>4067521</v>
          </cell>
          <cell r="M204">
            <v>400015000.14</v>
          </cell>
          <cell r="N204">
            <v>222.043501125</v>
          </cell>
          <cell r="O204">
            <v>0</v>
          </cell>
          <cell r="P204">
            <v>100</v>
          </cell>
          <cell r="Q204">
            <v>50</v>
          </cell>
          <cell r="R204">
            <v>25</v>
          </cell>
          <cell r="S204">
            <v>60</v>
          </cell>
          <cell r="T204" t="str">
            <v>Ноты-35</v>
          </cell>
        </row>
        <row r="205">
          <cell r="A205" t="str">
            <v>KZ8EK2210992</v>
          </cell>
          <cell r="B205" t="str">
            <v>341/n</v>
          </cell>
          <cell r="C205">
            <v>36440</v>
          </cell>
          <cell r="D205">
            <v>36455</v>
          </cell>
          <cell r="E205">
            <v>14</v>
          </cell>
          <cell r="F205">
            <v>99.43</v>
          </cell>
          <cell r="G205">
            <v>99.43</v>
          </cell>
          <cell r="H205">
            <v>14.9049582620938</v>
          </cell>
          <cell r="I205">
            <v>200000000</v>
          </cell>
          <cell r="J205">
            <v>14565900</v>
          </cell>
          <cell r="K205">
            <v>1447730829.78</v>
          </cell>
          <cell r="L205">
            <v>8050862</v>
          </cell>
          <cell r="M205">
            <v>800497208.66</v>
          </cell>
          <cell r="N205">
            <v>723.86541489</v>
          </cell>
          <cell r="O205" t="str">
            <v>н/д</v>
          </cell>
          <cell r="P205">
            <v>100</v>
          </cell>
          <cell r="S205">
            <v>60</v>
          </cell>
          <cell r="T205" t="str">
            <v>Ноты-14</v>
          </cell>
        </row>
        <row r="206">
          <cell r="A206" t="str">
            <v>KZ8LK2910992</v>
          </cell>
          <cell r="B206" t="str">
            <v>12/$n</v>
          </cell>
          <cell r="C206">
            <v>36441</v>
          </cell>
          <cell r="D206">
            <v>36462</v>
          </cell>
          <cell r="E206">
            <v>21</v>
          </cell>
          <cell r="F206">
            <v>99.58</v>
          </cell>
          <cell r="G206">
            <v>99.58</v>
          </cell>
          <cell r="H206">
            <v>7.31070496083554</v>
          </cell>
          <cell r="I206">
            <v>2000000</v>
          </cell>
          <cell r="J206">
            <v>55155</v>
          </cell>
          <cell r="K206">
            <v>5487677.51</v>
          </cell>
          <cell r="L206">
            <v>37308</v>
          </cell>
          <cell r="M206">
            <v>3715131.64</v>
          </cell>
          <cell r="N206">
            <v>274.3838755</v>
          </cell>
          <cell r="O206" t="str">
            <v>н/д</v>
          </cell>
          <cell r="P206">
            <v>100</v>
          </cell>
          <cell r="Q206">
            <v>141</v>
          </cell>
          <cell r="R206">
            <v>140.8</v>
          </cell>
          <cell r="S206">
            <v>60</v>
          </cell>
          <cell r="T206" t="str">
            <v>ВНоты-21</v>
          </cell>
        </row>
        <row r="207">
          <cell r="A207" t="str">
            <v>KZ43L1301A01</v>
          </cell>
          <cell r="B207" t="str">
            <v>244/3</v>
          </cell>
          <cell r="C207">
            <v>36444</v>
          </cell>
          <cell r="D207">
            <v>36538</v>
          </cell>
          <cell r="E207">
            <v>94</v>
          </cell>
          <cell r="F207">
            <v>94.13</v>
          </cell>
          <cell r="G207">
            <v>93.95</v>
          </cell>
          <cell r="H207">
            <v>24.94</v>
          </cell>
          <cell r="I207">
            <v>400000000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50</v>
          </cell>
          <cell r="T207" t="str">
            <v>ГКО-3</v>
          </cell>
        </row>
        <row r="208">
          <cell r="A208" t="str">
            <v>KZ46L1304A05</v>
          </cell>
          <cell r="B208" t="str">
            <v>17/6B</v>
          </cell>
          <cell r="C208">
            <v>36445</v>
          </cell>
          <cell r="D208">
            <v>36629</v>
          </cell>
          <cell r="E208">
            <v>184</v>
          </cell>
          <cell r="F208">
            <v>95.67</v>
          </cell>
          <cell r="G208">
            <v>95.67</v>
          </cell>
          <cell r="H208">
            <v>9.05194940942824</v>
          </cell>
          <cell r="I208">
            <v>3000000</v>
          </cell>
          <cell r="J208">
            <v>58246</v>
          </cell>
          <cell r="K208">
            <v>5545727</v>
          </cell>
          <cell r="L208">
            <v>52661</v>
          </cell>
          <cell r="M208">
            <v>5038102.65</v>
          </cell>
          <cell r="N208">
            <v>184.857566666667</v>
          </cell>
          <cell r="O208">
            <v>11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ГКВО-6</v>
          </cell>
        </row>
        <row r="209">
          <cell r="A209" t="str">
            <v>KZ96K2511996</v>
          </cell>
          <cell r="B209" t="str">
            <v>342/n</v>
          </cell>
          <cell r="C209">
            <v>36446</v>
          </cell>
          <cell r="D209">
            <v>36489</v>
          </cell>
          <cell r="E209">
            <v>42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</v>
          </cell>
          <cell r="J209">
            <v>14509622</v>
          </cell>
          <cell r="K209">
            <v>1437098551.81</v>
          </cell>
          <cell r="L209">
            <v>14509622</v>
          </cell>
          <cell r="M209">
            <v>1437098551.81</v>
          </cell>
          <cell r="N209">
            <v>71.9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Ноты-42</v>
          </cell>
        </row>
        <row r="210">
          <cell r="A210" t="str">
            <v>KZ8SK1211991</v>
          </cell>
          <cell r="B210" t="str">
            <v>343/n</v>
          </cell>
          <cell r="C210">
            <v>36447</v>
          </cell>
          <cell r="D210">
            <v>36476</v>
          </cell>
          <cell r="E210">
            <v>28</v>
          </cell>
          <cell r="F210">
            <v>98.81</v>
          </cell>
          <cell r="G210">
            <v>98.81</v>
          </cell>
          <cell r="H210">
            <v>15.6563100900718</v>
          </cell>
          <cell r="I210">
            <v>200000000</v>
          </cell>
          <cell r="J210">
            <v>7161883</v>
          </cell>
          <cell r="K210">
            <v>707119042.03</v>
          </cell>
          <cell r="L210">
            <v>4501787</v>
          </cell>
          <cell r="M210">
            <v>444821573.47</v>
          </cell>
          <cell r="N210">
            <v>353.559521015</v>
          </cell>
          <cell r="O210">
            <v>0</v>
          </cell>
          <cell r="P210">
            <v>100</v>
          </cell>
          <cell r="Q210">
            <v>50</v>
          </cell>
          <cell r="R210">
            <v>15</v>
          </cell>
          <cell r="S210">
            <v>60</v>
          </cell>
          <cell r="T210" t="str">
            <v>Ноты-28</v>
          </cell>
        </row>
        <row r="211">
          <cell r="A211" t="str">
            <v>KZ8LK0511990</v>
          </cell>
          <cell r="B211" t="str">
            <v>13/$n</v>
          </cell>
          <cell r="C211">
            <v>36448</v>
          </cell>
          <cell r="D211">
            <v>36469</v>
          </cell>
          <cell r="E211">
            <v>21</v>
          </cell>
          <cell r="F211">
            <v>99.58</v>
          </cell>
          <cell r="G211">
            <v>99.58</v>
          </cell>
          <cell r="H211">
            <v>7.31070496083554</v>
          </cell>
          <cell r="I211">
            <v>2000000</v>
          </cell>
          <cell r="J211">
            <v>57826</v>
          </cell>
          <cell r="K211">
            <v>5756401.24</v>
          </cell>
          <cell r="L211">
            <v>6316</v>
          </cell>
          <cell r="M211">
            <v>628947.28</v>
          </cell>
          <cell r="N211">
            <v>287.820062</v>
          </cell>
          <cell r="O211">
            <v>0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ВНоты-21</v>
          </cell>
        </row>
        <row r="212">
          <cell r="A212" t="str">
            <v>KZ43L2001A02</v>
          </cell>
          <cell r="B212" t="str">
            <v>245/3</v>
          </cell>
          <cell r="C212">
            <v>36451</v>
          </cell>
          <cell r="D212">
            <v>36545</v>
          </cell>
          <cell r="E212">
            <v>94</v>
          </cell>
          <cell r="F212">
            <v>86.81</v>
          </cell>
          <cell r="G212">
            <v>86.6</v>
          </cell>
          <cell r="H212">
            <v>30.39</v>
          </cell>
          <cell r="I212">
            <v>400000000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569999969.8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50</v>
          </cell>
          <cell r="T212" t="str">
            <v>ГКО-3</v>
          </cell>
        </row>
        <row r="213">
          <cell r="A213" t="str">
            <v>KZ46L2004A06</v>
          </cell>
          <cell r="B213" t="str">
            <v>18/6B</v>
          </cell>
          <cell r="C213">
            <v>36452</v>
          </cell>
          <cell r="D213">
            <v>36636</v>
          </cell>
          <cell r="E213">
            <v>184</v>
          </cell>
          <cell r="F213">
            <v>95.67</v>
          </cell>
          <cell r="G213">
            <v>95.67</v>
          </cell>
          <cell r="H213">
            <v>9.05194940942824</v>
          </cell>
          <cell r="I213">
            <v>3000000</v>
          </cell>
          <cell r="J213">
            <v>39889</v>
          </cell>
          <cell r="K213">
            <v>3791540.09</v>
          </cell>
          <cell r="L213">
            <v>35979</v>
          </cell>
          <cell r="M213">
            <v>3442111.75</v>
          </cell>
          <cell r="N213">
            <v>126.384669666667</v>
          </cell>
          <cell r="O213">
            <v>11</v>
          </cell>
          <cell r="P213">
            <v>100</v>
          </cell>
          <cell r="Q213">
            <v>141</v>
          </cell>
          <cell r="R213">
            <v>142.25</v>
          </cell>
          <cell r="S213">
            <v>50</v>
          </cell>
          <cell r="T213" t="str">
            <v>ГКВО-6</v>
          </cell>
        </row>
        <row r="214">
          <cell r="A214" t="str">
            <v>KZ96K0212993</v>
          </cell>
          <cell r="B214" t="str">
            <v>344/n</v>
          </cell>
          <cell r="C214">
            <v>36453</v>
          </cell>
          <cell r="D214">
            <v>36496</v>
          </cell>
          <cell r="E214">
            <v>42</v>
          </cell>
          <cell r="F214">
            <v>98.18</v>
          </cell>
          <cell r="G214">
            <v>98.18</v>
          </cell>
          <cell r="H214">
            <v>16.0657296122767</v>
          </cell>
          <cell r="I214">
            <v>200000000</v>
          </cell>
          <cell r="J214">
            <v>7159673</v>
          </cell>
          <cell r="K214">
            <v>700278926.79</v>
          </cell>
          <cell r="L214">
            <v>5092687</v>
          </cell>
          <cell r="M214">
            <v>500000009.66</v>
          </cell>
          <cell r="N214">
            <v>350.139463395</v>
          </cell>
          <cell r="O214" t="str">
            <v>н/д</v>
          </cell>
          <cell r="P214">
            <v>100</v>
          </cell>
          <cell r="S214">
            <v>60</v>
          </cell>
          <cell r="T214" t="str">
            <v>Ноты-42</v>
          </cell>
        </row>
        <row r="215">
          <cell r="A215" t="str">
            <v>KZ8SK1911996</v>
          </cell>
          <cell r="B215" t="str">
            <v>345/n</v>
          </cell>
          <cell r="C215">
            <v>36454</v>
          </cell>
          <cell r="D215">
            <v>36483</v>
          </cell>
          <cell r="E215">
            <v>28</v>
          </cell>
          <cell r="F215">
            <v>98.82</v>
          </cell>
          <cell r="G215">
            <v>98.82</v>
          </cell>
          <cell r="H215">
            <v>15.5231734466708</v>
          </cell>
          <cell r="I215">
            <v>200000000</v>
          </cell>
          <cell r="J215">
            <v>17878634</v>
          </cell>
          <cell r="K215">
            <v>1766109185.57</v>
          </cell>
          <cell r="L215">
            <v>11858868</v>
          </cell>
          <cell r="M215">
            <v>1171893335.76</v>
          </cell>
          <cell r="N215">
            <v>883.054592785</v>
          </cell>
          <cell r="O215">
            <v>8</v>
          </cell>
          <cell r="P215">
            <v>100</v>
          </cell>
          <cell r="Q215">
            <v>80</v>
          </cell>
          <cell r="R215">
            <v>30</v>
          </cell>
          <cell r="S215">
            <v>60</v>
          </cell>
          <cell r="T215" t="str">
            <v>Ноты-28</v>
          </cell>
        </row>
        <row r="216">
          <cell r="A216" t="str">
            <v>KZ8EK0511995</v>
          </cell>
          <cell r="B216" t="str">
            <v>14/$n</v>
          </cell>
          <cell r="C216">
            <v>36455</v>
          </cell>
          <cell r="D216">
            <v>36469</v>
          </cell>
          <cell r="E216">
            <v>14</v>
          </cell>
          <cell r="F216">
            <v>99.73</v>
          </cell>
          <cell r="G216">
            <v>99.73</v>
          </cell>
          <cell r="H216">
            <v>7.03900531434864</v>
          </cell>
          <cell r="I216">
            <v>2000000</v>
          </cell>
          <cell r="J216">
            <v>132567</v>
          </cell>
          <cell r="K216">
            <v>13219282.24</v>
          </cell>
          <cell r="L216">
            <v>71145</v>
          </cell>
          <cell r="M216">
            <v>7095290.85</v>
          </cell>
          <cell r="N216">
            <v>660.964112</v>
          </cell>
          <cell r="O216">
            <v>0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ВНоты-14</v>
          </cell>
        </row>
        <row r="217">
          <cell r="A217" t="str">
            <v>KZ46L2704A09</v>
          </cell>
          <cell r="B217" t="str">
            <v>19/6B</v>
          </cell>
          <cell r="C217">
            <v>36459</v>
          </cell>
          <cell r="D217">
            <v>36643</v>
          </cell>
          <cell r="E217">
            <v>184</v>
          </cell>
          <cell r="F217">
            <v>95.67</v>
          </cell>
          <cell r="G217">
            <v>95.67</v>
          </cell>
          <cell r="H217">
            <v>9.05194940942824</v>
          </cell>
          <cell r="I217">
            <v>3000000</v>
          </cell>
          <cell r="J217">
            <v>62854</v>
          </cell>
          <cell r="K217">
            <v>5991143.83</v>
          </cell>
          <cell r="L217">
            <v>59814</v>
          </cell>
          <cell r="M217">
            <v>5722405.38</v>
          </cell>
          <cell r="N217">
            <v>199.704794333333</v>
          </cell>
          <cell r="O217">
            <v>9</v>
          </cell>
          <cell r="P217">
            <v>100</v>
          </cell>
          <cell r="Q217">
            <v>140.8</v>
          </cell>
          <cell r="R217">
            <v>142.15</v>
          </cell>
          <cell r="S217">
            <v>50</v>
          </cell>
          <cell r="T217" t="str">
            <v>ГКВО-6</v>
          </cell>
        </row>
        <row r="218">
          <cell r="A218" t="str">
            <v>KZ8SK2511993</v>
          </cell>
          <cell r="B218" t="str">
            <v>346/n</v>
          </cell>
          <cell r="C218">
            <v>36460</v>
          </cell>
          <cell r="D218">
            <v>36489</v>
          </cell>
          <cell r="E218">
            <v>28</v>
          </cell>
          <cell r="F218">
            <v>98.85</v>
          </cell>
          <cell r="G218">
            <v>98.85</v>
          </cell>
          <cell r="H218">
            <v>15.1239251390997</v>
          </cell>
          <cell r="I218">
            <v>200000000</v>
          </cell>
          <cell r="J218">
            <v>5242575</v>
          </cell>
          <cell r="K218">
            <v>518023053.4</v>
          </cell>
          <cell r="L218">
            <v>4587002</v>
          </cell>
          <cell r="M218">
            <v>453425147.7</v>
          </cell>
          <cell r="N218">
            <v>259.0115267</v>
          </cell>
          <cell r="O218">
            <v>6</v>
          </cell>
          <cell r="P218">
            <v>100</v>
          </cell>
          <cell r="S218">
            <v>60</v>
          </cell>
          <cell r="T218" t="str">
            <v>Ноты-28</v>
          </cell>
        </row>
        <row r="219">
          <cell r="A219" t="str">
            <v>KZ31L3101A03</v>
          </cell>
          <cell r="B219" t="str">
            <v>5/3i</v>
          </cell>
          <cell r="C219">
            <v>36461</v>
          </cell>
          <cell r="D219">
            <v>36556</v>
          </cell>
          <cell r="E219">
            <v>91</v>
          </cell>
          <cell r="F219">
            <v>87.81</v>
          </cell>
          <cell r="G219">
            <v>87.72</v>
          </cell>
          <cell r="H219">
            <v>9.75</v>
          </cell>
          <cell r="I219">
            <v>300000000</v>
          </cell>
          <cell r="J219">
            <v>120000</v>
          </cell>
          <cell r="K219">
            <v>120000000</v>
          </cell>
          <cell r="L219">
            <v>100000</v>
          </cell>
          <cell r="M219">
            <v>100000000</v>
          </cell>
          <cell r="N219">
            <v>40</v>
          </cell>
          <cell r="O219">
            <v>4</v>
          </cell>
          <cell r="P219">
            <v>1000</v>
          </cell>
          <cell r="Q219">
            <v>50</v>
          </cell>
          <cell r="R219">
            <v>30</v>
          </cell>
          <cell r="S219">
            <v>50</v>
          </cell>
          <cell r="T219" t="str">
            <v>ГИКО-3</v>
          </cell>
        </row>
        <row r="220">
          <cell r="A220" t="str">
            <v>KZ95K0312993</v>
          </cell>
          <cell r="B220" t="str">
            <v>15/$n</v>
          </cell>
          <cell r="C220">
            <v>36462</v>
          </cell>
          <cell r="D220">
            <v>36497</v>
          </cell>
          <cell r="E220">
            <v>35</v>
          </cell>
          <cell r="F220">
            <v>99.33</v>
          </cell>
          <cell r="G220">
            <v>99.33</v>
          </cell>
          <cell r="H220">
            <v>7.01500050337262</v>
          </cell>
          <cell r="I220">
            <v>2000000</v>
          </cell>
          <cell r="J220">
            <v>6303</v>
          </cell>
          <cell r="K220">
            <v>617259.11</v>
          </cell>
          <cell r="L220">
            <v>4702</v>
          </cell>
          <cell r="M220">
            <v>467049.66</v>
          </cell>
          <cell r="N220">
            <v>30.8629555</v>
          </cell>
          <cell r="O220" t="str">
            <v>н/д</v>
          </cell>
          <cell r="P220">
            <v>100</v>
          </cell>
          <cell r="Q220">
            <v>140.8</v>
          </cell>
          <cell r="R220">
            <v>138</v>
          </cell>
          <cell r="S220">
            <v>60</v>
          </cell>
          <cell r="T220" t="str">
            <v>ВНоты-35</v>
          </cell>
        </row>
        <row r="221">
          <cell r="A221" t="str">
            <v>KZ43L0302A02</v>
          </cell>
          <cell r="B221" t="str">
            <v>246/3</v>
          </cell>
          <cell r="C221">
            <v>36465</v>
          </cell>
          <cell r="D221">
            <v>36559</v>
          </cell>
          <cell r="E221">
            <v>94</v>
          </cell>
          <cell r="F221">
            <v>96.23</v>
          </cell>
          <cell r="G221">
            <v>96.15</v>
          </cell>
          <cell r="H221">
            <v>15.6707887353216</v>
          </cell>
          <cell r="I221">
            <v>400000000</v>
          </cell>
          <cell r="J221">
            <v>1972672</v>
          </cell>
          <cell r="K221">
            <v>188867180.7</v>
          </cell>
          <cell r="L221">
            <v>1558822</v>
          </cell>
          <cell r="M221">
            <v>150000054.7</v>
          </cell>
          <cell r="N221">
            <v>47.216795175</v>
          </cell>
          <cell r="O221">
            <v>5</v>
          </cell>
          <cell r="P221">
            <v>100</v>
          </cell>
          <cell r="S221">
            <v>50</v>
          </cell>
          <cell r="T221" t="str">
            <v>ГКО-3</v>
          </cell>
        </row>
        <row r="222">
          <cell r="A222" t="str">
            <v>KZ46L0405A05</v>
          </cell>
          <cell r="B222" t="str">
            <v>20/6B</v>
          </cell>
          <cell r="C222">
            <v>36466</v>
          </cell>
          <cell r="D222">
            <v>36650</v>
          </cell>
          <cell r="E222">
            <v>184</v>
          </cell>
          <cell r="F222">
            <v>95.67</v>
          </cell>
          <cell r="G222">
            <v>95.67</v>
          </cell>
          <cell r="H222">
            <v>9.05194940942824</v>
          </cell>
          <cell r="I222">
            <v>3000000</v>
          </cell>
          <cell r="J222">
            <v>67185</v>
          </cell>
          <cell r="K222">
            <v>6402594.78</v>
          </cell>
          <cell r="L222">
            <v>58740</v>
          </cell>
          <cell r="M222">
            <v>5619655.8</v>
          </cell>
          <cell r="N222">
            <v>213.419826</v>
          </cell>
          <cell r="O222">
            <v>9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ГКВО-6</v>
          </cell>
        </row>
        <row r="223">
          <cell r="A223" t="str">
            <v>KZ95K0912990</v>
          </cell>
          <cell r="B223" t="str">
            <v>347/n</v>
          </cell>
          <cell r="C223">
            <v>36467</v>
          </cell>
          <cell r="D223">
            <v>36503</v>
          </cell>
          <cell r="E223">
            <v>35</v>
          </cell>
          <cell r="F223">
            <v>98.58</v>
          </cell>
          <cell r="G223">
            <v>98.58</v>
          </cell>
          <cell r="H223">
            <v>14.9807263136539</v>
          </cell>
          <cell r="I223">
            <v>200000000</v>
          </cell>
          <cell r="J223">
            <v>23611478</v>
          </cell>
          <cell r="K223">
            <v>2324817336.6</v>
          </cell>
          <cell r="L223">
            <v>17268809</v>
          </cell>
          <cell r="M223">
            <v>1702359191.22</v>
          </cell>
          <cell r="N223">
            <v>1162.4086683</v>
          </cell>
          <cell r="O223">
            <v>0</v>
          </cell>
          <cell r="P223">
            <v>100</v>
          </cell>
          <cell r="Q223">
            <v>30</v>
          </cell>
          <cell r="R223">
            <v>15</v>
          </cell>
          <cell r="S223">
            <v>60</v>
          </cell>
          <cell r="T223" t="str">
            <v>Ноты-35</v>
          </cell>
        </row>
        <row r="224">
          <cell r="A224" t="str">
            <v>KZ96K1712991</v>
          </cell>
          <cell r="B224" t="str">
            <v>348/n</v>
          </cell>
          <cell r="C224">
            <v>36468</v>
          </cell>
          <cell r="D224">
            <v>36511</v>
          </cell>
          <cell r="E224">
            <v>42</v>
          </cell>
          <cell r="F224">
            <v>98.32</v>
          </cell>
          <cell r="G224">
            <v>98.32</v>
          </cell>
          <cell r="H224">
            <v>14.8087876322214</v>
          </cell>
          <cell r="I224">
            <v>200000000</v>
          </cell>
          <cell r="J224">
            <v>7627172</v>
          </cell>
          <cell r="K224">
            <v>748028363.41</v>
          </cell>
          <cell r="L224">
            <v>4068349</v>
          </cell>
          <cell r="M224">
            <v>400000073.68</v>
          </cell>
          <cell r="N224">
            <v>374.014181705</v>
          </cell>
          <cell r="O224" t="str">
            <v>н/д</v>
          </cell>
          <cell r="P224">
            <v>100</v>
          </cell>
          <cell r="S224">
            <v>60</v>
          </cell>
          <cell r="T224" t="str">
            <v>Ноты-42</v>
          </cell>
        </row>
        <row r="225">
          <cell r="A225" t="str">
            <v>KZ8LK2611996</v>
          </cell>
          <cell r="B225" t="str">
            <v>16/$n</v>
          </cell>
          <cell r="C225">
            <v>36469</v>
          </cell>
          <cell r="D225">
            <v>36490</v>
          </cell>
          <cell r="E225">
            <v>21</v>
          </cell>
          <cell r="F225">
            <v>99.59</v>
          </cell>
          <cell r="G225">
            <v>99.59</v>
          </cell>
          <cell r="H225">
            <v>7.13592395488162</v>
          </cell>
          <cell r="I225">
            <v>2000000</v>
          </cell>
          <cell r="J225">
            <v>131398</v>
          </cell>
          <cell r="K225">
            <v>13084330.17</v>
          </cell>
          <cell r="L225">
            <v>50092</v>
          </cell>
          <cell r="M225">
            <v>4988662.28</v>
          </cell>
          <cell r="N225">
            <v>654.2165085</v>
          </cell>
          <cell r="O225" t="str">
            <v>н/д</v>
          </cell>
          <cell r="P225">
            <v>100</v>
          </cell>
          <cell r="Q225">
            <v>140.4</v>
          </cell>
          <cell r="R225">
            <v>138.2</v>
          </cell>
          <cell r="S225">
            <v>60</v>
          </cell>
          <cell r="T225" t="str">
            <v>ВНоты-21</v>
          </cell>
        </row>
        <row r="226">
          <cell r="A226" t="str">
            <v>KZ43L1002A03</v>
          </cell>
          <cell r="B226" t="str">
            <v>247/3</v>
          </cell>
          <cell r="C226">
            <v>36472</v>
          </cell>
          <cell r="D226">
            <v>36566</v>
          </cell>
          <cell r="E226">
            <v>94</v>
          </cell>
          <cell r="F226">
            <v>96.23</v>
          </cell>
          <cell r="G226">
            <v>96.23</v>
          </cell>
          <cell r="H226">
            <v>15.6707887353216</v>
          </cell>
          <cell r="I226">
            <v>400000000</v>
          </cell>
          <cell r="J226">
            <v>2930177</v>
          </cell>
          <cell r="K226">
            <v>279480492.71</v>
          </cell>
          <cell r="L226">
            <v>1876177</v>
          </cell>
          <cell r="M226">
            <v>180544512.71</v>
          </cell>
          <cell r="N226">
            <v>69.8701231775</v>
          </cell>
          <cell r="O226">
            <v>6</v>
          </cell>
          <cell r="P226">
            <v>100</v>
          </cell>
          <cell r="Q226">
            <v>30</v>
          </cell>
          <cell r="R226">
            <v>30</v>
          </cell>
          <cell r="S226">
            <v>50</v>
          </cell>
          <cell r="T226" t="str">
            <v>ГКО-3</v>
          </cell>
        </row>
        <row r="227">
          <cell r="A227" t="str">
            <v>KZ46L1105A06</v>
          </cell>
          <cell r="B227" t="str">
            <v>21/6B</v>
          </cell>
          <cell r="C227">
            <v>36473</v>
          </cell>
          <cell r="D227">
            <v>36657</v>
          </cell>
          <cell r="E227">
            <v>184</v>
          </cell>
          <cell r="F227">
            <v>95.67</v>
          </cell>
          <cell r="G227">
            <v>95.67</v>
          </cell>
          <cell r="H227">
            <v>9.05194940942824</v>
          </cell>
          <cell r="I227">
            <v>3000000</v>
          </cell>
          <cell r="J227">
            <v>207841</v>
          </cell>
          <cell r="K227">
            <v>18945000.71</v>
          </cell>
          <cell r="L227">
            <v>56869</v>
          </cell>
          <cell r="M227">
            <v>5440579.11</v>
          </cell>
          <cell r="N227">
            <v>631.500023666667</v>
          </cell>
          <cell r="O227">
            <v>10</v>
          </cell>
          <cell r="P227">
            <v>100</v>
          </cell>
          <cell r="Q227">
            <v>140.2</v>
          </cell>
          <cell r="R227">
            <v>142.1</v>
          </cell>
          <cell r="S227">
            <v>50</v>
          </cell>
          <cell r="T227" t="str">
            <v>ГКВО-6</v>
          </cell>
        </row>
        <row r="228">
          <cell r="A228" t="str">
            <v>KZ97K3012992</v>
          </cell>
          <cell r="B228" t="str">
            <v>349/n</v>
          </cell>
          <cell r="C228">
            <v>36474</v>
          </cell>
          <cell r="D228">
            <v>36524</v>
          </cell>
          <cell r="E228">
            <v>49</v>
          </cell>
          <cell r="F228">
            <v>98.16</v>
          </cell>
          <cell r="G228">
            <v>98.16</v>
          </cell>
          <cell r="H228">
            <v>13.9247875189196</v>
          </cell>
          <cell r="I228">
            <v>200000000</v>
          </cell>
          <cell r="J228">
            <v>5994613</v>
          </cell>
          <cell r="K228">
            <v>587669374.24</v>
          </cell>
          <cell r="L228">
            <v>5574303</v>
          </cell>
          <cell r="M228">
            <v>547173582.48</v>
          </cell>
          <cell r="N228">
            <v>293.83468712</v>
          </cell>
          <cell r="O228">
            <v>7</v>
          </cell>
          <cell r="P228">
            <v>100</v>
          </cell>
          <cell r="S228">
            <v>60</v>
          </cell>
          <cell r="T228" t="str">
            <v>Ноты-49</v>
          </cell>
        </row>
        <row r="229">
          <cell r="A229" t="str">
            <v>KZ8LK0312993</v>
          </cell>
          <cell r="B229" t="str">
            <v>17/$n</v>
          </cell>
          <cell r="C229">
            <v>36475</v>
          </cell>
          <cell r="D229">
            <v>36497</v>
          </cell>
          <cell r="E229">
            <v>21</v>
          </cell>
          <cell r="F229">
            <v>98.97</v>
          </cell>
          <cell r="G229">
            <v>98.83</v>
          </cell>
          <cell r="H229">
            <v>29.14</v>
          </cell>
          <cell r="I229">
            <v>2000000</v>
          </cell>
          <cell r="J229">
            <v>17755548</v>
          </cell>
          <cell r="K229">
            <v>1753972058.4</v>
          </cell>
          <cell r="L229">
            <v>11151364</v>
          </cell>
          <cell r="M229">
            <v>1103636110.9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ВНоты-28</v>
          </cell>
        </row>
        <row r="230">
          <cell r="A230" t="str">
            <v>KZ8SK1012993</v>
          </cell>
          <cell r="B230" t="str">
            <v>350/n</v>
          </cell>
          <cell r="C230">
            <v>36476</v>
          </cell>
          <cell r="D230">
            <v>36504</v>
          </cell>
          <cell r="E230">
            <v>28</v>
          </cell>
          <cell r="F230">
            <v>98.99</v>
          </cell>
          <cell r="G230">
            <v>98.99</v>
          </cell>
          <cell r="H230">
            <v>13.2639660571776</v>
          </cell>
          <cell r="I230">
            <v>200000000</v>
          </cell>
          <cell r="J230">
            <v>13958197</v>
          </cell>
          <cell r="K230">
            <v>1381613466.68</v>
          </cell>
          <cell r="L230">
            <v>12945047</v>
          </cell>
          <cell r="M230">
            <v>1281430202.53</v>
          </cell>
          <cell r="N230">
            <v>690.80673334</v>
          </cell>
          <cell r="O230">
            <v>7</v>
          </cell>
          <cell r="P230">
            <v>100</v>
          </cell>
          <cell r="Q230">
            <v>50</v>
          </cell>
          <cell r="R230">
            <v>30</v>
          </cell>
          <cell r="S230">
            <v>60</v>
          </cell>
          <cell r="T230" t="str">
            <v>Ноты-28</v>
          </cell>
        </row>
        <row r="231">
          <cell r="A231" t="str">
            <v>KZ43L1702A06</v>
          </cell>
          <cell r="B231" t="str">
            <v>248/3</v>
          </cell>
          <cell r="C231">
            <v>36479</v>
          </cell>
          <cell r="D231">
            <v>36573</v>
          </cell>
          <cell r="E231">
            <v>94</v>
          </cell>
          <cell r="F231">
            <v>96.23</v>
          </cell>
          <cell r="G231">
            <v>96.22</v>
          </cell>
          <cell r="H231">
            <v>15.6707887353216</v>
          </cell>
          <cell r="I231">
            <v>400000000</v>
          </cell>
          <cell r="J231">
            <v>4718240</v>
          </cell>
          <cell r="K231">
            <v>451304938.1</v>
          </cell>
          <cell r="L231">
            <v>2637130</v>
          </cell>
          <cell r="M231">
            <v>253768941.4</v>
          </cell>
          <cell r="N231">
            <v>112.826234525</v>
          </cell>
          <cell r="O231">
            <v>7</v>
          </cell>
          <cell r="P231">
            <v>100</v>
          </cell>
          <cell r="Q231">
            <v>50</v>
          </cell>
          <cell r="R231">
            <v>30</v>
          </cell>
          <cell r="S231">
            <v>50</v>
          </cell>
          <cell r="T231" t="str">
            <v>ГКО-3</v>
          </cell>
        </row>
        <row r="232">
          <cell r="A232" t="str">
            <v>KZ46L1805A09</v>
          </cell>
          <cell r="B232" t="str">
            <v>22/6B</v>
          </cell>
          <cell r="C232">
            <v>36480</v>
          </cell>
          <cell r="D232">
            <v>36664</v>
          </cell>
          <cell r="E232">
            <v>184</v>
          </cell>
          <cell r="F232">
            <v>95.67</v>
          </cell>
          <cell r="G232">
            <v>95.67</v>
          </cell>
          <cell r="H232">
            <v>9.05194940942824</v>
          </cell>
          <cell r="I232">
            <v>3000000</v>
          </cell>
          <cell r="J232">
            <v>62944</v>
          </cell>
          <cell r="K232">
            <v>6007647.52</v>
          </cell>
          <cell r="L232">
            <v>35014</v>
          </cell>
          <cell r="M232">
            <v>3349789.38</v>
          </cell>
          <cell r="N232">
            <v>200.254917333333</v>
          </cell>
          <cell r="O232">
            <v>8</v>
          </cell>
          <cell r="P232">
            <v>100</v>
          </cell>
          <cell r="Q232">
            <v>139.8</v>
          </cell>
          <cell r="R232">
            <v>142.4</v>
          </cell>
          <cell r="S232">
            <v>50</v>
          </cell>
          <cell r="T232" t="str">
            <v>ГКВО-6</v>
          </cell>
        </row>
        <row r="233">
          <cell r="A233" t="str">
            <v>KZ95K2312991</v>
          </cell>
          <cell r="B233" t="str">
            <v>351/n</v>
          </cell>
          <cell r="C233">
            <v>36481</v>
          </cell>
          <cell r="D233">
            <v>36517</v>
          </cell>
          <cell r="E233">
            <v>35</v>
          </cell>
          <cell r="F233">
            <v>98.73</v>
          </cell>
          <cell r="G233">
            <v>98.69</v>
          </cell>
          <cell r="H233">
            <v>13.3778993213815</v>
          </cell>
          <cell r="I233">
            <v>200000000</v>
          </cell>
          <cell r="J233">
            <v>7975309</v>
          </cell>
          <cell r="K233">
            <v>786629274.16</v>
          </cell>
          <cell r="L233">
            <v>6766491</v>
          </cell>
          <cell r="M233">
            <v>668041624.21</v>
          </cell>
          <cell r="N233">
            <v>393.31463708</v>
          </cell>
          <cell r="O233" t="str">
            <v>н/д</v>
          </cell>
          <cell r="P233">
            <v>100</v>
          </cell>
          <cell r="S233">
            <v>60</v>
          </cell>
          <cell r="T233" t="str">
            <v>Ноты-35</v>
          </cell>
        </row>
        <row r="234">
          <cell r="A234" t="str">
            <v>KZ43L1802A05</v>
          </cell>
          <cell r="B234" t="str">
            <v>249/3</v>
          </cell>
          <cell r="C234">
            <v>36482</v>
          </cell>
          <cell r="D234">
            <v>36574</v>
          </cell>
          <cell r="E234">
            <v>92</v>
          </cell>
          <cell r="F234">
            <v>96.23</v>
          </cell>
          <cell r="G234">
            <v>96.2</v>
          </cell>
          <cell r="H234">
            <v>15.6707887353216</v>
          </cell>
          <cell r="I234">
            <v>500000000</v>
          </cell>
          <cell r="J234">
            <v>16950023</v>
          </cell>
          <cell r="K234">
            <v>1625544008.59</v>
          </cell>
          <cell r="L234">
            <v>11687823</v>
          </cell>
          <cell r="M234">
            <v>1124690664.59</v>
          </cell>
          <cell r="N234">
            <v>325.108801718</v>
          </cell>
          <cell r="O234">
            <v>9</v>
          </cell>
          <cell r="P234">
            <v>100</v>
          </cell>
          <cell r="Q234">
            <v>30</v>
          </cell>
          <cell r="R234">
            <v>30</v>
          </cell>
          <cell r="S234">
            <v>50</v>
          </cell>
          <cell r="T234" t="str">
            <v>ГКО-3</v>
          </cell>
        </row>
        <row r="235">
          <cell r="A235" t="str">
            <v>KZ46L1905A08</v>
          </cell>
          <cell r="B235" t="str">
            <v>110/6</v>
          </cell>
          <cell r="C235">
            <v>36483</v>
          </cell>
          <cell r="D235">
            <v>36665</v>
          </cell>
          <cell r="E235">
            <v>182</v>
          </cell>
          <cell r="F235">
            <v>92.38</v>
          </cell>
          <cell r="G235">
            <v>92.38</v>
          </cell>
          <cell r="H235">
            <v>16.4970772894566</v>
          </cell>
          <cell r="I235">
            <v>500000000</v>
          </cell>
          <cell r="J235">
            <v>5390942</v>
          </cell>
          <cell r="K235">
            <v>493936561.96</v>
          </cell>
          <cell r="L235">
            <v>4380942</v>
          </cell>
          <cell r="M235">
            <v>404711421.96</v>
          </cell>
          <cell r="N235">
            <v>98.787312392</v>
          </cell>
          <cell r="O235">
            <v>5</v>
          </cell>
          <cell r="P235">
            <v>100</v>
          </cell>
          <cell r="Q235">
            <v>50</v>
          </cell>
          <cell r="R235">
            <v>15</v>
          </cell>
          <cell r="S235">
            <v>50</v>
          </cell>
          <cell r="T235" t="str">
            <v>ГКО-6</v>
          </cell>
        </row>
        <row r="236">
          <cell r="A236" t="str">
            <v>KZ46L2505A00</v>
          </cell>
          <cell r="B236" t="str">
            <v>23/6B</v>
          </cell>
          <cell r="C236">
            <v>36486</v>
          </cell>
          <cell r="D236">
            <v>36671</v>
          </cell>
          <cell r="E236">
            <v>185</v>
          </cell>
          <cell r="F236">
            <v>95.67</v>
          </cell>
          <cell r="G236">
            <v>95.67</v>
          </cell>
          <cell r="H236">
            <v>9.00248520500513</v>
          </cell>
          <cell r="I236">
            <v>3000000</v>
          </cell>
          <cell r="J236">
            <v>86115</v>
          </cell>
          <cell r="K236">
            <v>8212873.9</v>
          </cell>
          <cell r="L236">
            <v>55270</v>
          </cell>
          <cell r="M236">
            <v>5287680.9</v>
          </cell>
          <cell r="N236">
            <v>273.762463333333</v>
          </cell>
          <cell r="O236">
            <v>7</v>
          </cell>
          <cell r="P236">
            <v>100</v>
          </cell>
          <cell r="Q236">
            <v>138.2</v>
          </cell>
          <cell r="R236">
            <v>142.4</v>
          </cell>
          <cell r="S236">
            <v>50</v>
          </cell>
          <cell r="T236" t="str">
            <v>ГКВО-6</v>
          </cell>
        </row>
        <row r="237">
          <cell r="A237" t="str">
            <v>KZ49L2408A05</v>
          </cell>
          <cell r="B237" t="str">
            <v>1/9B</v>
          </cell>
          <cell r="C237">
            <v>36487</v>
          </cell>
          <cell r="D237">
            <v>36762</v>
          </cell>
          <cell r="E237">
            <v>275</v>
          </cell>
          <cell r="F237">
            <v>93.22</v>
          </cell>
          <cell r="G237">
            <v>93.22</v>
          </cell>
          <cell r="H237">
            <v>9.69748980905385</v>
          </cell>
          <cell r="I237">
            <v>2000000</v>
          </cell>
          <cell r="J237">
            <v>84557</v>
          </cell>
          <cell r="K237">
            <v>7816283.83</v>
          </cell>
          <cell r="L237">
            <v>63752</v>
          </cell>
          <cell r="M237">
            <v>5942961.44</v>
          </cell>
          <cell r="N237">
            <v>390.8141915</v>
          </cell>
          <cell r="O237">
            <v>5</v>
          </cell>
          <cell r="P237">
            <v>100</v>
          </cell>
          <cell r="Q237">
            <v>138.2</v>
          </cell>
          <cell r="R237">
            <v>142.65</v>
          </cell>
          <cell r="S237">
            <v>50</v>
          </cell>
          <cell r="T237" t="str">
            <v>ГКВО-9</v>
          </cell>
        </row>
        <row r="238">
          <cell r="A238" t="str">
            <v>KZ97K1301A07</v>
          </cell>
          <cell r="B238" t="str">
            <v>352/n</v>
          </cell>
          <cell r="C238">
            <v>36488</v>
          </cell>
          <cell r="D238">
            <v>36538</v>
          </cell>
          <cell r="E238">
            <v>49</v>
          </cell>
          <cell r="F238">
            <v>98.2</v>
          </cell>
          <cell r="G238">
            <v>98.18</v>
          </cell>
          <cell r="H238">
            <v>13.6165260401513</v>
          </cell>
          <cell r="I238">
            <v>300000000</v>
          </cell>
          <cell r="J238">
            <v>21891372</v>
          </cell>
          <cell r="K238">
            <v>2149252254.28</v>
          </cell>
          <cell r="L238">
            <v>15025417</v>
          </cell>
          <cell r="M238">
            <v>1475483199.37</v>
          </cell>
          <cell r="N238">
            <v>716.417418093333</v>
          </cell>
          <cell r="O238">
            <v>0</v>
          </cell>
          <cell r="P238">
            <v>100</v>
          </cell>
          <cell r="Q238">
            <v>50</v>
          </cell>
          <cell r="R238">
            <v>15</v>
          </cell>
          <cell r="S238">
            <v>60</v>
          </cell>
          <cell r="T238" t="str">
            <v>Ноты-49</v>
          </cell>
        </row>
        <row r="239">
          <cell r="A239" t="str">
            <v>KZ43L2502A06</v>
          </cell>
          <cell r="B239" t="str">
            <v>250/3</v>
          </cell>
          <cell r="C239">
            <v>36489</v>
          </cell>
          <cell r="D239">
            <v>36581</v>
          </cell>
          <cell r="E239">
            <v>92</v>
          </cell>
          <cell r="F239">
            <v>96.24</v>
          </cell>
          <cell r="G239">
            <v>96.23</v>
          </cell>
          <cell r="H239">
            <v>15.6275976724855</v>
          </cell>
          <cell r="I239">
            <v>500000000</v>
          </cell>
          <cell r="J239">
            <v>26602838</v>
          </cell>
          <cell r="K239">
            <v>2555693106.57</v>
          </cell>
          <cell r="L239">
            <v>16642838</v>
          </cell>
          <cell r="M239">
            <v>1601707466.57</v>
          </cell>
          <cell r="N239">
            <v>511.138621314</v>
          </cell>
          <cell r="O239">
            <v>10</v>
          </cell>
          <cell r="P239">
            <v>100</v>
          </cell>
          <cell r="S239">
            <v>50</v>
          </cell>
          <cell r="T239" t="str">
            <v>ГКО-3</v>
          </cell>
        </row>
        <row r="240">
          <cell r="A240" t="str">
            <v>KZ32L3105A08</v>
          </cell>
          <cell r="B240" t="str">
            <v>2/6i</v>
          </cell>
          <cell r="C240">
            <v>36490</v>
          </cell>
          <cell r="D240">
            <v>36677</v>
          </cell>
          <cell r="E240">
            <v>182</v>
          </cell>
          <cell r="F240">
            <v>98.88</v>
          </cell>
          <cell r="G240">
            <v>98.77</v>
          </cell>
          <cell r="H240">
            <v>31.71521036</v>
          </cell>
          <cell r="I240">
            <v>400000000</v>
          </cell>
          <cell r="J240">
            <v>8743200</v>
          </cell>
          <cell r="K240">
            <v>864215047.6</v>
          </cell>
          <cell r="L240">
            <v>6898531</v>
          </cell>
          <cell r="M240">
            <v>682112699.3</v>
          </cell>
          <cell r="N240">
            <v>115.228673</v>
          </cell>
          <cell r="O240">
            <v>11</v>
          </cell>
          <cell r="P240">
            <v>1000</v>
          </cell>
          <cell r="S240">
            <v>50</v>
          </cell>
          <cell r="T240" t="str">
            <v>ГИКО-6</v>
          </cell>
        </row>
        <row r="241">
          <cell r="A241" t="str">
            <v>KZ46L3005A03</v>
          </cell>
          <cell r="B241" t="str">
            <v>24/6B</v>
          </cell>
          <cell r="C241">
            <v>36493</v>
          </cell>
          <cell r="D241">
            <v>36676</v>
          </cell>
          <cell r="E241">
            <v>183</v>
          </cell>
          <cell r="F241">
            <v>95.35</v>
          </cell>
          <cell r="G241">
            <v>95.35</v>
          </cell>
          <cell r="H241">
            <v>9.75353959098061</v>
          </cell>
          <cell r="I241">
            <v>3000000</v>
          </cell>
          <cell r="J241">
            <v>57635</v>
          </cell>
          <cell r="K241">
            <v>5483174.1</v>
          </cell>
          <cell r="L241">
            <v>55035</v>
          </cell>
          <cell r="M241">
            <v>5247587.25</v>
          </cell>
          <cell r="N241">
            <v>182.77247</v>
          </cell>
          <cell r="O241">
            <v>7</v>
          </cell>
          <cell r="P241">
            <v>100</v>
          </cell>
          <cell r="Q241">
            <v>138</v>
          </cell>
          <cell r="R241">
            <v>142.35</v>
          </cell>
          <cell r="S241">
            <v>50</v>
          </cell>
          <cell r="T241" t="str">
            <v>ГКВО-6</v>
          </cell>
        </row>
        <row r="242">
          <cell r="A242" t="str">
            <v>KZ43L2902A02</v>
          </cell>
          <cell r="B242" t="str">
            <v>251/3</v>
          </cell>
          <cell r="C242">
            <v>36494</v>
          </cell>
          <cell r="D242">
            <v>36585</v>
          </cell>
          <cell r="E242">
            <v>91</v>
          </cell>
          <cell r="F242">
            <v>96.24</v>
          </cell>
          <cell r="G242">
            <v>96.22</v>
          </cell>
          <cell r="H242">
            <v>15.6275976724855</v>
          </cell>
          <cell r="I242">
            <v>500000000</v>
          </cell>
          <cell r="J242">
            <v>11068726</v>
          </cell>
          <cell r="K242">
            <v>1065000737.29</v>
          </cell>
          <cell r="L242">
            <v>7866692</v>
          </cell>
          <cell r="M242">
            <v>757078160.85</v>
          </cell>
          <cell r="N242">
            <v>213.000147458</v>
          </cell>
          <cell r="O242">
            <v>11</v>
          </cell>
          <cell r="P242">
            <v>100</v>
          </cell>
          <cell r="S242">
            <v>50</v>
          </cell>
          <cell r="T242" t="str">
            <v>ГКО-3</v>
          </cell>
        </row>
        <row r="243">
          <cell r="A243" t="str">
            <v>KZ97K2001A08</v>
          </cell>
          <cell r="B243" t="str">
            <v>353/n</v>
          </cell>
          <cell r="C243">
            <v>36495</v>
          </cell>
          <cell r="D243">
            <v>36545</v>
          </cell>
          <cell r="E243">
            <v>49</v>
          </cell>
          <cell r="F243">
            <v>98.21</v>
          </cell>
          <cell r="G243">
            <v>98.21</v>
          </cell>
          <cell r="H243">
            <v>13.5394999054505</v>
          </cell>
          <cell r="I243">
            <v>300000000</v>
          </cell>
          <cell r="J243">
            <v>13330778</v>
          </cell>
          <cell r="K243">
            <v>1308542981.86</v>
          </cell>
          <cell r="L243">
            <v>3965185</v>
          </cell>
          <cell r="M243">
            <v>389420818.5</v>
          </cell>
          <cell r="N243">
            <v>436.180993953333</v>
          </cell>
          <cell r="O243" t="str">
            <v>н/д</v>
          </cell>
          <cell r="P243">
            <v>100</v>
          </cell>
          <cell r="Q243">
            <v>50</v>
          </cell>
          <cell r="R243">
            <v>15</v>
          </cell>
          <cell r="S243">
            <v>60</v>
          </cell>
          <cell r="T243" t="str">
            <v>Ноты-49</v>
          </cell>
        </row>
        <row r="244">
          <cell r="A244" t="str">
            <v>KZ43L0303A01</v>
          </cell>
          <cell r="B244" t="str">
            <v>252/3</v>
          </cell>
          <cell r="C244">
            <v>36496</v>
          </cell>
          <cell r="D244">
            <v>36588</v>
          </cell>
          <cell r="E244">
            <v>92</v>
          </cell>
          <cell r="F244">
            <v>96.24</v>
          </cell>
          <cell r="G244">
            <v>96.21</v>
          </cell>
          <cell r="H244">
            <v>15.6275976724855</v>
          </cell>
          <cell r="I244">
            <v>500000000</v>
          </cell>
          <cell r="J244">
            <v>26412011</v>
          </cell>
          <cell r="K244">
            <v>2541190754.8</v>
          </cell>
          <cell r="L244">
            <v>19013954</v>
          </cell>
          <cell r="M244">
            <v>1829873695.64</v>
          </cell>
          <cell r="N244">
            <v>508.23815096</v>
          </cell>
          <cell r="O244" t="str">
            <v>н/д</v>
          </cell>
          <cell r="P244">
            <v>100</v>
          </cell>
          <cell r="S244">
            <v>50</v>
          </cell>
          <cell r="T244" t="str">
            <v>ГКО-3</v>
          </cell>
        </row>
        <row r="245">
          <cell r="A245" t="str">
            <v>KZ46L0206A06</v>
          </cell>
          <cell r="B245" t="str">
            <v>111/6</v>
          </cell>
          <cell r="C245">
            <v>36497</v>
          </cell>
          <cell r="D245">
            <v>36679</v>
          </cell>
          <cell r="E245">
            <v>182</v>
          </cell>
          <cell r="F245">
            <v>92.38</v>
          </cell>
          <cell r="G245">
            <v>92.38</v>
          </cell>
          <cell r="H245">
            <v>16.4970772894566</v>
          </cell>
          <cell r="I245">
            <v>500000000</v>
          </cell>
          <cell r="J245">
            <v>10025616</v>
          </cell>
          <cell r="K245">
            <v>925626731.08</v>
          </cell>
          <cell r="L245">
            <v>8965616</v>
          </cell>
          <cell r="M245">
            <v>828243606.08</v>
          </cell>
          <cell r="N245">
            <v>185.125346216</v>
          </cell>
          <cell r="O245">
            <v>6</v>
          </cell>
          <cell r="P245">
            <v>100</v>
          </cell>
          <cell r="S245">
            <v>50</v>
          </cell>
          <cell r="T245" t="str">
            <v>ГКО-6</v>
          </cell>
        </row>
        <row r="246">
          <cell r="A246" t="str">
            <v>KZ46L0806A00</v>
          </cell>
          <cell r="B246" t="str">
            <v>25/6B</v>
          </cell>
          <cell r="C246">
            <v>36500</v>
          </cell>
          <cell r="D246">
            <v>36685</v>
          </cell>
          <cell r="E246">
            <v>185</v>
          </cell>
          <cell r="F246">
            <v>95.35</v>
          </cell>
          <cell r="G246">
            <v>95.35</v>
          </cell>
          <cell r="H246">
            <v>9.75353959098061</v>
          </cell>
          <cell r="I246">
            <v>3000000</v>
          </cell>
          <cell r="J246">
            <v>34589</v>
          </cell>
          <cell r="K246">
            <v>3287675.66</v>
          </cell>
          <cell r="L246">
            <v>27568</v>
          </cell>
          <cell r="M246">
            <v>2628637.28</v>
          </cell>
          <cell r="N246">
            <v>109.589188666667</v>
          </cell>
          <cell r="O246">
            <v>6</v>
          </cell>
          <cell r="P246">
            <v>100</v>
          </cell>
          <cell r="Q246">
            <v>138.35</v>
          </cell>
          <cell r="R246">
            <v>142.45</v>
          </cell>
          <cell r="S246">
            <v>50</v>
          </cell>
          <cell r="T246" t="str">
            <v>ГКВО-6</v>
          </cell>
        </row>
        <row r="247">
          <cell r="A247" t="str">
            <v>KZ43L0903A05</v>
          </cell>
          <cell r="B247" t="str">
            <v>253/3</v>
          </cell>
          <cell r="C247">
            <v>36501</v>
          </cell>
          <cell r="D247">
            <v>36594</v>
          </cell>
          <cell r="E247">
            <v>92</v>
          </cell>
          <cell r="F247">
            <v>96.24</v>
          </cell>
          <cell r="G247">
            <v>96.23</v>
          </cell>
          <cell r="H247">
            <v>15.6275976724855</v>
          </cell>
          <cell r="I247">
            <v>500000000</v>
          </cell>
          <cell r="J247">
            <v>13303546</v>
          </cell>
          <cell r="K247">
            <v>1278895037.16</v>
          </cell>
          <cell r="L247">
            <v>10772414</v>
          </cell>
          <cell r="M247">
            <v>1036771073.36</v>
          </cell>
          <cell r="N247">
            <v>255.779007432</v>
          </cell>
          <cell r="O247">
            <v>8</v>
          </cell>
          <cell r="P247">
            <v>100</v>
          </cell>
          <cell r="Q247">
            <v>50</v>
          </cell>
          <cell r="R247">
            <v>15</v>
          </cell>
          <cell r="S247">
            <v>50</v>
          </cell>
          <cell r="T247" t="str">
            <v>ГКО-3</v>
          </cell>
        </row>
        <row r="248">
          <cell r="A248" t="str">
            <v>KZ95K1301A09</v>
          </cell>
          <cell r="B248" t="str">
            <v>354/n</v>
          </cell>
          <cell r="C248">
            <v>36502</v>
          </cell>
          <cell r="D248">
            <v>36538</v>
          </cell>
          <cell r="E248">
            <v>35</v>
          </cell>
          <cell r="F248">
            <v>98.73</v>
          </cell>
          <cell r="G248">
            <v>98.7</v>
          </cell>
          <cell r="H248">
            <v>13.3778993213815</v>
          </cell>
          <cell r="I248">
            <v>300000000</v>
          </cell>
          <cell r="J248">
            <v>6326586</v>
          </cell>
          <cell r="K248">
            <v>624132444.96</v>
          </cell>
          <cell r="L248">
            <v>5402404</v>
          </cell>
          <cell r="M248">
            <v>533374136.06</v>
          </cell>
          <cell r="N248">
            <v>208.04414832</v>
          </cell>
          <cell r="O248" t="str">
            <v>н/д</v>
          </cell>
          <cell r="P248">
            <v>100</v>
          </cell>
          <cell r="S248">
            <v>60</v>
          </cell>
          <cell r="T248" t="str">
            <v>Ноты-35</v>
          </cell>
        </row>
        <row r="249">
          <cell r="A249" t="str">
            <v>KZ43L1003A02</v>
          </cell>
          <cell r="B249" t="str">
            <v>254/3</v>
          </cell>
          <cell r="C249">
            <v>36503</v>
          </cell>
          <cell r="D249">
            <v>36595</v>
          </cell>
          <cell r="E249">
            <v>92</v>
          </cell>
          <cell r="F249">
            <v>96.24</v>
          </cell>
          <cell r="G249">
            <v>96.24</v>
          </cell>
          <cell r="H249">
            <v>15.6275976724855</v>
          </cell>
          <cell r="I249">
            <v>500000000</v>
          </cell>
          <cell r="J249">
            <v>23987182</v>
          </cell>
          <cell r="K249">
            <v>2307145125.67</v>
          </cell>
          <cell r="L249">
            <v>9841765</v>
          </cell>
          <cell r="M249">
            <v>947171463.6</v>
          </cell>
          <cell r="N249">
            <v>461.429025134</v>
          </cell>
          <cell r="O249">
            <v>11</v>
          </cell>
          <cell r="P249">
            <v>100</v>
          </cell>
          <cell r="S249">
            <v>50</v>
          </cell>
          <cell r="T249" t="str">
            <v>ГКО-3</v>
          </cell>
        </row>
        <row r="250">
          <cell r="A250" t="str">
            <v>KZ46L0906A09</v>
          </cell>
          <cell r="B250" t="str">
            <v>112/6</v>
          </cell>
          <cell r="C250">
            <v>36504</v>
          </cell>
          <cell r="D250">
            <v>36553</v>
          </cell>
          <cell r="E250">
            <v>49</v>
          </cell>
          <cell r="F250">
            <v>92.38</v>
          </cell>
          <cell r="G250">
            <v>92.38</v>
          </cell>
          <cell r="H250">
            <v>16.5007886679245</v>
          </cell>
          <cell r="I250">
            <v>500000000</v>
          </cell>
          <cell r="J250">
            <v>20947846</v>
          </cell>
          <cell r="K250">
            <v>1934939113.48</v>
          </cell>
          <cell r="L250">
            <v>20837846</v>
          </cell>
          <cell r="M250">
            <v>1925000213.48</v>
          </cell>
          <cell r="N250">
            <v>386.987822696</v>
          </cell>
          <cell r="O250">
            <v>4</v>
          </cell>
          <cell r="P250">
            <v>94.432</v>
          </cell>
          <cell r="Q250">
            <v>30</v>
          </cell>
          <cell r="R250">
            <v>30</v>
          </cell>
          <cell r="S250">
            <v>50</v>
          </cell>
          <cell r="T250" t="str">
            <v>ГКО-6</v>
          </cell>
        </row>
        <row r="251">
          <cell r="A251" t="str">
            <v>KZ46L1406A02</v>
          </cell>
          <cell r="B251" t="str">
            <v>26/6B</v>
          </cell>
          <cell r="C251">
            <v>36507</v>
          </cell>
          <cell r="D251">
            <v>36691</v>
          </cell>
          <cell r="E251">
            <v>184</v>
          </cell>
          <cell r="F251">
            <v>94.76</v>
          </cell>
          <cell r="G251">
            <v>94.57</v>
          </cell>
          <cell r="H251">
            <v>22.11903757</v>
          </cell>
          <cell r="I251">
            <v>4000000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500000013.4</v>
          </cell>
          <cell r="N251">
            <v>239.732672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50</v>
          </cell>
          <cell r="T251" t="str">
            <v>ГКВО-6</v>
          </cell>
        </row>
        <row r="252">
          <cell r="A252" t="str">
            <v>KZ46L1306A03</v>
          </cell>
          <cell r="B252" t="str">
            <v>113/6</v>
          </cell>
          <cell r="C252">
            <v>36508</v>
          </cell>
          <cell r="D252">
            <v>36690</v>
          </cell>
          <cell r="E252">
            <v>182</v>
          </cell>
          <cell r="F252">
            <v>92.37</v>
          </cell>
          <cell r="G252">
            <v>92.36</v>
          </cell>
          <cell r="H252">
            <v>16.5205153188264</v>
          </cell>
          <cell r="I252">
            <v>500000000</v>
          </cell>
          <cell r="J252">
            <v>10789914</v>
          </cell>
          <cell r="K252">
            <v>992431871.1</v>
          </cell>
          <cell r="L252">
            <v>6830414</v>
          </cell>
          <cell r="M252">
            <v>630900014.18</v>
          </cell>
          <cell r="N252">
            <v>198.48637422</v>
          </cell>
          <cell r="O252">
            <v>7</v>
          </cell>
          <cell r="P252">
            <v>100</v>
          </cell>
          <cell r="S252">
            <v>50</v>
          </cell>
          <cell r="T252" t="str">
            <v>ГКО-6</v>
          </cell>
        </row>
        <row r="253">
          <cell r="A253" t="str">
            <v>KZ43L1503A07</v>
          </cell>
          <cell r="B253" t="str">
            <v>255/3</v>
          </cell>
          <cell r="C253">
            <v>36509</v>
          </cell>
          <cell r="D253">
            <v>36600</v>
          </cell>
          <cell r="E253">
            <v>91</v>
          </cell>
          <cell r="F253">
            <v>96.24</v>
          </cell>
          <cell r="G253">
            <v>96.23</v>
          </cell>
          <cell r="H253">
            <v>15.6275976724855</v>
          </cell>
          <cell r="I253">
            <v>500000000</v>
          </cell>
          <cell r="J253">
            <v>3429434</v>
          </cell>
          <cell r="K253">
            <v>329851351.96</v>
          </cell>
          <cell r="L253">
            <v>1976804</v>
          </cell>
          <cell r="M253">
            <v>190251201.96</v>
          </cell>
          <cell r="N253">
            <v>65.970270392</v>
          </cell>
          <cell r="O253">
            <v>8</v>
          </cell>
          <cell r="P253">
            <v>100</v>
          </cell>
          <cell r="S253">
            <v>50</v>
          </cell>
          <cell r="T253" t="str">
            <v>ГКО-3</v>
          </cell>
        </row>
        <row r="254">
          <cell r="A254" t="str">
            <v>KZ46L2206A02</v>
          </cell>
          <cell r="B254" t="str">
            <v>114/6</v>
          </cell>
          <cell r="C254">
            <v>36514</v>
          </cell>
          <cell r="D254">
            <v>36573</v>
          </cell>
          <cell r="E254">
            <v>59</v>
          </cell>
          <cell r="F254">
            <v>92.37</v>
          </cell>
          <cell r="G254">
            <v>92.37</v>
          </cell>
          <cell r="H254">
            <v>16.5367543574753</v>
          </cell>
          <cell r="I254">
            <v>500000000</v>
          </cell>
          <cell r="J254">
            <v>37493078</v>
          </cell>
          <cell r="K254">
            <v>3461358164.86</v>
          </cell>
          <cell r="L254">
            <v>36578078</v>
          </cell>
          <cell r="M254">
            <v>3378717064.86</v>
          </cell>
          <cell r="N254">
            <v>692.271632972</v>
          </cell>
          <cell r="O254">
            <v>8</v>
          </cell>
          <cell r="P254">
            <v>94.72</v>
          </cell>
          <cell r="Q254">
            <v>50</v>
          </cell>
          <cell r="R254">
            <v>15</v>
          </cell>
          <cell r="S254">
            <v>50</v>
          </cell>
          <cell r="T254" t="str">
            <v>ГКО-6</v>
          </cell>
        </row>
        <row r="255">
          <cell r="A255" t="str">
            <v>KZ43L2303A07</v>
          </cell>
          <cell r="B255" t="str">
            <v>256/3</v>
          </cell>
          <cell r="C255">
            <v>36515</v>
          </cell>
          <cell r="D255">
            <v>36608</v>
          </cell>
          <cell r="E255">
            <v>92</v>
          </cell>
          <cell r="F255">
            <v>96.24</v>
          </cell>
          <cell r="G255">
            <v>96.24</v>
          </cell>
          <cell r="H255">
            <v>15.6275976724855</v>
          </cell>
          <cell r="I255">
            <v>500000000</v>
          </cell>
          <cell r="J255">
            <v>20633226</v>
          </cell>
          <cell r="K255">
            <v>1985490884.88</v>
          </cell>
          <cell r="L255">
            <v>17137690</v>
          </cell>
          <cell r="M255">
            <v>1649334285.6</v>
          </cell>
          <cell r="N255">
            <v>397.098176976</v>
          </cell>
          <cell r="O255">
            <v>10</v>
          </cell>
          <cell r="P255">
            <v>100</v>
          </cell>
          <cell r="S255">
            <v>50</v>
          </cell>
          <cell r="T255" t="str">
            <v>ГКО-3</v>
          </cell>
        </row>
        <row r="256">
          <cell r="A256" t="str">
            <v>KZ46L2106A03</v>
          </cell>
          <cell r="B256" t="str">
            <v>115/6</v>
          </cell>
          <cell r="C256">
            <v>36516</v>
          </cell>
          <cell r="D256">
            <v>36573</v>
          </cell>
          <cell r="E256">
            <v>57</v>
          </cell>
          <cell r="F256">
            <v>92.37</v>
          </cell>
          <cell r="G256">
            <v>92.36</v>
          </cell>
          <cell r="H256">
            <v>16.5231743426988</v>
          </cell>
          <cell r="I256">
            <v>500000000</v>
          </cell>
          <cell r="J256">
            <v>33583013</v>
          </cell>
          <cell r="K256">
            <v>3100103710.81</v>
          </cell>
          <cell r="L256">
            <v>32983013</v>
          </cell>
          <cell r="M256">
            <v>3046535210.81</v>
          </cell>
          <cell r="N256">
            <v>620.020742162</v>
          </cell>
          <cell r="O256">
            <v>6</v>
          </cell>
          <cell r="P256">
            <v>94.76</v>
          </cell>
          <cell r="S256">
            <v>50</v>
          </cell>
          <cell r="T256" t="str">
            <v>ГКО-6</v>
          </cell>
        </row>
        <row r="257">
          <cell r="A257" t="str">
            <v>KZ4CL2212A09</v>
          </cell>
          <cell r="B257" t="str">
            <v>29/12</v>
          </cell>
          <cell r="C257">
            <v>36516</v>
          </cell>
          <cell r="D257">
            <v>36882</v>
          </cell>
          <cell r="E257">
            <v>366</v>
          </cell>
          <cell r="F257">
            <v>84.74</v>
          </cell>
          <cell r="G257">
            <v>84.73</v>
          </cell>
          <cell r="H257">
            <v>18.0080245456691</v>
          </cell>
          <cell r="I257">
            <v>500000000</v>
          </cell>
          <cell r="J257">
            <v>32647947</v>
          </cell>
          <cell r="K257">
            <v>2755530458.78</v>
          </cell>
          <cell r="L257">
            <v>31370897</v>
          </cell>
          <cell r="M257">
            <v>2658369811.78</v>
          </cell>
          <cell r="N257">
            <v>551.106091756</v>
          </cell>
          <cell r="O257">
            <v>6</v>
          </cell>
          <cell r="P257">
            <v>100</v>
          </cell>
          <cell r="Q257">
            <v>30</v>
          </cell>
          <cell r="R257">
            <v>30</v>
          </cell>
          <cell r="S257">
            <v>50</v>
          </cell>
          <cell r="T257" t="str">
            <v>ГКО-12</v>
          </cell>
        </row>
        <row r="258">
          <cell r="A258" t="str">
            <v>KZ97K1002A09</v>
          </cell>
          <cell r="B258" t="str">
            <v>355/n</v>
          </cell>
          <cell r="C258">
            <v>36516</v>
          </cell>
          <cell r="D258">
            <v>36566</v>
          </cell>
          <cell r="E258">
            <v>49</v>
          </cell>
          <cell r="F258">
            <v>95.23</v>
          </cell>
          <cell r="G258">
            <v>95.06</v>
          </cell>
          <cell r="H258">
            <v>20.03570303</v>
          </cell>
          <cell r="I258">
            <v>300000000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599999970.4</v>
          </cell>
          <cell r="N258">
            <v>209.2547552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60</v>
          </cell>
          <cell r="T258" t="str">
            <v>Ноты-49</v>
          </cell>
        </row>
        <row r="259">
          <cell r="A259" t="str">
            <v>KZ71K2512A00</v>
          </cell>
          <cell r="B259" t="str">
            <v>1/12ALU</v>
          </cell>
          <cell r="C259">
            <v>36518</v>
          </cell>
          <cell r="D259">
            <v>36885</v>
          </cell>
          <cell r="E259">
            <v>367</v>
          </cell>
          <cell r="F259">
            <v>88.4940237265334</v>
          </cell>
          <cell r="G259">
            <v>88.49</v>
          </cell>
          <cell r="H259">
            <v>13.0019811383226</v>
          </cell>
          <cell r="I259">
            <v>400000000</v>
          </cell>
          <cell r="J259">
            <v>73725</v>
          </cell>
          <cell r="K259">
            <v>6499628.92</v>
          </cell>
          <cell r="L259">
            <v>32706</v>
          </cell>
          <cell r="M259">
            <v>2894285.54</v>
          </cell>
          <cell r="N259">
            <v>224.6434245475</v>
          </cell>
          <cell r="O259">
            <v>7</v>
          </cell>
          <cell r="P259">
            <v>100</v>
          </cell>
          <cell r="Q259">
            <v>138.2</v>
          </cell>
          <cell r="R259">
            <v>144.4</v>
          </cell>
          <cell r="S259">
            <v>0</v>
          </cell>
          <cell r="T259" t="str">
            <v>ALU012.001</v>
          </cell>
        </row>
        <row r="260">
          <cell r="A260" t="str">
            <v>KZ46L2306A01</v>
          </cell>
          <cell r="B260" t="str">
            <v>27/6B</v>
          </cell>
          <cell r="C260">
            <v>36518</v>
          </cell>
          <cell r="D260">
            <v>36700</v>
          </cell>
          <cell r="E260">
            <v>182</v>
          </cell>
          <cell r="F260">
            <v>95.35</v>
          </cell>
          <cell r="G260">
            <v>95.35</v>
          </cell>
          <cell r="H260">
            <v>9.75353959098061</v>
          </cell>
          <cell r="I260">
            <v>4000000</v>
          </cell>
          <cell r="J260">
            <v>309561</v>
          </cell>
          <cell r="K260">
            <v>29061902.57</v>
          </cell>
          <cell r="L260">
            <v>206298</v>
          </cell>
          <cell r="M260">
            <v>19670805.18</v>
          </cell>
          <cell r="N260">
            <v>726.54756425</v>
          </cell>
          <cell r="O260">
            <v>8</v>
          </cell>
          <cell r="P260">
            <v>100</v>
          </cell>
          <cell r="Q260">
            <v>138.25</v>
          </cell>
          <cell r="R260">
            <v>142.5</v>
          </cell>
          <cell r="S260">
            <v>50</v>
          </cell>
          <cell r="T260" t="str">
            <v>ГКВО-6</v>
          </cell>
        </row>
        <row r="261">
          <cell r="A261" t="str">
            <v>KZ97K1102A08</v>
          </cell>
          <cell r="B261" t="str">
            <v>356/n</v>
          </cell>
          <cell r="C261">
            <v>36518</v>
          </cell>
          <cell r="D261">
            <v>36567</v>
          </cell>
          <cell r="E261">
            <v>49</v>
          </cell>
          <cell r="F261">
            <v>98.22</v>
          </cell>
          <cell r="G261">
            <v>98.21</v>
          </cell>
          <cell r="H261">
            <v>13.462489455159</v>
          </cell>
          <cell r="I261">
            <v>300000000</v>
          </cell>
          <cell r="J261">
            <v>5211190</v>
          </cell>
          <cell r="K261">
            <v>511525829.6</v>
          </cell>
          <cell r="L261">
            <v>4409790</v>
          </cell>
          <cell r="M261">
            <v>433124343.4</v>
          </cell>
          <cell r="N261">
            <v>170.508609866667</v>
          </cell>
          <cell r="O261">
            <v>0</v>
          </cell>
          <cell r="P261">
            <v>100</v>
          </cell>
          <cell r="S261">
            <v>60</v>
          </cell>
          <cell r="T261" t="str">
            <v>Ноты-49</v>
          </cell>
        </row>
        <row r="262">
          <cell r="A262" t="str">
            <v>KZ71L2612A08</v>
          </cell>
          <cell r="B262" t="str">
            <v>1/12ASU</v>
          </cell>
          <cell r="C262">
            <v>36521</v>
          </cell>
          <cell r="D262">
            <v>36886</v>
          </cell>
          <cell r="E262">
            <v>365</v>
          </cell>
          <cell r="F262">
            <v>99.36</v>
          </cell>
          <cell r="G262">
            <v>99.33</v>
          </cell>
          <cell r="H262">
            <v>13</v>
          </cell>
          <cell r="I262">
            <v>150000000</v>
          </cell>
          <cell r="J262">
            <v>18026</v>
          </cell>
          <cell r="K262">
            <v>1802600</v>
          </cell>
          <cell r="L262">
            <v>10853</v>
          </cell>
          <cell r="M262">
            <v>1085300</v>
          </cell>
          <cell r="N262">
            <v>166.079546666667</v>
          </cell>
          <cell r="O262">
            <v>4</v>
          </cell>
          <cell r="P262">
            <v>100</v>
          </cell>
          <cell r="Q262">
            <v>138.2</v>
          </cell>
          <cell r="R262">
            <v>144.5</v>
          </cell>
          <cell r="S262">
            <v>0</v>
          </cell>
          <cell r="T262" t="str">
            <v>ASU012.001</v>
          </cell>
        </row>
        <row r="263">
          <cell r="A263" t="str">
            <v>KZ4CL2612A05</v>
          </cell>
          <cell r="B263" t="str">
            <v>1/12B</v>
          </cell>
          <cell r="C263">
            <v>36521</v>
          </cell>
          <cell r="D263">
            <v>36886</v>
          </cell>
          <cell r="E263">
            <v>365</v>
          </cell>
          <cell r="F263">
            <v>90.88</v>
          </cell>
          <cell r="G263">
            <v>90.87</v>
          </cell>
          <cell r="H263">
            <v>10.0077175381054</v>
          </cell>
          <cell r="I263">
            <v>7000000</v>
          </cell>
          <cell r="J263">
            <v>120474</v>
          </cell>
          <cell r="K263">
            <v>10933008.1</v>
          </cell>
          <cell r="L263">
            <v>119424</v>
          </cell>
          <cell r="M263">
            <v>10853841.6</v>
          </cell>
          <cell r="N263">
            <v>156.18583</v>
          </cell>
          <cell r="O263">
            <v>3</v>
          </cell>
          <cell r="P263">
            <v>100</v>
          </cell>
          <cell r="Q263">
            <v>138.2</v>
          </cell>
          <cell r="R263">
            <v>144.5</v>
          </cell>
          <cell r="S263">
            <v>50</v>
          </cell>
          <cell r="T263" t="str">
            <v>ГКВО-12</v>
          </cell>
        </row>
        <row r="264">
          <cell r="A264" t="str">
            <v>KZ8SK2501A08</v>
          </cell>
          <cell r="B264" t="str">
            <v>357/n</v>
          </cell>
          <cell r="C264">
            <v>36521</v>
          </cell>
          <cell r="D264">
            <v>36550</v>
          </cell>
          <cell r="E264">
            <v>28</v>
          </cell>
          <cell r="F264">
            <v>98.99</v>
          </cell>
          <cell r="G264">
            <v>98.97</v>
          </cell>
          <cell r="H264">
            <v>13.2639660571776</v>
          </cell>
          <cell r="I264">
            <v>300000000</v>
          </cell>
          <cell r="J264">
            <v>22595618</v>
          </cell>
          <cell r="K264">
            <v>2236468246.22</v>
          </cell>
          <cell r="L264">
            <v>17594518</v>
          </cell>
          <cell r="M264">
            <v>1741639336.82</v>
          </cell>
          <cell r="N264">
            <v>745.489415406667</v>
          </cell>
          <cell r="O264">
            <v>0</v>
          </cell>
          <cell r="P264">
            <v>100</v>
          </cell>
          <cell r="Q264">
            <v>50</v>
          </cell>
          <cell r="R264">
            <v>25</v>
          </cell>
          <cell r="S264">
            <v>60</v>
          </cell>
          <cell r="T264" t="str">
            <v>Ноты-28</v>
          </cell>
        </row>
        <row r="265">
          <cell r="A265" t="str">
            <v>KZ49L2609A02</v>
          </cell>
          <cell r="B265" t="str">
            <v>2/9B</v>
          </cell>
          <cell r="C265">
            <v>36522</v>
          </cell>
          <cell r="D265">
            <v>36795</v>
          </cell>
          <cell r="E265">
            <v>273</v>
          </cell>
          <cell r="F265">
            <v>93.1</v>
          </cell>
          <cell r="G265">
            <v>93.09</v>
          </cell>
          <cell r="H265">
            <v>9.88184747583245</v>
          </cell>
          <cell r="I265">
            <v>7000000</v>
          </cell>
          <cell r="J265">
            <v>38631</v>
          </cell>
          <cell r="K265">
            <v>3569923.39</v>
          </cell>
          <cell r="L265">
            <v>34531</v>
          </cell>
          <cell r="M265">
            <v>3214851.71</v>
          </cell>
          <cell r="N265">
            <v>50.9989055714286</v>
          </cell>
          <cell r="O265">
            <v>7</v>
          </cell>
          <cell r="P265">
            <v>100</v>
          </cell>
          <cell r="Q265">
            <v>138.2</v>
          </cell>
          <cell r="R265">
            <v>142.75</v>
          </cell>
          <cell r="S265">
            <v>50</v>
          </cell>
          <cell r="T265" t="str">
            <v>ГКВО-9</v>
          </cell>
        </row>
        <row r="266">
          <cell r="A266" t="str">
            <v>KZ97K1502A04</v>
          </cell>
          <cell r="B266" t="str">
            <v>358/n</v>
          </cell>
          <cell r="C266">
            <v>36522</v>
          </cell>
          <cell r="D266">
            <v>36571</v>
          </cell>
          <cell r="E266">
            <v>49</v>
          </cell>
          <cell r="F266">
            <v>98.21</v>
          </cell>
          <cell r="G266">
            <v>98.21</v>
          </cell>
          <cell r="H266">
            <v>13.5394999054505</v>
          </cell>
          <cell r="I266">
            <v>300000000</v>
          </cell>
          <cell r="J266">
            <v>7456111</v>
          </cell>
          <cell r="K266">
            <v>732019907.81</v>
          </cell>
          <cell r="L266">
            <v>5915345</v>
          </cell>
          <cell r="M266">
            <v>580950742.45</v>
          </cell>
          <cell r="N266">
            <v>244.006635936667</v>
          </cell>
          <cell r="O266" t="str">
            <v>н/д</v>
          </cell>
          <cell r="P266">
            <v>100</v>
          </cell>
          <cell r="S266">
            <v>60</v>
          </cell>
          <cell r="T266" t="str">
            <v>Ноты-49</v>
          </cell>
        </row>
        <row r="267">
          <cell r="A267" t="str">
            <v>KZ46L0607A01</v>
          </cell>
          <cell r="B267" t="str">
            <v>116/6</v>
          </cell>
          <cell r="C267">
            <v>36528</v>
          </cell>
          <cell r="D267">
            <v>36713</v>
          </cell>
          <cell r="E267">
            <v>185</v>
          </cell>
          <cell r="F267">
            <v>96.48</v>
          </cell>
          <cell r="G267">
            <v>96.34</v>
          </cell>
          <cell r="H267">
            <v>14.59369818</v>
          </cell>
          <cell r="I267">
            <v>500000000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</v>
          </cell>
          <cell r="N267">
            <v>401.2603356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50</v>
          </cell>
          <cell r="T267" t="str">
            <v>ГКО-6</v>
          </cell>
        </row>
        <row r="268">
          <cell r="A268" t="str">
            <v>KZ43L0604A07</v>
          </cell>
          <cell r="B268" t="str">
            <v>257/3</v>
          </cell>
          <cell r="C268">
            <v>36529</v>
          </cell>
          <cell r="D268">
            <v>36622</v>
          </cell>
          <cell r="E268">
            <v>93</v>
          </cell>
          <cell r="F268">
            <v>96.24</v>
          </cell>
          <cell r="G268">
            <v>96.24</v>
          </cell>
          <cell r="H268">
            <v>15.6275976724855</v>
          </cell>
          <cell r="I268">
            <v>500000000</v>
          </cell>
          <cell r="J268">
            <v>12109396</v>
          </cell>
          <cell r="K268">
            <v>1164849656.64</v>
          </cell>
          <cell r="L268">
            <v>9956276</v>
          </cell>
          <cell r="M268">
            <v>958192002.24</v>
          </cell>
          <cell r="N268">
            <v>232.969931328</v>
          </cell>
          <cell r="O268">
            <v>5</v>
          </cell>
          <cell r="P268">
            <v>100</v>
          </cell>
          <cell r="S268">
            <v>50</v>
          </cell>
          <cell r="T268" t="str">
            <v>ГКО-3</v>
          </cell>
        </row>
        <row r="269">
          <cell r="A269" t="str">
            <v>KZ95K1002A01</v>
          </cell>
          <cell r="B269" t="str">
            <v>359/n</v>
          </cell>
          <cell r="C269">
            <v>36530</v>
          </cell>
          <cell r="D269">
            <v>36566</v>
          </cell>
          <cell r="E269">
            <v>35</v>
          </cell>
          <cell r="F269">
            <v>98.73</v>
          </cell>
          <cell r="G269">
            <v>98.72</v>
          </cell>
          <cell r="H269">
            <v>13.3778993213815</v>
          </cell>
          <cell r="I269">
            <v>300000000</v>
          </cell>
          <cell r="J269">
            <v>18179417</v>
          </cell>
          <cell r="K269">
            <v>1794643627.21</v>
          </cell>
          <cell r="L269">
            <v>15005117</v>
          </cell>
          <cell r="M269">
            <v>1481432873.21</v>
          </cell>
          <cell r="N269">
            <v>598.214542403333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Ноты-35</v>
          </cell>
        </row>
        <row r="270">
          <cell r="A270" t="str">
            <v>KZ46L0707A00</v>
          </cell>
          <cell r="B270" t="str">
            <v>117/6</v>
          </cell>
          <cell r="C270">
            <v>36531</v>
          </cell>
          <cell r="D270">
            <v>36714</v>
          </cell>
          <cell r="E270">
            <v>183</v>
          </cell>
          <cell r="F270">
            <v>92.49</v>
          </cell>
          <cell r="G270">
            <v>92.17</v>
          </cell>
          <cell r="H270">
            <v>16.23959347</v>
          </cell>
          <cell r="I270">
            <v>500000000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792065258.8</v>
          </cell>
          <cell r="N270">
            <v>377.0950935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50</v>
          </cell>
          <cell r="T270" t="str">
            <v>ГКО-6</v>
          </cell>
        </row>
        <row r="271">
          <cell r="A271" t="str">
            <v>KZ8EK2101A08</v>
          </cell>
          <cell r="B271" t="str">
            <v>360/n</v>
          </cell>
          <cell r="C271">
            <v>36531</v>
          </cell>
          <cell r="D271">
            <v>36546</v>
          </cell>
          <cell r="E271">
            <v>14</v>
          </cell>
          <cell r="F271">
            <v>99.51</v>
          </cell>
          <cell r="G271">
            <v>99.49</v>
          </cell>
          <cell r="H271">
            <v>12.8027333936286</v>
          </cell>
          <cell r="I271">
            <v>300000000</v>
          </cell>
          <cell r="J271">
            <v>24251207</v>
          </cell>
          <cell r="K271">
            <v>2413146916.57</v>
          </cell>
          <cell r="L271">
            <v>22351007</v>
          </cell>
          <cell r="M271">
            <v>2224127030.57</v>
          </cell>
          <cell r="N271">
            <v>804.382305523333</v>
          </cell>
          <cell r="O271">
            <v>5</v>
          </cell>
          <cell r="P271">
            <v>100</v>
          </cell>
          <cell r="Q271">
            <v>50</v>
          </cell>
          <cell r="R271">
            <v>25</v>
          </cell>
          <cell r="S271">
            <v>60</v>
          </cell>
          <cell r="T271" t="str">
            <v>Ноты-14</v>
          </cell>
        </row>
        <row r="272">
          <cell r="A272" t="str">
            <v>KZ43L0704A06</v>
          </cell>
          <cell r="B272" t="str">
            <v>258/3</v>
          </cell>
          <cell r="C272">
            <v>36532</v>
          </cell>
          <cell r="D272">
            <v>36623</v>
          </cell>
          <cell r="E272">
            <v>91</v>
          </cell>
          <cell r="F272">
            <v>96.24</v>
          </cell>
          <cell r="G272">
            <v>96.24</v>
          </cell>
          <cell r="H272">
            <v>15.6275976724855</v>
          </cell>
          <cell r="I272">
            <v>500000000</v>
          </cell>
          <cell r="J272">
            <v>13966100</v>
          </cell>
          <cell r="K272">
            <v>1343371682</v>
          </cell>
          <cell r="L272">
            <v>12450700</v>
          </cell>
          <cell r="M272">
            <v>1198255368</v>
          </cell>
          <cell r="N272">
            <v>268.6743364</v>
          </cell>
          <cell r="O272">
            <v>5</v>
          </cell>
          <cell r="P272">
            <v>100</v>
          </cell>
          <cell r="S272">
            <v>50</v>
          </cell>
          <cell r="T272" t="str">
            <v>ГКО-3</v>
          </cell>
        </row>
        <row r="273">
          <cell r="A273" t="str">
            <v>KZ46L1307A02</v>
          </cell>
          <cell r="B273" t="str">
            <v>118/6</v>
          </cell>
          <cell r="C273">
            <v>36535</v>
          </cell>
          <cell r="D273">
            <v>36720</v>
          </cell>
          <cell r="E273">
            <v>185</v>
          </cell>
          <cell r="F273">
            <v>86.4</v>
          </cell>
          <cell r="G273">
            <v>85.82</v>
          </cell>
          <cell r="H273">
            <v>15.74074074</v>
          </cell>
          <cell r="I273">
            <v>500000000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459744822.2</v>
          </cell>
          <cell r="N273">
            <v>561.147369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50</v>
          </cell>
          <cell r="T273" t="str">
            <v>ГКО-6</v>
          </cell>
        </row>
        <row r="274">
          <cell r="A274" t="str">
            <v>KZ43L1304A08</v>
          </cell>
          <cell r="B274" t="str">
            <v>259/3</v>
          </cell>
          <cell r="C274">
            <v>36536</v>
          </cell>
          <cell r="D274">
            <v>36629</v>
          </cell>
          <cell r="E274">
            <v>93</v>
          </cell>
          <cell r="F274">
            <v>96.22</v>
          </cell>
          <cell r="G274">
            <v>96.12</v>
          </cell>
          <cell r="H274">
            <v>15.7139887757223</v>
          </cell>
          <cell r="I274">
            <v>500000000</v>
          </cell>
          <cell r="J274">
            <v>14906043</v>
          </cell>
          <cell r="K274">
            <v>1433645162.62</v>
          </cell>
          <cell r="L274">
            <v>14496043</v>
          </cell>
          <cell r="M274">
            <v>1394837692.62</v>
          </cell>
          <cell r="N274">
            <v>286.729032524</v>
          </cell>
          <cell r="O274">
            <v>9</v>
          </cell>
          <cell r="P274">
            <v>100</v>
          </cell>
          <cell r="Q274">
            <v>50</v>
          </cell>
          <cell r="R274">
            <v>25</v>
          </cell>
          <cell r="S274">
            <v>50</v>
          </cell>
          <cell r="T274" t="str">
            <v>ГКО-3</v>
          </cell>
        </row>
        <row r="275">
          <cell r="A275" t="str">
            <v>KZ95K1702A04</v>
          </cell>
          <cell r="B275" t="str">
            <v>361/n</v>
          </cell>
          <cell r="C275">
            <v>36537</v>
          </cell>
          <cell r="D275">
            <v>36573</v>
          </cell>
          <cell r="E275">
            <v>35</v>
          </cell>
          <cell r="F275">
            <v>98.71</v>
          </cell>
          <cell r="G275">
            <v>98.67</v>
          </cell>
          <cell r="H275">
            <v>13.5913281329147</v>
          </cell>
          <cell r="I275">
            <v>600000000</v>
          </cell>
          <cell r="J275">
            <v>25959766</v>
          </cell>
          <cell r="K275">
            <v>2561612755.88</v>
          </cell>
          <cell r="L275">
            <v>17425608</v>
          </cell>
          <cell r="M275">
            <v>1720070687.68</v>
          </cell>
          <cell r="N275">
            <v>426.935459313333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Ноты-35</v>
          </cell>
        </row>
        <row r="276">
          <cell r="A276" t="str">
            <v>KZ97K0303A07</v>
          </cell>
          <cell r="B276" t="str">
            <v>362/n</v>
          </cell>
          <cell r="C276">
            <v>36538</v>
          </cell>
          <cell r="D276">
            <v>36588</v>
          </cell>
          <cell r="E276">
            <v>49</v>
          </cell>
          <cell r="F276">
            <v>98.18</v>
          </cell>
          <cell r="G276">
            <v>98.16</v>
          </cell>
          <cell r="H276">
            <v>13.7706253819515</v>
          </cell>
          <cell r="I276">
            <v>300000000</v>
          </cell>
          <cell r="J276">
            <v>7122524</v>
          </cell>
          <cell r="K276">
            <v>698718447.87</v>
          </cell>
          <cell r="L276">
            <v>3293957</v>
          </cell>
          <cell r="M276">
            <v>323398293.66</v>
          </cell>
          <cell r="N276">
            <v>232.90614929</v>
          </cell>
          <cell r="O276">
            <v>8</v>
          </cell>
          <cell r="P276">
            <v>100</v>
          </cell>
          <cell r="S276">
            <v>60</v>
          </cell>
          <cell r="T276" t="str">
            <v>Ноты-49</v>
          </cell>
        </row>
        <row r="277">
          <cell r="A277" t="str">
            <v>KZ46L1407A01</v>
          </cell>
          <cell r="B277" t="str">
            <v>119/6</v>
          </cell>
          <cell r="C277">
            <v>36539</v>
          </cell>
          <cell r="D277">
            <v>36721</v>
          </cell>
          <cell r="E277">
            <v>182</v>
          </cell>
          <cell r="F277">
            <v>92.15</v>
          </cell>
          <cell r="G277">
            <v>92.15</v>
          </cell>
          <cell r="H277">
            <v>17.0374389582203</v>
          </cell>
          <cell r="I277">
            <v>500000000</v>
          </cell>
          <cell r="J277">
            <v>3834000</v>
          </cell>
          <cell r="K277">
            <v>351496140</v>
          </cell>
          <cell r="L277">
            <v>1543000</v>
          </cell>
          <cell r="M277">
            <v>142187450</v>
          </cell>
          <cell r="N277">
            <v>70.299228</v>
          </cell>
          <cell r="O277">
            <v>6</v>
          </cell>
          <cell r="P277">
            <v>100</v>
          </cell>
          <cell r="Q277">
            <v>30</v>
          </cell>
          <cell r="R277">
            <v>50</v>
          </cell>
          <cell r="S277">
            <v>50</v>
          </cell>
          <cell r="T277" t="str">
            <v>ГКО-6</v>
          </cell>
        </row>
        <row r="278">
          <cell r="A278" t="str">
            <v>KZ46L2007A03</v>
          </cell>
          <cell r="B278" t="str">
            <v>120/6</v>
          </cell>
          <cell r="C278">
            <v>36542</v>
          </cell>
          <cell r="D278">
            <v>36727</v>
          </cell>
          <cell r="E278">
            <v>185</v>
          </cell>
          <cell r="F278">
            <v>97.41</v>
          </cell>
          <cell r="G278">
            <v>97.13</v>
          </cell>
          <cell r="H278">
            <v>10.63545837</v>
          </cell>
          <cell r="I278">
            <v>500000000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50</v>
          </cell>
          <cell r="T278" t="str">
            <v>ГКО-6</v>
          </cell>
        </row>
        <row r="279">
          <cell r="A279" t="str">
            <v>KZ49L1910A08</v>
          </cell>
          <cell r="B279" t="str">
            <v>3/9B</v>
          </cell>
          <cell r="C279">
            <v>36543</v>
          </cell>
          <cell r="D279">
            <v>36818</v>
          </cell>
          <cell r="E279">
            <v>275</v>
          </cell>
          <cell r="F279">
            <v>93.1</v>
          </cell>
          <cell r="G279">
            <v>93.09</v>
          </cell>
          <cell r="H279">
            <v>9.88184747583245</v>
          </cell>
          <cell r="I279">
            <v>4000000</v>
          </cell>
          <cell r="J279">
            <v>218177</v>
          </cell>
          <cell r="K279">
            <v>20291434.72</v>
          </cell>
          <cell r="L279">
            <v>154645</v>
          </cell>
          <cell r="M279">
            <v>14397419.5</v>
          </cell>
          <cell r="N279">
            <v>507.285868</v>
          </cell>
          <cell r="O279">
            <v>9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ГКВО-9</v>
          </cell>
        </row>
        <row r="280">
          <cell r="A280" t="str">
            <v>KZ97K0903A01</v>
          </cell>
          <cell r="B280" t="str">
            <v>363/n</v>
          </cell>
          <cell r="C280">
            <v>36544</v>
          </cell>
          <cell r="D280">
            <v>36594</v>
          </cell>
          <cell r="E280">
            <v>49</v>
          </cell>
          <cell r="F280">
            <v>98.18</v>
          </cell>
          <cell r="G280">
            <v>98.18</v>
          </cell>
          <cell r="H280">
            <v>13.7706253819515</v>
          </cell>
          <cell r="I280">
            <v>500000000</v>
          </cell>
          <cell r="J280">
            <v>4309211</v>
          </cell>
          <cell r="K280">
            <v>422909035.69</v>
          </cell>
          <cell r="L280">
            <v>3835504</v>
          </cell>
          <cell r="M280">
            <v>376569782.72</v>
          </cell>
          <cell r="N280">
            <v>84.581807138</v>
          </cell>
          <cell r="O280">
            <v>4</v>
          </cell>
          <cell r="P280">
            <v>100</v>
          </cell>
          <cell r="S280">
            <v>60</v>
          </cell>
          <cell r="T280" t="str">
            <v>Ноты-49</v>
          </cell>
        </row>
        <row r="281">
          <cell r="A281" t="str">
            <v>KZ8LK1102A00</v>
          </cell>
          <cell r="B281" t="str">
            <v>364/n</v>
          </cell>
          <cell r="C281">
            <v>36545</v>
          </cell>
          <cell r="D281">
            <v>36567</v>
          </cell>
          <cell r="E281">
            <v>21</v>
          </cell>
          <cell r="F281">
            <v>99.25</v>
          </cell>
          <cell r="G281">
            <v>99.25</v>
          </cell>
          <cell r="H281">
            <v>13.0982367758186</v>
          </cell>
          <cell r="I281">
            <v>500000000</v>
          </cell>
          <cell r="J281">
            <v>18090997</v>
          </cell>
          <cell r="K281">
            <v>1795236631.51</v>
          </cell>
          <cell r="L281">
            <v>15608893</v>
          </cell>
          <cell r="M281">
            <v>1549182630.25</v>
          </cell>
          <cell r="N281">
            <v>359.047326302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60</v>
          </cell>
          <cell r="T281" t="str">
            <v>Ноты-21</v>
          </cell>
        </row>
        <row r="282">
          <cell r="A282" t="str">
            <v>KZ4CL2501A17</v>
          </cell>
          <cell r="B282" t="str">
            <v>2/12B</v>
          </cell>
          <cell r="C282">
            <v>36549</v>
          </cell>
          <cell r="D282">
            <v>36916</v>
          </cell>
          <cell r="E282">
            <v>365</v>
          </cell>
          <cell r="F282">
            <v>90.85</v>
          </cell>
          <cell r="G282">
            <v>90.85</v>
          </cell>
          <cell r="H282">
            <v>10.0715465052284</v>
          </cell>
          <cell r="I282">
            <v>4000000</v>
          </cell>
          <cell r="J282">
            <v>33550</v>
          </cell>
          <cell r="K282">
            <v>2985315</v>
          </cell>
          <cell r="L282">
            <v>19550</v>
          </cell>
          <cell r="M282">
            <v>1776117.5</v>
          </cell>
          <cell r="N282">
            <v>74.632875</v>
          </cell>
          <cell r="O282">
            <v>5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ГКВО-12</v>
          </cell>
        </row>
        <row r="283">
          <cell r="A283" t="str">
            <v>KZ46L2707A06</v>
          </cell>
          <cell r="B283" t="str">
            <v>121/6</v>
          </cell>
          <cell r="C283">
            <v>36550</v>
          </cell>
          <cell r="D283">
            <v>36734</v>
          </cell>
          <cell r="E283">
            <v>185</v>
          </cell>
          <cell r="F283">
            <v>92.16</v>
          </cell>
          <cell r="G283">
            <v>92.16</v>
          </cell>
          <cell r="H283">
            <v>17.0138888888889</v>
          </cell>
          <cell r="I283">
            <v>500000000</v>
          </cell>
          <cell r="J283">
            <v>10635250</v>
          </cell>
          <cell r="K283">
            <v>978022942.5</v>
          </cell>
          <cell r="L283">
            <v>7920000</v>
          </cell>
          <cell r="M283">
            <v>729907200</v>
          </cell>
          <cell r="N283">
            <v>195.6045885</v>
          </cell>
          <cell r="O283">
            <v>10</v>
          </cell>
          <cell r="P283">
            <v>100</v>
          </cell>
          <cell r="S283">
            <v>50</v>
          </cell>
          <cell r="T283" t="str">
            <v>ГКО-6</v>
          </cell>
        </row>
        <row r="284">
          <cell r="A284" t="str">
            <v>KZ8SK2402A08</v>
          </cell>
          <cell r="B284" t="str">
            <v>365/n</v>
          </cell>
          <cell r="C284">
            <v>36551</v>
          </cell>
          <cell r="D284">
            <v>36580</v>
          </cell>
          <cell r="E284">
            <v>28</v>
          </cell>
          <cell r="F284">
            <v>99.01</v>
          </cell>
          <cell r="G284">
            <v>99.01</v>
          </cell>
          <cell r="H284">
            <v>12.9986870013129</v>
          </cell>
          <cell r="I284">
            <v>150000000</v>
          </cell>
          <cell r="J284">
            <v>14684514</v>
          </cell>
          <cell r="K284">
            <v>1453062690</v>
          </cell>
          <cell r="L284">
            <v>6516304</v>
          </cell>
          <cell r="M284">
            <v>645179259.04</v>
          </cell>
          <cell r="N284">
            <v>968.70846</v>
          </cell>
          <cell r="O284">
            <v>13</v>
          </cell>
          <cell r="P284">
            <v>100</v>
          </cell>
          <cell r="Q284">
            <v>30</v>
          </cell>
          <cell r="R284">
            <v>50</v>
          </cell>
          <cell r="S284">
            <v>60</v>
          </cell>
          <cell r="T284" t="str">
            <v>Ноты-28</v>
          </cell>
        </row>
        <row r="285">
          <cell r="A285" t="str">
            <v>KZ96K1003A09</v>
          </cell>
          <cell r="B285" t="str">
            <v>366/n</v>
          </cell>
          <cell r="C285">
            <v>36552</v>
          </cell>
          <cell r="D285">
            <v>36595</v>
          </cell>
          <cell r="E285">
            <v>42</v>
          </cell>
          <cell r="F285">
            <v>98.5</v>
          </cell>
          <cell r="G285">
            <v>98.5</v>
          </cell>
          <cell r="H285">
            <v>13.1979695431472</v>
          </cell>
          <cell r="I285">
            <v>150000000</v>
          </cell>
          <cell r="J285">
            <v>4955847</v>
          </cell>
          <cell r="K285">
            <v>487608586.33</v>
          </cell>
          <cell r="L285">
            <v>2365847</v>
          </cell>
          <cell r="M285">
            <v>233037829.5</v>
          </cell>
          <cell r="N285">
            <v>325.072390886667</v>
          </cell>
          <cell r="O285">
            <v>9</v>
          </cell>
          <cell r="P285">
            <v>100</v>
          </cell>
          <cell r="Q285">
            <v>50</v>
          </cell>
          <cell r="R285">
            <v>25</v>
          </cell>
          <cell r="S285">
            <v>60</v>
          </cell>
          <cell r="T285" t="str">
            <v>Ноты-42</v>
          </cell>
        </row>
        <row r="286">
          <cell r="A286" t="str">
            <v>KZ46L2807A05</v>
          </cell>
          <cell r="B286" t="str">
            <v>28/6B</v>
          </cell>
          <cell r="C286">
            <v>36553</v>
          </cell>
          <cell r="D286">
            <v>36735</v>
          </cell>
          <cell r="E286">
            <v>182</v>
          </cell>
          <cell r="F286">
            <v>95.35</v>
          </cell>
          <cell r="G286">
            <v>95.35</v>
          </cell>
          <cell r="H286">
            <v>9.75353959098061</v>
          </cell>
          <cell r="I286">
            <v>4000000</v>
          </cell>
          <cell r="J286">
            <v>197215</v>
          </cell>
          <cell r="K286">
            <v>18798075.06</v>
          </cell>
          <cell r="L286">
            <v>192215</v>
          </cell>
          <cell r="M286">
            <v>18327700.25</v>
          </cell>
          <cell r="N286">
            <v>469.9518765</v>
          </cell>
          <cell r="O286">
            <v>8</v>
          </cell>
          <cell r="P286">
            <v>100</v>
          </cell>
          <cell r="Q286">
            <v>139.5</v>
          </cell>
          <cell r="R286">
            <v>142.7</v>
          </cell>
          <cell r="S286">
            <v>50</v>
          </cell>
          <cell r="T286" t="str">
            <v>ГКВО-6</v>
          </cell>
        </row>
        <row r="287">
          <cell r="A287" t="str">
            <v>KZ4CL0102A14</v>
          </cell>
          <cell r="B287" t="str">
            <v>3/12B</v>
          </cell>
          <cell r="C287">
            <v>36556</v>
          </cell>
          <cell r="D287">
            <v>36923</v>
          </cell>
          <cell r="E287">
            <v>365</v>
          </cell>
          <cell r="H287">
            <v>20.99</v>
          </cell>
          <cell r="I287">
            <v>4000000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</v>
          </cell>
          <cell r="O287">
            <v>12</v>
          </cell>
          <cell r="P287">
            <v>100</v>
          </cell>
          <cell r="Q287">
            <v>70</v>
          </cell>
          <cell r="R287">
            <v>70</v>
          </cell>
          <cell r="S287">
            <v>50</v>
          </cell>
          <cell r="T287" t="str">
            <v>ГКВО-12</v>
          </cell>
        </row>
        <row r="288">
          <cell r="A288" t="str">
            <v>KZ46L0308A03</v>
          </cell>
          <cell r="B288" t="str">
            <v>122/6</v>
          </cell>
          <cell r="C288">
            <v>36557</v>
          </cell>
          <cell r="D288">
            <v>36741</v>
          </cell>
          <cell r="E288">
            <v>185</v>
          </cell>
          <cell r="F288">
            <v>92.16</v>
          </cell>
          <cell r="G288">
            <v>92.16</v>
          </cell>
          <cell r="H288">
            <v>17.0138888888889</v>
          </cell>
          <cell r="I288">
            <v>500000000</v>
          </cell>
          <cell r="J288">
            <v>6602630</v>
          </cell>
          <cell r="K288">
            <v>606788235.08</v>
          </cell>
          <cell r="L288">
            <v>3919430</v>
          </cell>
          <cell r="M288">
            <v>361214668.8</v>
          </cell>
          <cell r="N288">
            <v>121.357647016</v>
          </cell>
          <cell r="O288">
            <v>7</v>
          </cell>
          <cell r="P288">
            <v>100</v>
          </cell>
          <cell r="Q288">
            <v>50</v>
          </cell>
          <cell r="R288">
            <v>25</v>
          </cell>
          <cell r="S288">
            <v>50</v>
          </cell>
          <cell r="T288" t="str">
            <v>ГКО-6</v>
          </cell>
        </row>
        <row r="289">
          <cell r="A289" t="str">
            <v>KZ8SK0203A03</v>
          </cell>
          <cell r="B289" t="str">
            <v>367/n</v>
          </cell>
          <cell r="C289">
            <v>36558</v>
          </cell>
          <cell r="D289">
            <v>36587</v>
          </cell>
          <cell r="E289">
            <v>28</v>
          </cell>
          <cell r="F289">
            <v>99.02</v>
          </cell>
          <cell r="G289">
            <v>99.02</v>
          </cell>
          <cell r="H289">
            <v>12.8660876590588</v>
          </cell>
          <cell r="I289">
            <v>300000000</v>
          </cell>
          <cell r="J289">
            <v>16652607</v>
          </cell>
          <cell r="K289">
            <v>1646649642.33</v>
          </cell>
          <cell r="L289">
            <v>6921131</v>
          </cell>
          <cell r="M289">
            <v>685330391.62</v>
          </cell>
          <cell r="N289">
            <v>548.88321411</v>
          </cell>
          <cell r="O289">
            <v>10</v>
          </cell>
          <cell r="P289">
            <v>100</v>
          </cell>
          <cell r="S289">
            <v>60</v>
          </cell>
          <cell r="T289" t="str">
            <v>Ноты-28</v>
          </cell>
        </row>
        <row r="290">
          <cell r="A290" t="str">
            <v>KZ97K2403A02</v>
          </cell>
          <cell r="B290" t="str">
            <v>368/n</v>
          </cell>
          <cell r="C290">
            <v>36560</v>
          </cell>
          <cell r="D290">
            <v>36609</v>
          </cell>
          <cell r="E290">
            <v>49</v>
          </cell>
          <cell r="F290">
            <v>98.24</v>
          </cell>
          <cell r="G290">
            <v>98.23</v>
          </cell>
          <cell r="H290">
            <v>13.3085155886459</v>
          </cell>
          <cell r="I290">
            <v>300000000</v>
          </cell>
          <cell r="J290">
            <v>24877700</v>
          </cell>
          <cell r="K290">
            <v>2442983677.77</v>
          </cell>
          <cell r="L290">
            <v>8370457</v>
          </cell>
          <cell r="M290">
            <v>822310695.68</v>
          </cell>
          <cell r="N290">
            <v>814.32789259</v>
          </cell>
          <cell r="O290">
            <v>13</v>
          </cell>
          <cell r="P290">
            <v>100</v>
          </cell>
          <cell r="S290">
            <v>60</v>
          </cell>
          <cell r="T290" t="str">
            <v>Ноты-49</v>
          </cell>
        </row>
        <row r="291">
          <cell r="A291" t="str">
            <v>KZ4CL0802A17</v>
          </cell>
          <cell r="B291" t="str">
            <v>30/12</v>
          </cell>
          <cell r="C291">
            <v>36563</v>
          </cell>
          <cell r="D291">
            <v>36930</v>
          </cell>
          <cell r="E291">
            <v>366</v>
          </cell>
          <cell r="F291">
            <v>93.11</v>
          </cell>
          <cell r="G291">
            <v>92.96</v>
          </cell>
          <cell r="H291">
            <v>14.799699280421</v>
          </cell>
          <cell r="I291">
            <v>500000000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606174784.03</v>
          </cell>
          <cell r="N291">
            <v>329.16333692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50</v>
          </cell>
          <cell r="T291" t="str">
            <v>ГКО-12</v>
          </cell>
        </row>
        <row r="292">
          <cell r="A292" t="str">
            <v>KZ46L1008A04</v>
          </cell>
          <cell r="B292" t="str">
            <v>123/6</v>
          </cell>
          <cell r="C292">
            <v>36564</v>
          </cell>
          <cell r="D292">
            <v>36748</v>
          </cell>
          <cell r="E292">
            <v>185</v>
          </cell>
          <cell r="F292">
            <v>92.16</v>
          </cell>
          <cell r="G292">
            <v>92.15</v>
          </cell>
          <cell r="H292">
            <v>17.0138888888889</v>
          </cell>
          <cell r="I292">
            <v>500000000</v>
          </cell>
          <cell r="J292">
            <v>7710000</v>
          </cell>
          <cell r="K292">
            <v>707619100</v>
          </cell>
          <cell r="L292">
            <v>5000000</v>
          </cell>
          <cell r="M292">
            <v>460796000</v>
          </cell>
          <cell r="N292">
            <v>141.52382</v>
          </cell>
          <cell r="O292">
            <v>6</v>
          </cell>
          <cell r="P292">
            <v>100</v>
          </cell>
          <cell r="Q292">
            <v>50</v>
          </cell>
          <cell r="R292">
            <v>25</v>
          </cell>
          <cell r="S292">
            <v>50</v>
          </cell>
          <cell r="T292" t="str">
            <v>ГКО-6</v>
          </cell>
        </row>
        <row r="293">
          <cell r="A293" t="str">
            <v>KZ97K3003A04</v>
          </cell>
          <cell r="B293" t="str">
            <v>369/n</v>
          </cell>
          <cell r="C293">
            <v>36565</v>
          </cell>
          <cell r="D293">
            <v>36615</v>
          </cell>
          <cell r="E293">
            <v>49</v>
          </cell>
          <cell r="F293">
            <v>98.24</v>
          </cell>
          <cell r="G293">
            <v>98.23</v>
          </cell>
          <cell r="H293">
            <v>13.3085155886459</v>
          </cell>
          <cell r="I293">
            <v>300000000</v>
          </cell>
          <cell r="J293">
            <v>23303295</v>
          </cell>
          <cell r="K293">
            <v>2288981380.02</v>
          </cell>
          <cell r="L293">
            <v>16623052</v>
          </cell>
          <cell r="M293">
            <v>1633015228.48</v>
          </cell>
          <cell r="N293">
            <v>762.99379334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Ноты-49</v>
          </cell>
        </row>
        <row r="294">
          <cell r="A294" t="str">
            <v>KZ4CL0902A16</v>
          </cell>
          <cell r="B294" t="str">
            <v>4/12B</v>
          </cell>
          <cell r="C294">
            <v>36566</v>
          </cell>
          <cell r="D294">
            <v>36931</v>
          </cell>
          <cell r="E294">
            <v>365</v>
          </cell>
          <cell r="F294">
            <v>90.85</v>
          </cell>
          <cell r="G294">
            <v>90.85</v>
          </cell>
          <cell r="H294">
            <v>10.0715465052284</v>
          </cell>
          <cell r="I294">
            <v>4000000</v>
          </cell>
          <cell r="J294">
            <v>148092</v>
          </cell>
          <cell r="K294">
            <v>13452981.18</v>
          </cell>
          <cell r="L294">
            <v>110052</v>
          </cell>
          <cell r="M294">
            <v>9998362.1</v>
          </cell>
          <cell r="N294">
            <v>336.3245295</v>
          </cell>
          <cell r="O294">
            <v>9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ГКВО-12</v>
          </cell>
        </row>
        <row r="295">
          <cell r="A295" t="str">
            <v>KZ95K1703A03</v>
          </cell>
          <cell r="B295" t="str">
            <v>370/n</v>
          </cell>
          <cell r="C295">
            <v>36567</v>
          </cell>
          <cell r="D295">
            <v>36602</v>
          </cell>
          <cell r="E295">
            <v>35</v>
          </cell>
          <cell r="F295">
            <v>98.76</v>
          </cell>
          <cell r="G295">
            <v>98.76</v>
          </cell>
          <cell r="H295">
            <v>13.0579181855001</v>
          </cell>
          <cell r="I295">
            <v>300000000</v>
          </cell>
          <cell r="J295">
            <v>14206125</v>
          </cell>
          <cell r="K295">
            <v>1402831987.77</v>
          </cell>
          <cell r="L295">
            <v>9016391</v>
          </cell>
          <cell r="M295">
            <v>890458775.16</v>
          </cell>
          <cell r="N295">
            <v>467.61066259</v>
          </cell>
          <cell r="O295">
            <v>6</v>
          </cell>
          <cell r="P295">
            <v>100</v>
          </cell>
          <cell r="Q295">
            <v>30</v>
          </cell>
          <cell r="R295">
            <v>50</v>
          </cell>
          <cell r="S295">
            <v>60</v>
          </cell>
          <cell r="T295" t="str">
            <v>Ноты-35</v>
          </cell>
        </row>
        <row r="296">
          <cell r="A296" t="str">
            <v>KZ49L1011A06</v>
          </cell>
          <cell r="B296" t="str">
            <v>4/9B</v>
          </cell>
          <cell r="C296">
            <v>36567</v>
          </cell>
          <cell r="D296">
            <v>36840</v>
          </cell>
          <cell r="E296">
            <v>275</v>
          </cell>
          <cell r="F296">
            <v>93.16</v>
          </cell>
          <cell r="G296">
            <v>93.16</v>
          </cell>
          <cell r="H296">
            <v>9.78960927436669</v>
          </cell>
          <cell r="I296">
            <v>4000000</v>
          </cell>
          <cell r="J296">
            <v>320522</v>
          </cell>
          <cell r="K296">
            <v>29841871.98</v>
          </cell>
          <cell r="L296">
            <v>126080</v>
          </cell>
          <cell r="M296">
            <v>11745612.8</v>
          </cell>
          <cell r="N296">
            <v>746.0467995</v>
          </cell>
          <cell r="O296">
            <v>11</v>
          </cell>
          <cell r="P296">
            <v>100</v>
          </cell>
          <cell r="Q296">
            <v>139.65</v>
          </cell>
          <cell r="R296">
            <v>142.7</v>
          </cell>
          <cell r="S296">
            <v>50</v>
          </cell>
          <cell r="T296" t="str">
            <v>ГКВО-9</v>
          </cell>
        </row>
        <row r="297">
          <cell r="A297" t="str">
            <v>KZ4CL1402A19</v>
          </cell>
          <cell r="B297" t="str">
            <v>31/12</v>
          </cell>
          <cell r="C297">
            <v>36570</v>
          </cell>
          <cell r="D297">
            <v>36936</v>
          </cell>
          <cell r="E297">
            <v>364</v>
          </cell>
          <cell r="F297">
            <v>98.78</v>
          </cell>
          <cell r="G297">
            <v>98.11</v>
          </cell>
          <cell r="H297">
            <v>16.0558817574408</v>
          </cell>
          <cell r="I297">
            <v>500000000</v>
          </cell>
          <cell r="J297">
            <v>6848571</v>
          </cell>
          <cell r="K297">
            <v>676482093.23</v>
          </cell>
          <cell r="L297">
            <v>6848571</v>
          </cell>
          <cell r="M297">
            <v>676482093.23</v>
          </cell>
          <cell r="N297">
            <v>90.1976124306667</v>
          </cell>
          <cell r="O297">
            <v>7</v>
          </cell>
          <cell r="P297">
            <v>100</v>
          </cell>
          <cell r="S297">
            <v>50</v>
          </cell>
          <cell r="T297" t="str">
            <v>ГКО-12</v>
          </cell>
        </row>
        <row r="298">
          <cell r="A298" t="str">
            <v>KZ4CL1502A18</v>
          </cell>
          <cell r="B298" t="str">
            <v>5/12B</v>
          </cell>
          <cell r="C298">
            <v>36571</v>
          </cell>
          <cell r="D298">
            <v>36937</v>
          </cell>
          <cell r="E298">
            <v>366</v>
          </cell>
          <cell r="F298">
            <v>90.85</v>
          </cell>
          <cell r="G298">
            <v>90.85</v>
          </cell>
          <cell r="H298">
            <v>10.0715465052284</v>
          </cell>
          <cell r="I298">
            <v>4000000</v>
          </cell>
          <cell r="J298">
            <v>141791</v>
          </cell>
          <cell r="K298">
            <v>12831604.6</v>
          </cell>
          <cell r="L298">
            <v>86566</v>
          </cell>
          <cell r="M298">
            <v>7864521.1</v>
          </cell>
          <cell r="N298">
            <v>320.790115</v>
          </cell>
          <cell r="O298">
            <v>12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ГКВО-12</v>
          </cell>
        </row>
        <row r="299">
          <cell r="A299" t="str">
            <v>KZ43L1905A01</v>
          </cell>
          <cell r="B299" t="str">
            <v>260/3</v>
          </cell>
          <cell r="C299">
            <v>36573</v>
          </cell>
          <cell r="D299">
            <v>36665</v>
          </cell>
          <cell r="E299">
            <v>92</v>
          </cell>
          <cell r="F299">
            <v>96.28</v>
          </cell>
          <cell r="G299">
            <v>96.28</v>
          </cell>
          <cell r="H299">
            <v>15.4549231408392</v>
          </cell>
          <cell r="I299">
            <v>200000000</v>
          </cell>
          <cell r="J299">
            <v>17258493</v>
          </cell>
          <cell r="K299">
            <v>1660260826.56</v>
          </cell>
          <cell r="L299">
            <v>2077274</v>
          </cell>
          <cell r="M299">
            <v>199999940.72</v>
          </cell>
          <cell r="N299">
            <v>830.13041328</v>
          </cell>
          <cell r="O299">
            <v>14</v>
          </cell>
          <cell r="P299">
            <v>100</v>
          </cell>
          <cell r="Q299">
            <v>30</v>
          </cell>
          <cell r="R299">
            <v>50</v>
          </cell>
          <cell r="S299">
            <v>50</v>
          </cell>
          <cell r="T299" t="str">
            <v>ГКО-3</v>
          </cell>
        </row>
        <row r="300">
          <cell r="A300" t="str">
            <v>KZ97K0704A02</v>
          </cell>
          <cell r="B300" t="str">
            <v>371/n</v>
          </cell>
          <cell r="C300">
            <v>36573</v>
          </cell>
          <cell r="D300">
            <v>36623</v>
          </cell>
          <cell r="E300">
            <v>49</v>
          </cell>
          <cell r="F300">
            <v>98.25</v>
          </cell>
          <cell r="G300">
            <v>98.25</v>
          </cell>
          <cell r="H300">
            <v>13.2315521628499</v>
          </cell>
          <cell r="I300">
            <v>300000000</v>
          </cell>
          <cell r="J300">
            <v>7149623</v>
          </cell>
          <cell r="K300">
            <v>702168398.89</v>
          </cell>
          <cell r="L300">
            <v>4639380</v>
          </cell>
          <cell r="M300">
            <v>455819085</v>
          </cell>
          <cell r="N300">
            <v>234.056132963333</v>
          </cell>
          <cell r="O300">
            <v>12</v>
          </cell>
          <cell r="P300">
            <v>100</v>
          </cell>
          <cell r="Q300">
            <v>50</v>
          </cell>
          <cell r="R300">
            <v>25</v>
          </cell>
          <cell r="S300">
            <v>60</v>
          </cell>
          <cell r="T300" t="str">
            <v>Ноты-49</v>
          </cell>
        </row>
        <row r="301">
          <cell r="A301" t="str">
            <v>KZ46L2408A08</v>
          </cell>
          <cell r="B301" t="str">
            <v>124/6</v>
          </cell>
          <cell r="C301">
            <v>36577</v>
          </cell>
          <cell r="D301">
            <v>36762</v>
          </cell>
          <cell r="E301">
            <v>185</v>
          </cell>
          <cell r="F301">
            <v>92.23</v>
          </cell>
          <cell r="G301">
            <v>92.23</v>
          </cell>
          <cell r="H301">
            <v>16.8491813943402</v>
          </cell>
          <cell r="I301">
            <v>500000000</v>
          </cell>
          <cell r="J301">
            <v>13552352</v>
          </cell>
          <cell r="K301">
            <v>1248435295.56</v>
          </cell>
          <cell r="L301">
            <v>7788927</v>
          </cell>
          <cell r="M301">
            <v>718372737.21</v>
          </cell>
          <cell r="N301">
            <v>249.687059112</v>
          </cell>
          <cell r="O301">
            <v>12</v>
          </cell>
          <cell r="P301">
            <v>100</v>
          </cell>
          <cell r="S301">
            <v>50</v>
          </cell>
          <cell r="T301" t="str">
            <v>ГКО-6</v>
          </cell>
        </row>
        <row r="302">
          <cell r="A302" t="str">
            <v>KZ4CL2202A19</v>
          </cell>
          <cell r="B302" t="str">
            <v>32/12</v>
          </cell>
          <cell r="C302">
            <v>36578</v>
          </cell>
          <cell r="D302">
            <v>36944</v>
          </cell>
          <cell r="E302">
            <v>366</v>
          </cell>
          <cell r="F302">
            <v>84.76</v>
          </cell>
          <cell r="G302">
            <v>84.75</v>
          </cell>
          <cell r="H302">
            <v>17.9801793298726</v>
          </cell>
          <cell r="I302">
            <v>500000000</v>
          </cell>
          <cell r="J302">
            <v>2767826</v>
          </cell>
          <cell r="K302">
            <v>232622595.01</v>
          </cell>
          <cell r="L302">
            <v>1717801</v>
          </cell>
          <cell r="M302">
            <v>145598312.76</v>
          </cell>
          <cell r="N302">
            <v>46.524519002</v>
          </cell>
          <cell r="O302">
            <v>8</v>
          </cell>
          <cell r="P302">
            <v>100</v>
          </cell>
          <cell r="S302">
            <v>50</v>
          </cell>
          <cell r="T302" t="str">
            <v>ГКО-12</v>
          </cell>
        </row>
        <row r="303">
          <cell r="A303" t="str">
            <v>KZ4CL2302A18</v>
          </cell>
          <cell r="B303" t="str">
            <v>33/12</v>
          </cell>
          <cell r="C303">
            <v>36580</v>
          </cell>
          <cell r="D303">
            <v>36973</v>
          </cell>
          <cell r="E303">
            <v>364</v>
          </cell>
          <cell r="F303">
            <v>86.51</v>
          </cell>
          <cell r="G303">
            <v>86.25</v>
          </cell>
          <cell r="H303">
            <v>15.5935729973413</v>
          </cell>
          <cell r="I303">
            <v>500000000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599999979.64</v>
          </cell>
          <cell r="N303">
            <v>200.47885487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50</v>
          </cell>
          <cell r="T303" t="str">
            <v>ГКО-12</v>
          </cell>
        </row>
        <row r="304">
          <cell r="A304" t="str">
            <v>KZ98K2104A03</v>
          </cell>
          <cell r="B304" t="str">
            <v>372/n</v>
          </cell>
          <cell r="C304">
            <v>36580</v>
          </cell>
          <cell r="D304">
            <v>36637</v>
          </cell>
          <cell r="E304">
            <v>56</v>
          </cell>
          <cell r="F304">
            <v>98.02</v>
          </cell>
          <cell r="G304">
            <v>98.02</v>
          </cell>
          <cell r="H304">
            <v>13.1299734748011</v>
          </cell>
          <cell r="I304">
            <v>300000000</v>
          </cell>
          <cell r="J304">
            <v>9019245</v>
          </cell>
          <cell r="K304">
            <v>883002351.58</v>
          </cell>
          <cell r="L304">
            <v>3192745</v>
          </cell>
          <cell r="M304">
            <v>312952864.9</v>
          </cell>
          <cell r="N304">
            <v>294.334117193333</v>
          </cell>
          <cell r="O304">
            <v>12</v>
          </cell>
          <cell r="P304">
            <v>100</v>
          </cell>
          <cell r="Q304">
            <v>50</v>
          </cell>
          <cell r="R304">
            <v>25</v>
          </cell>
          <cell r="S304">
            <v>60</v>
          </cell>
          <cell r="T304" t="str">
            <v>Ноты-56</v>
          </cell>
        </row>
        <row r="305">
          <cell r="A305" t="str">
            <v>KZ33L3011A00</v>
          </cell>
          <cell r="B305" t="str">
            <v>1/9i</v>
          </cell>
          <cell r="C305">
            <v>36584</v>
          </cell>
          <cell r="D305">
            <v>36860</v>
          </cell>
          <cell r="E305">
            <v>273</v>
          </cell>
          <cell r="F305">
            <v>97.98</v>
          </cell>
          <cell r="G305">
            <v>97.95</v>
          </cell>
          <cell r="H305">
            <v>10.75</v>
          </cell>
          <cell r="I305">
            <v>300000000</v>
          </cell>
          <cell r="J305">
            <v>200500</v>
          </cell>
          <cell r="K305">
            <v>200500000</v>
          </cell>
          <cell r="L305">
            <v>30000</v>
          </cell>
          <cell r="M305">
            <v>30000000</v>
          </cell>
          <cell r="N305">
            <v>66.8333333333333</v>
          </cell>
          <cell r="O305">
            <v>5</v>
          </cell>
          <cell r="P305">
            <v>1000</v>
          </cell>
          <cell r="S305">
            <v>50</v>
          </cell>
          <cell r="T305" t="str">
            <v>ГИКО-9</v>
          </cell>
        </row>
        <row r="306">
          <cell r="A306" t="str">
            <v>KZ4CL0103A13</v>
          </cell>
          <cell r="B306" t="str">
            <v>34/12</v>
          </cell>
          <cell r="C306">
            <v>36585</v>
          </cell>
          <cell r="D306">
            <v>36951</v>
          </cell>
          <cell r="E306">
            <v>366</v>
          </cell>
          <cell r="F306">
            <v>84.76</v>
          </cell>
          <cell r="G306">
            <v>84.76</v>
          </cell>
          <cell r="H306">
            <v>17.9801793298726</v>
          </cell>
          <cell r="I306">
            <v>500000000</v>
          </cell>
          <cell r="J306">
            <v>3544757</v>
          </cell>
          <cell r="K306">
            <v>298922365.19</v>
          </cell>
          <cell r="L306">
            <v>1268000</v>
          </cell>
          <cell r="M306">
            <v>107475680</v>
          </cell>
          <cell r="N306">
            <v>59.784473038</v>
          </cell>
          <cell r="O306">
            <v>12</v>
          </cell>
          <cell r="P306">
            <v>100</v>
          </cell>
          <cell r="Q306">
            <v>30</v>
          </cell>
          <cell r="R306">
            <v>50</v>
          </cell>
          <cell r="S306">
            <v>50</v>
          </cell>
          <cell r="T306" t="str">
            <v>ГКО-12</v>
          </cell>
        </row>
        <row r="307">
          <cell r="A307" t="str">
            <v>KZ46L0109A04</v>
          </cell>
          <cell r="B307" t="str">
            <v>125/6</v>
          </cell>
          <cell r="C307">
            <v>36587</v>
          </cell>
          <cell r="D307">
            <v>36770</v>
          </cell>
          <cell r="E307">
            <v>183</v>
          </cell>
          <cell r="F307">
            <v>92.24</v>
          </cell>
          <cell r="G307">
            <v>92.24</v>
          </cell>
          <cell r="H307">
            <v>16.8256721595837</v>
          </cell>
          <cell r="I307">
            <v>500000000</v>
          </cell>
          <cell r="J307">
            <v>4260000</v>
          </cell>
          <cell r="K307">
            <v>391751600</v>
          </cell>
          <cell r="L307">
            <v>2900000</v>
          </cell>
          <cell r="M307">
            <v>267496000</v>
          </cell>
          <cell r="N307">
            <v>78.35032</v>
          </cell>
          <cell r="O307">
            <v>7</v>
          </cell>
          <cell r="P307">
            <v>100</v>
          </cell>
          <cell r="Q307">
            <v>50</v>
          </cell>
          <cell r="R307">
            <v>25</v>
          </cell>
          <cell r="S307">
            <v>50</v>
          </cell>
          <cell r="T307" t="str">
            <v>ГКО-6</v>
          </cell>
        </row>
        <row r="308">
          <cell r="A308" t="str">
            <v>KZ96K1404A04</v>
          </cell>
          <cell r="B308" t="str">
            <v>373/n</v>
          </cell>
          <cell r="C308">
            <v>36587</v>
          </cell>
          <cell r="D308">
            <v>36630</v>
          </cell>
          <cell r="E308">
            <v>42</v>
          </cell>
          <cell r="F308">
            <v>98.52</v>
          </cell>
          <cell r="G308">
            <v>98.52</v>
          </cell>
          <cell r="H308">
            <v>13.0193530924347</v>
          </cell>
          <cell r="I308">
            <v>300000000</v>
          </cell>
          <cell r="J308">
            <v>18109328</v>
          </cell>
          <cell r="K308">
            <v>1783754751.79</v>
          </cell>
          <cell r="L308">
            <v>10962821</v>
          </cell>
          <cell r="M308">
            <v>1080057124.92</v>
          </cell>
          <cell r="N308">
            <v>594.584917263333</v>
          </cell>
          <cell r="O308">
            <v>12</v>
          </cell>
          <cell r="P308">
            <v>100</v>
          </cell>
          <cell r="S308">
            <v>60</v>
          </cell>
          <cell r="T308" t="str">
            <v>Ноты-42</v>
          </cell>
        </row>
        <row r="309">
          <cell r="A309" t="str">
            <v>KZ97K2104A04</v>
          </cell>
          <cell r="B309" t="str">
            <v>374/n</v>
          </cell>
          <cell r="C309">
            <v>36588</v>
          </cell>
          <cell r="D309">
            <v>36637</v>
          </cell>
          <cell r="E309">
            <v>49</v>
          </cell>
          <cell r="F309">
            <v>98.26</v>
          </cell>
          <cell r="G309">
            <v>98.26</v>
          </cell>
          <cell r="H309">
            <v>13.1546044023145</v>
          </cell>
          <cell r="I309">
            <v>300000000</v>
          </cell>
          <cell r="J309">
            <v>3885333</v>
          </cell>
          <cell r="K309">
            <v>381685150.58</v>
          </cell>
          <cell r="L309">
            <v>2593333</v>
          </cell>
          <cell r="M309">
            <v>254820900.58</v>
          </cell>
          <cell r="N309">
            <v>127.228383526667</v>
          </cell>
          <cell r="O309">
            <v>9</v>
          </cell>
          <cell r="P309">
            <v>100</v>
          </cell>
          <cell r="S309">
            <v>60</v>
          </cell>
          <cell r="T309" t="str">
            <v>Ноты-49</v>
          </cell>
        </row>
        <row r="310">
          <cell r="A310" t="str">
            <v>KZ4CL0203A12</v>
          </cell>
          <cell r="B310" t="str">
            <v>6/12B</v>
          </cell>
          <cell r="C310">
            <v>36588</v>
          </cell>
          <cell r="D310">
            <v>36952</v>
          </cell>
          <cell r="E310">
            <v>366</v>
          </cell>
          <cell r="F310">
            <v>90.91</v>
          </cell>
          <cell r="G310">
            <v>90.91</v>
          </cell>
          <cell r="H310">
            <v>9.99890001099989</v>
          </cell>
          <cell r="I310">
            <v>4000000</v>
          </cell>
          <cell r="J310">
            <v>278697</v>
          </cell>
          <cell r="K310">
            <v>25314062.09</v>
          </cell>
          <cell r="L310">
            <v>95828</v>
          </cell>
          <cell r="M310">
            <v>8711723.48</v>
          </cell>
          <cell r="N310">
            <v>632.85155225</v>
          </cell>
          <cell r="O310">
            <v>13</v>
          </cell>
          <cell r="P310">
            <v>100</v>
          </cell>
          <cell r="Q310">
            <v>140.5</v>
          </cell>
          <cell r="R310">
            <v>145.3</v>
          </cell>
          <cell r="S310">
            <v>50</v>
          </cell>
          <cell r="T310" t="str">
            <v>ГКВО-12</v>
          </cell>
        </row>
        <row r="311">
          <cell r="A311" t="str">
            <v>KZ46L0709A08</v>
          </cell>
          <cell r="B311" t="str">
            <v>126/6</v>
          </cell>
          <cell r="C311">
            <v>36591</v>
          </cell>
          <cell r="D311">
            <v>36776</v>
          </cell>
          <cell r="E311">
            <v>185</v>
          </cell>
          <cell r="F311">
            <v>92.24</v>
          </cell>
          <cell r="G311">
            <v>92.24</v>
          </cell>
          <cell r="H311">
            <v>16.8256721595837</v>
          </cell>
          <cell r="I311">
            <v>500000000</v>
          </cell>
          <cell r="J311">
            <v>3764050</v>
          </cell>
          <cell r="K311">
            <v>346148842.5</v>
          </cell>
          <cell r="L311">
            <v>2050000</v>
          </cell>
          <cell r="M311">
            <v>189092000</v>
          </cell>
          <cell r="N311">
            <v>69.2297685</v>
          </cell>
          <cell r="O311">
            <v>8</v>
          </cell>
          <cell r="P311">
            <v>100</v>
          </cell>
          <cell r="Q311">
            <v>50</v>
          </cell>
          <cell r="R311">
            <v>25</v>
          </cell>
          <cell r="S311">
            <v>50</v>
          </cell>
          <cell r="T311" t="str">
            <v>ГКО-6</v>
          </cell>
        </row>
        <row r="312">
          <cell r="A312" t="str">
            <v>KZ4CL0803A16</v>
          </cell>
          <cell r="B312" t="str">
            <v>35/12</v>
          </cell>
          <cell r="C312">
            <v>36592</v>
          </cell>
          <cell r="D312">
            <v>36958</v>
          </cell>
          <cell r="E312">
            <v>366</v>
          </cell>
          <cell r="F312">
            <v>84.76</v>
          </cell>
          <cell r="G312">
            <v>84.76</v>
          </cell>
          <cell r="H312">
            <v>17.9801793298726</v>
          </cell>
          <cell r="I312">
            <v>500000000</v>
          </cell>
          <cell r="J312">
            <v>3397010</v>
          </cell>
          <cell r="K312">
            <v>285721530.3</v>
          </cell>
          <cell r="L312">
            <v>2270000</v>
          </cell>
          <cell r="M312">
            <v>192405200</v>
          </cell>
          <cell r="N312">
            <v>57.14430606</v>
          </cell>
          <cell r="O312">
            <v>5</v>
          </cell>
          <cell r="P312">
            <v>100</v>
          </cell>
          <cell r="S312">
            <v>50</v>
          </cell>
          <cell r="T312" t="str">
            <v>ГКО-12</v>
          </cell>
        </row>
        <row r="313">
          <cell r="A313" t="str">
            <v>KZ96K2004A06</v>
          </cell>
          <cell r="B313" t="str">
            <v>375/n</v>
          </cell>
          <cell r="C313">
            <v>36592</v>
          </cell>
          <cell r="D313">
            <v>36636</v>
          </cell>
          <cell r="E313">
            <v>42</v>
          </cell>
          <cell r="F313">
            <v>98.52</v>
          </cell>
          <cell r="G313">
            <v>98.52</v>
          </cell>
          <cell r="H313">
            <v>13.0193530924347</v>
          </cell>
          <cell r="I313">
            <v>300000000</v>
          </cell>
          <cell r="J313">
            <v>5211807</v>
          </cell>
          <cell r="K313">
            <v>513207407.79</v>
          </cell>
          <cell r="L313">
            <v>2791400</v>
          </cell>
          <cell r="M313">
            <v>275008722</v>
          </cell>
          <cell r="N313">
            <v>171.06913593</v>
          </cell>
          <cell r="O313">
            <v>8</v>
          </cell>
          <cell r="P313">
            <v>100</v>
          </cell>
          <cell r="Q313">
            <v>30</v>
          </cell>
          <cell r="R313">
            <v>50</v>
          </cell>
          <cell r="S313">
            <v>60</v>
          </cell>
          <cell r="T313" t="str">
            <v>Ноты-42</v>
          </cell>
        </row>
        <row r="314">
          <cell r="A314" t="str">
            <v>KZ99K1205A02</v>
          </cell>
          <cell r="B314" t="str">
            <v>376/n</v>
          </cell>
          <cell r="C314">
            <v>36594</v>
          </cell>
          <cell r="D314">
            <v>36658</v>
          </cell>
          <cell r="E314">
            <v>63</v>
          </cell>
          <cell r="F314">
            <v>97.77</v>
          </cell>
          <cell r="G314">
            <v>97.76</v>
          </cell>
          <cell r="H314">
            <v>13.1783210028071</v>
          </cell>
          <cell r="I314">
            <v>300000000</v>
          </cell>
          <cell r="J314">
            <v>7992140</v>
          </cell>
          <cell r="K314">
            <v>780669824.92</v>
          </cell>
          <cell r="L314">
            <v>5759829</v>
          </cell>
          <cell r="M314">
            <v>563133881.33</v>
          </cell>
          <cell r="N314">
            <v>260.223274973333</v>
          </cell>
          <cell r="O314">
            <v>11</v>
          </cell>
          <cell r="P314">
            <v>100</v>
          </cell>
          <cell r="Q314">
            <v>50</v>
          </cell>
          <cell r="R314">
            <v>25</v>
          </cell>
          <cell r="S314">
            <v>60</v>
          </cell>
          <cell r="T314" t="str">
            <v>Ноты-63</v>
          </cell>
        </row>
        <row r="315">
          <cell r="A315" t="str">
            <v>KZ4CL0903A15</v>
          </cell>
          <cell r="B315" t="str">
            <v>7/12B</v>
          </cell>
          <cell r="C315">
            <v>36594</v>
          </cell>
          <cell r="D315">
            <v>36959</v>
          </cell>
          <cell r="E315">
            <v>365</v>
          </cell>
          <cell r="F315">
            <v>90.97</v>
          </cell>
          <cell r="G315">
            <v>90.97</v>
          </cell>
          <cell r="H315">
            <v>9.92634934593822</v>
          </cell>
          <cell r="I315">
            <v>4000000</v>
          </cell>
          <cell r="J315">
            <v>203404</v>
          </cell>
          <cell r="K315">
            <v>18472834.88</v>
          </cell>
          <cell r="L315">
            <v>122404</v>
          </cell>
          <cell r="M315">
            <v>11135091.88</v>
          </cell>
          <cell r="N315">
            <v>461.820872</v>
          </cell>
          <cell r="O315">
            <v>12</v>
          </cell>
          <cell r="P315">
            <v>100</v>
          </cell>
          <cell r="Q315">
            <v>141.05</v>
          </cell>
          <cell r="R315">
            <v>145.35</v>
          </cell>
          <cell r="S315">
            <v>50</v>
          </cell>
          <cell r="T315" t="str">
            <v>ГКВО-12</v>
          </cell>
        </row>
        <row r="316">
          <cell r="A316" t="str">
            <v>KZ46L0809A07</v>
          </cell>
          <cell r="B316" t="str">
            <v>127/6</v>
          </cell>
          <cell r="C316">
            <v>36595</v>
          </cell>
          <cell r="D316">
            <v>36777</v>
          </cell>
          <cell r="E316">
            <v>185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500000000</v>
          </cell>
          <cell r="J316">
            <v>16193671</v>
          </cell>
          <cell r="K316">
            <v>1581801439.39</v>
          </cell>
          <cell r="L316">
            <v>7715093</v>
          </cell>
          <cell r="M316">
            <v>756866422.58</v>
          </cell>
          <cell r="N316">
            <v>263.633573231667</v>
          </cell>
          <cell r="O316">
            <v>10</v>
          </cell>
          <cell r="P316">
            <v>100</v>
          </cell>
          <cell r="S316">
            <v>50</v>
          </cell>
          <cell r="T316" t="str">
            <v>ГКО-6</v>
          </cell>
        </row>
        <row r="317">
          <cell r="A317" t="str">
            <v>KZ97K2804A07</v>
          </cell>
          <cell r="B317" t="str">
            <v>377/n</v>
          </cell>
          <cell r="C317">
            <v>36595</v>
          </cell>
          <cell r="D317">
            <v>36644</v>
          </cell>
          <cell r="E317">
            <v>49</v>
          </cell>
          <cell r="F317">
            <v>98.27</v>
          </cell>
          <cell r="G317">
            <v>98.27</v>
          </cell>
          <cell r="H317">
            <v>13.0776723022577</v>
          </cell>
          <cell r="I317">
            <v>300000000</v>
          </cell>
          <cell r="J317">
            <v>10821967</v>
          </cell>
          <cell r="K317">
            <v>1053329872.67</v>
          </cell>
          <cell r="L317">
            <v>5846344</v>
          </cell>
          <cell r="M317">
            <v>574520434.28</v>
          </cell>
          <cell r="N317">
            <v>351.109957556667</v>
          </cell>
          <cell r="O317">
            <v>14</v>
          </cell>
          <cell r="P317">
            <v>100</v>
          </cell>
          <cell r="Q317">
            <v>50</v>
          </cell>
          <cell r="R317">
            <v>50</v>
          </cell>
          <cell r="S317">
            <v>60</v>
          </cell>
          <cell r="T317" t="str">
            <v>Ноты-49</v>
          </cell>
        </row>
        <row r="318">
          <cell r="A318" t="str">
            <v>KZ46L1409A09</v>
          </cell>
          <cell r="B318" t="str">
            <v>128/6</v>
          </cell>
          <cell r="C318">
            <v>36598</v>
          </cell>
          <cell r="D318">
            <v>36783</v>
          </cell>
          <cell r="E318">
            <v>185</v>
          </cell>
          <cell r="F318">
            <v>92.24</v>
          </cell>
          <cell r="G318">
            <v>92.24</v>
          </cell>
          <cell r="H318">
            <v>16.8256721595837</v>
          </cell>
          <cell r="I318">
            <v>500000000</v>
          </cell>
          <cell r="J318">
            <v>4198149</v>
          </cell>
          <cell r="K318">
            <v>386553221.26</v>
          </cell>
          <cell r="L318">
            <v>2006644</v>
          </cell>
          <cell r="M318">
            <v>185092842.56</v>
          </cell>
          <cell r="N318">
            <v>77.310644252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50</v>
          </cell>
          <cell r="T318" t="str">
            <v>ГКО-6</v>
          </cell>
        </row>
        <row r="319">
          <cell r="A319" t="str">
            <v>KZ4CL1503A17</v>
          </cell>
          <cell r="B319" t="str">
            <v>36/12</v>
          </cell>
          <cell r="C319">
            <v>36599</v>
          </cell>
          <cell r="D319">
            <v>36965</v>
          </cell>
          <cell r="E319">
            <v>366</v>
          </cell>
          <cell r="F319">
            <v>98.16</v>
          </cell>
          <cell r="G319">
            <v>98.12</v>
          </cell>
          <cell r="H319">
            <v>12.1841890790546</v>
          </cell>
          <cell r="I319">
            <v>500000000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</v>
          </cell>
          <cell r="N319">
            <v>385.4098025625</v>
          </cell>
          <cell r="O319">
            <v>12</v>
          </cell>
          <cell r="P319">
            <v>100</v>
          </cell>
          <cell r="S319">
            <v>50</v>
          </cell>
          <cell r="T319" t="str">
            <v>ГКО-12</v>
          </cell>
        </row>
        <row r="320">
          <cell r="A320" t="str">
            <v>KZ97K0405A04</v>
          </cell>
          <cell r="B320" t="str">
            <v>378/n</v>
          </cell>
          <cell r="C320">
            <v>36599</v>
          </cell>
          <cell r="D320">
            <v>36650</v>
          </cell>
          <cell r="E320">
            <v>49</v>
          </cell>
          <cell r="F320">
            <v>98.27</v>
          </cell>
          <cell r="G320">
            <v>98.27</v>
          </cell>
          <cell r="H320">
            <v>13.0776723022577</v>
          </cell>
          <cell r="I320">
            <v>300000000</v>
          </cell>
          <cell r="J320">
            <v>3015243</v>
          </cell>
          <cell r="K320">
            <v>296003674.08</v>
          </cell>
          <cell r="L320">
            <v>2595000</v>
          </cell>
          <cell r="M320">
            <v>255010650</v>
          </cell>
          <cell r="N320">
            <v>98.66789136</v>
          </cell>
          <cell r="O320">
            <v>7</v>
          </cell>
          <cell r="P320">
            <v>100</v>
          </cell>
          <cell r="S320">
            <v>60</v>
          </cell>
          <cell r="T320" t="str">
            <v>Ноты-49</v>
          </cell>
        </row>
        <row r="321">
          <cell r="A321" t="str">
            <v>KZ96K2704A09</v>
          </cell>
          <cell r="B321" t="str">
            <v>379/n</v>
          </cell>
          <cell r="C321">
            <v>36600</v>
          </cell>
          <cell r="D321">
            <v>36643</v>
          </cell>
          <cell r="E321">
            <v>42</v>
          </cell>
          <cell r="F321">
            <v>98.53</v>
          </cell>
          <cell r="G321">
            <v>98.53</v>
          </cell>
          <cell r="H321">
            <v>12.9300720592713</v>
          </cell>
          <cell r="I321">
            <v>300000000</v>
          </cell>
          <cell r="J321">
            <v>5062461</v>
          </cell>
          <cell r="K321">
            <v>498451096.25</v>
          </cell>
          <cell r="L321">
            <v>2502218</v>
          </cell>
          <cell r="M321">
            <v>246543539.54</v>
          </cell>
          <cell r="N321">
            <v>166.150365416667</v>
          </cell>
          <cell r="O321">
            <v>11</v>
          </cell>
          <cell r="P321">
            <v>100</v>
          </cell>
          <cell r="Q321">
            <v>30</v>
          </cell>
          <cell r="R321">
            <v>50</v>
          </cell>
          <cell r="S321">
            <v>60</v>
          </cell>
          <cell r="T321" t="str">
            <v>Ноты-42</v>
          </cell>
        </row>
        <row r="322">
          <cell r="A322" t="str">
            <v>KZ43L1606A03</v>
          </cell>
          <cell r="B322" t="str">
            <v>261/3</v>
          </cell>
          <cell r="C322">
            <v>36601</v>
          </cell>
          <cell r="D322">
            <v>36693</v>
          </cell>
          <cell r="E322">
            <v>92</v>
          </cell>
          <cell r="F322">
            <v>96.36</v>
          </cell>
          <cell r="G322">
            <v>96.36</v>
          </cell>
          <cell r="H322">
            <v>15.1100041511</v>
          </cell>
          <cell r="I322">
            <v>300000000</v>
          </cell>
          <cell r="J322">
            <v>8005456</v>
          </cell>
          <cell r="K322">
            <v>770621950.16</v>
          </cell>
          <cell r="L322">
            <v>4189356</v>
          </cell>
          <cell r="M322">
            <v>403686344.16</v>
          </cell>
          <cell r="N322">
            <v>256.873983386667</v>
          </cell>
          <cell r="O322">
            <v>12</v>
          </cell>
          <cell r="P322">
            <v>100</v>
          </cell>
          <cell r="Q322">
            <v>50</v>
          </cell>
          <cell r="R322">
            <v>25</v>
          </cell>
          <cell r="S322">
            <v>60</v>
          </cell>
          <cell r="T322" t="str">
            <v>ГКО-3</v>
          </cell>
        </row>
        <row r="323">
          <cell r="A323" t="str">
            <v>KZ46L1509A08</v>
          </cell>
          <cell r="B323" t="str">
            <v>129/6</v>
          </cell>
          <cell r="C323">
            <v>36602</v>
          </cell>
          <cell r="D323">
            <v>36784</v>
          </cell>
          <cell r="E323">
            <v>182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500000000</v>
          </cell>
          <cell r="J323">
            <v>12223658</v>
          </cell>
          <cell r="K323">
            <v>1198043551.1</v>
          </cell>
          <cell r="L323">
            <v>6113062</v>
          </cell>
          <cell r="M323">
            <v>600290168.09</v>
          </cell>
          <cell r="N323">
            <v>599.02177555</v>
          </cell>
          <cell r="O323">
            <v>10</v>
          </cell>
          <cell r="P323">
            <v>100</v>
          </cell>
          <cell r="S323">
            <v>60</v>
          </cell>
          <cell r="T323" t="str">
            <v>ГКО-6</v>
          </cell>
        </row>
        <row r="324">
          <cell r="A324" t="str">
            <v>KZ99K1905A05</v>
          </cell>
          <cell r="B324" t="str">
            <v>380/n</v>
          </cell>
          <cell r="C324">
            <v>36602</v>
          </cell>
          <cell r="D324">
            <v>36665</v>
          </cell>
          <cell r="E324">
            <v>63</v>
          </cell>
          <cell r="F324">
            <v>97.77</v>
          </cell>
          <cell r="G324">
            <v>97.77</v>
          </cell>
          <cell r="H324">
            <v>13.1783210028071</v>
          </cell>
          <cell r="I324">
            <v>300000000</v>
          </cell>
          <cell r="J324">
            <v>1216619</v>
          </cell>
          <cell r="K324">
            <v>118738253.99</v>
          </cell>
          <cell r="L324">
            <v>1036308</v>
          </cell>
          <cell r="M324">
            <v>101319833.16</v>
          </cell>
          <cell r="N324">
            <v>39.5794179966667</v>
          </cell>
          <cell r="O324">
            <v>9</v>
          </cell>
          <cell r="P324">
            <v>100</v>
          </cell>
          <cell r="S324">
            <v>60</v>
          </cell>
          <cell r="T324" t="str">
            <v>Ноты-63</v>
          </cell>
        </row>
        <row r="325">
          <cell r="A325" t="str">
            <v>KZ46L2109A00</v>
          </cell>
          <cell r="B325" t="str">
            <v>130/6</v>
          </cell>
          <cell r="C325">
            <v>36605</v>
          </cell>
          <cell r="D325">
            <v>36790</v>
          </cell>
          <cell r="E325">
            <v>185</v>
          </cell>
          <cell r="F325">
            <v>92.24</v>
          </cell>
          <cell r="G325">
            <v>92.24</v>
          </cell>
          <cell r="H325">
            <v>16.8256721595837</v>
          </cell>
          <cell r="I325">
            <v>500000000</v>
          </cell>
          <cell r="J325">
            <v>3645200</v>
          </cell>
          <cell r="K325">
            <v>331643345.5</v>
          </cell>
          <cell r="L325">
            <v>1284130</v>
          </cell>
          <cell r="M325">
            <v>118453571.85</v>
          </cell>
          <cell r="N325">
            <v>66.3286691</v>
          </cell>
          <cell r="O325">
            <v>8</v>
          </cell>
          <cell r="P325">
            <v>100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ГКО-6</v>
          </cell>
        </row>
        <row r="326">
          <cell r="A326" t="str">
            <v>KZ4CL2203A18</v>
          </cell>
          <cell r="B326" t="str">
            <v>37/12</v>
          </cell>
          <cell r="C326">
            <v>36606</v>
          </cell>
          <cell r="D326">
            <v>36972</v>
          </cell>
          <cell r="E326">
            <v>366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500000000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750000106.43</v>
          </cell>
          <cell r="N326">
            <v>286.570882361333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50</v>
          </cell>
          <cell r="T326" t="str">
            <v>ГКО-12</v>
          </cell>
        </row>
        <row r="327">
          <cell r="A327" t="str">
            <v>KZ95K2704A00</v>
          </cell>
          <cell r="B327" t="str">
            <v>381/n</v>
          </cell>
          <cell r="C327">
            <v>36606</v>
          </cell>
          <cell r="D327">
            <v>36643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300000000</v>
          </cell>
          <cell r="J327">
            <v>14141084</v>
          </cell>
          <cell r="K327">
            <v>1396400160.61</v>
          </cell>
          <cell r="L327">
            <v>2550299</v>
          </cell>
          <cell r="M327">
            <v>252164051.25</v>
          </cell>
          <cell r="N327">
            <v>698.200080305</v>
          </cell>
          <cell r="O327">
            <v>10</v>
          </cell>
          <cell r="P327">
            <v>100</v>
          </cell>
          <cell r="S327">
            <v>60</v>
          </cell>
          <cell r="T327" t="str">
            <v>Ноты-35</v>
          </cell>
        </row>
        <row r="328">
          <cell r="A328" t="str">
            <v>KZ46L2209A09</v>
          </cell>
          <cell r="B328" t="str">
            <v>131/6</v>
          </cell>
          <cell r="C328">
            <v>36609</v>
          </cell>
          <cell r="D328">
            <v>36791</v>
          </cell>
          <cell r="E328">
            <v>182</v>
          </cell>
          <cell r="F328">
            <v>92.24</v>
          </cell>
          <cell r="G328">
            <v>92.24</v>
          </cell>
          <cell r="H328">
            <v>16.8256721595837</v>
          </cell>
          <cell r="I328">
            <v>500000000</v>
          </cell>
          <cell r="J328">
            <v>3315000</v>
          </cell>
          <cell r="K328">
            <v>299540360</v>
          </cell>
          <cell r="L328">
            <v>2105000</v>
          </cell>
          <cell r="M328">
            <v>194165200</v>
          </cell>
          <cell r="N328">
            <v>59.908072</v>
          </cell>
          <cell r="O328">
            <v>10</v>
          </cell>
          <cell r="P328">
            <v>100</v>
          </cell>
          <cell r="S328">
            <v>50</v>
          </cell>
          <cell r="T328" t="str">
            <v>ГКО-6</v>
          </cell>
        </row>
        <row r="329">
          <cell r="A329" t="str">
            <v>KZ96K0505A04</v>
          </cell>
          <cell r="B329" t="str">
            <v>382/n</v>
          </cell>
          <cell r="C329">
            <v>36609</v>
          </cell>
          <cell r="D329">
            <v>36651</v>
          </cell>
          <cell r="E329">
            <v>42</v>
          </cell>
          <cell r="F329">
            <v>98.53</v>
          </cell>
          <cell r="G329">
            <v>98.53</v>
          </cell>
          <cell r="H329">
            <v>12.9300720592713</v>
          </cell>
          <cell r="I329">
            <v>300000000</v>
          </cell>
          <cell r="J329">
            <v>8455971</v>
          </cell>
          <cell r="K329">
            <v>833022448.03</v>
          </cell>
          <cell r="L329">
            <v>6775971</v>
          </cell>
          <cell r="M329">
            <v>667636422.63</v>
          </cell>
          <cell r="N329">
            <v>277.674149343333</v>
          </cell>
          <cell r="O329">
            <v>11</v>
          </cell>
          <cell r="P329">
            <v>100</v>
          </cell>
          <cell r="Q329">
            <v>30</v>
          </cell>
          <cell r="R329">
            <v>100</v>
          </cell>
          <cell r="S329">
            <v>60</v>
          </cell>
          <cell r="T329" t="str">
            <v>Ноты-42</v>
          </cell>
        </row>
        <row r="330">
          <cell r="A330" t="str">
            <v>KZ46L2809A03</v>
          </cell>
          <cell r="B330" t="str">
            <v>132/6</v>
          </cell>
          <cell r="C330">
            <v>36612</v>
          </cell>
          <cell r="D330">
            <v>36797</v>
          </cell>
          <cell r="E330">
            <v>185</v>
          </cell>
          <cell r="F330">
            <v>92.24</v>
          </cell>
          <cell r="G330">
            <v>92.24</v>
          </cell>
          <cell r="H330">
            <v>16.8256721595837</v>
          </cell>
          <cell r="I330">
            <v>500000000</v>
          </cell>
          <cell r="J330">
            <v>3616796</v>
          </cell>
          <cell r="K330">
            <v>333322549.68</v>
          </cell>
          <cell r="L330">
            <v>3096796</v>
          </cell>
          <cell r="M330">
            <v>285648463.04</v>
          </cell>
          <cell r="N330">
            <v>66.664509936</v>
          </cell>
          <cell r="O330">
            <v>11</v>
          </cell>
          <cell r="P330">
            <v>100</v>
          </cell>
          <cell r="Q330">
            <v>50</v>
          </cell>
          <cell r="R330">
            <v>100</v>
          </cell>
          <cell r="S330">
            <v>50</v>
          </cell>
          <cell r="T330" t="str">
            <v>ГКО-6</v>
          </cell>
        </row>
        <row r="331">
          <cell r="A331" t="str">
            <v>KZ4CL2903A11</v>
          </cell>
          <cell r="B331" t="str">
            <v>38/12</v>
          </cell>
          <cell r="C331">
            <v>36613</v>
          </cell>
          <cell r="D331">
            <v>36979</v>
          </cell>
          <cell r="E331">
            <v>366</v>
          </cell>
          <cell r="F331">
            <v>99.09</v>
          </cell>
          <cell r="G331">
            <v>99.07</v>
          </cell>
          <cell r="H331">
            <v>11.9386416389141</v>
          </cell>
          <cell r="I331">
            <v>500000000</v>
          </cell>
          <cell r="J331">
            <v>7953407</v>
          </cell>
          <cell r="K331">
            <v>787765277.76</v>
          </cell>
          <cell r="L331">
            <v>2785577</v>
          </cell>
          <cell r="M331">
            <v>276022373.66</v>
          </cell>
          <cell r="N331">
            <v>157.553055552</v>
          </cell>
          <cell r="O331">
            <v>8</v>
          </cell>
          <cell r="P331">
            <v>100</v>
          </cell>
          <cell r="S331">
            <v>50</v>
          </cell>
          <cell r="T331" t="str">
            <v>ГКО-12</v>
          </cell>
        </row>
        <row r="332">
          <cell r="A332" t="str">
            <v>KZ96K1105A06</v>
          </cell>
          <cell r="B332" t="str">
            <v>383/n</v>
          </cell>
          <cell r="C332">
            <v>36614</v>
          </cell>
          <cell r="D332">
            <v>36657</v>
          </cell>
          <cell r="E332">
            <v>42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300000000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</v>
          </cell>
          <cell r="N332">
            <v>209.650517004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Ноты-42</v>
          </cell>
        </row>
        <row r="333">
          <cell r="A333" t="str">
            <v>KZ46L2909A02</v>
          </cell>
          <cell r="B333" t="str">
            <v>29/6B</v>
          </cell>
          <cell r="C333">
            <v>36615</v>
          </cell>
          <cell r="D333">
            <v>36798</v>
          </cell>
          <cell r="E333">
            <v>182</v>
          </cell>
          <cell r="F333">
            <v>95.37</v>
          </cell>
          <cell r="G333">
            <v>95.37</v>
          </cell>
          <cell r="H333">
            <v>9.70955227010589</v>
          </cell>
          <cell r="I333">
            <v>4000000</v>
          </cell>
          <cell r="J333">
            <v>140119</v>
          </cell>
          <cell r="K333">
            <v>13349422.33</v>
          </cell>
          <cell r="L333">
            <v>123319</v>
          </cell>
          <cell r="M333">
            <v>11760933.03</v>
          </cell>
          <cell r="N333">
            <v>333.73555825</v>
          </cell>
          <cell r="O333">
            <v>11</v>
          </cell>
          <cell r="P333">
            <v>100</v>
          </cell>
          <cell r="Q333">
            <v>141.8</v>
          </cell>
          <cell r="R333">
            <v>142.75</v>
          </cell>
          <cell r="S333">
            <v>50</v>
          </cell>
          <cell r="T333" t="str">
            <v>ГКВО-6</v>
          </cell>
        </row>
        <row r="334">
          <cell r="A334" t="str">
            <v>KZ98K2605A07</v>
          </cell>
          <cell r="B334" t="str">
            <v>384/n</v>
          </cell>
          <cell r="C334">
            <v>36615</v>
          </cell>
          <cell r="D334">
            <v>36672</v>
          </cell>
          <cell r="E334">
            <v>56</v>
          </cell>
          <cell r="F334">
            <v>98.02</v>
          </cell>
          <cell r="G334">
            <v>98.02</v>
          </cell>
          <cell r="H334">
            <v>13.1299734748011</v>
          </cell>
          <cell r="I334">
            <v>300000000</v>
          </cell>
          <cell r="J334">
            <v>3762266</v>
          </cell>
          <cell r="K334">
            <v>368486737.06</v>
          </cell>
          <cell r="L334">
            <v>1619990</v>
          </cell>
          <cell r="M334">
            <v>158792199.5</v>
          </cell>
          <cell r="N334">
            <v>122.828912353333</v>
          </cell>
          <cell r="O334">
            <v>10</v>
          </cell>
          <cell r="P334">
            <v>100</v>
          </cell>
          <cell r="Q334">
            <v>50</v>
          </cell>
          <cell r="R334">
            <v>100</v>
          </cell>
          <cell r="S334">
            <v>60</v>
          </cell>
          <cell r="T334" t="str">
            <v>Ноты-56</v>
          </cell>
        </row>
        <row r="335">
          <cell r="A335" t="str">
            <v>KZ8SK2804A02</v>
          </cell>
          <cell r="B335" t="str">
            <v>385/n</v>
          </cell>
          <cell r="C335">
            <v>36616</v>
          </cell>
          <cell r="D335">
            <v>36644</v>
          </cell>
          <cell r="E335">
            <v>28</v>
          </cell>
          <cell r="F335">
            <v>99.03</v>
          </cell>
          <cell r="G335">
            <v>99.03</v>
          </cell>
          <cell r="H335">
            <v>12.7335150964354</v>
          </cell>
          <cell r="I335">
            <v>300000000</v>
          </cell>
          <cell r="J335">
            <v>1539839</v>
          </cell>
          <cell r="K335">
            <v>152372430.37</v>
          </cell>
          <cell r="L335">
            <v>485239</v>
          </cell>
          <cell r="M335">
            <v>48053218.17</v>
          </cell>
          <cell r="N335">
            <v>50.7908101233333</v>
          </cell>
          <cell r="O335">
            <v>8</v>
          </cell>
          <cell r="P335">
            <v>100</v>
          </cell>
          <cell r="S335">
            <v>60</v>
          </cell>
          <cell r="T335" t="str">
            <v>Ноты-28</v>
          </cell>
        </row>
        <row r="336">
          <cell r="A336" t="str">
            <v>KZ46L0510A07</v>
          </cell>
          <cell r="B336" t="str">
            <v>133/6</v>
          </cell>
          <cell r="C336">
            <v>36619</v>
          </cell>
          <cell r="D336">
            <v>36804</v>
          </cell>
          <cell r="E336">
            <v>185</v>
          </cell>
          <cell r="F336">
            <v>92.24</v>
          </cell>
          <cell r="G336">
            <v>92.24</v>
          </cell>
          <cell r="H336">
            <v>16.8256721595837</v>
          </cell>
          <cell r="I336">
            <v>500000000</v>
          </cell>
          <cell r="J336">
            <v>1070764</v>
          </cell>
          <cell r="K336">
            <v>98532134.36</v>
          </cell>
          <cell r="L336">
            <v>542064</v>
          </cell>
          <cell r="M336">
            <v>49999983.36</v>
          </cell>
          <cell r="N336">
            <v>19.706426872</v>
          </cell>
          <cell r="O336">
            <v>6</v>
          </cell>
          <cell r="P336">
            <v>100</v>
          </cell>
          <cell r="S336">
            <v>50</v>
          </cell>
          <cell r="T336" t="str">
            <v>ГКО-6</v>
          </cell>
        </row>
        <row r="337">
          <cell r="A337" t="str">
            <v>KZ4CL0504A18</v>
          </cell>
          <cell r="B337" t="str">
            <v>39/12</v>
          </cell>
          <cell r="C337">
            <v>36620</v>
          </cell>
          <cell r="D337">
            <v>36986</v>
          </cell>
          <cell r="E337">
            <v>366</v>
          </cell>
          <cell r="F337">
            <v>84.76</v>
          </cell>
          <cell r="G337">
            <v>84.76</v>
          </cell>
          <cell r="H337">
            <v>17.9801793298726</v>
          </cell>
          <cell r="I337">
            <v>500000000</v>
          </cell>
          <cell r="J337">
            <v>1852500</v>
          </cell>
          <cell r="K337">
            <v>155263825</v>
          </cell>
          <cell r="L337">
            <v>1000000</v>
          </cell>
          <cell r="M337">
            <v>84760000</v>
          </cell>
          <cell r="N337">
            <v>31.052765</v>
          </cell>
          <cell r="O337">
            <v>7</v>
          </cell>
          <cell r="P337">
            <v>100</v>
          </cell>
          <cell r="Q337">
            <v>50</v>
          </cell>
          <cell r="R337">
            <v>100</v>
          </cell>
          <cell r="S337">
            <v>50</v>
          </cell>
          <cell r="T337" t="str">
            <v>ГКО-12</v>
          </cell>
        </row>
        <row r="338">
          <cell r="A338" t="str">
            <v>KZ95K1105A07</v>
          </cell>
          <cell r="B338" t="str">
            <v>386/n</v>
          </cell>
          <cell r="C338">
            <v>36621</v>
          </cell>
          <cell r="D338">
            <v>36657</v>
          </cell>
          <cell r="E338">
            <v>35</v>
          </cell>
          <cell r="F338">
            <v>98.78</v>
          </cell>
          <cell r="G338">
            <v>98.78</v>
          </cell>
          <cell r="H338">
            <v>12.8447054059526</v>
          </cell>
          <cell r="I338">
            <v>300000000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681915975.18</v>
          </cell>
          <cell r="N338">
            <v>470.9069244</v>
          </cell>
          <cell r="O338">
            <v>10</v>
          </cell>
          <cell r="P338">
            <v>100</v>
          </cell>
          <cell r="S338">
            <v>60</v>
          </cell>
          <cell r="T338" t="str">
            <v>Ноты-42</v>
          </cell>
        </row>
        <row r="339">
          <cell r="A339" t="str">
            <v>KZ97K2605A08</v>
          </cell>
          <cell r="B339" t="str">
            <v>387/n</v>
          </cell>
          <cell r="C339">
            <v>36622</v>
          </cell>
          <cell r="D339">
            <v>36672</v>
          </cell>
          <cell r="E339">
            <v>49</v>
          </cell>
          <cell r="F339">
            <v>98.28</v>
          </cell>
          <cell r="G339">
            <v>98.27</v>
          </cell>
          <cell r="H339">
            <v>13.0007558578987</v>
          </cell>
          <cell r="I339">
            <v>300000000</v>
          </cell>
          <cell r="J339">
            <v>8041697</v>
          </cell>
          <cell r="K339">
            <v>790040394.96</v>
          </cell>
          <cell r="L339">
            <v>6611697</v>
          </cell>
          <cell r="M339">
            <v>649786861.16</v>
          </cell>
          <cell r="N339">
            <v>263.34679832</v>
          </cell>
          <cell r="O339">
            <v>13</v>
          </cell>
          <cell r="P339">
            <v>100</v>
          </cell>
          <cell r="Q339">
            <v>50</v>
          </cell>
          <cell r="R339">
            <v>100</v>
          </cell>
          <cell r="S339">
            <v>60</v>
          </cell>
          <cell r="T339" t="str">
            <v>Ноты-56</v>
          </cell>
        </row>
        <row r="340">
          <cell r="A340" t="str">
            <v>KZ4CL0604A17</v>
          </cell>
          <cell r="B340" t="str">
            <v>40/12</v>
          </cell>
          <cell r="C340">
            <v>36622</v>
          </cell>
          <cell r="D340">
            <v>36987</v>
          </cell>
          <cell r="E340">
            <v>366</v>
          </cell>
          <cell r="F340">
            <v>84.76</v>
          </cell>
          <cell r="G340">
            <v>84.76</v>
          </cell>
          <cell r="H340">
            <v>17.9801793298726</v>
          </cell>
          <cell r="I340">
            <v>500000000</v>
          </cell>
          <cell r="J340">
            <v>2175575</v>
          </cell>
          <cell r="K340">
            <v>182179165.5</v>
          </cell>
          <cell r="L340">
            <v>237615</v>
          </cell>
          <cell r="M340">
            <v>20140247.4</v>
          </cell>
          <cell r="N340">
            <v>36.4358331</v>
          </cell>
          <cell r="O340">
            <v>8</v>
          </cell>
          <cell r="P340">
            <v>100</v>
          </cell>
          <cell r="S340">
            <v>50</v>
          </cell>
          <cell r="T340" t="str">
            <v>ГКО-12</v>
          </cell>
        </row>
        <row r="341">
          <cell r="A341" t="str">
            <v>KZ46L0610A06</v>
          </cell>
          <cell r="B341" t="str">
            <v>134/6</v>
          </cell>
          <cell r="C341">
            <v>36623</v>
          </cell>
          <cell r="D341">
            <v>36805</v>
          </cell>
          <cell r="E341">
            <v>182</v>
          </cell>
          <cell r="F341">
            <v>92.24</v>
          </cell>
          <cell r="G341">
            <v>92.24</v>
          </cell>
          <cell r="H341">
            <v>16.8256721595837</v>
          </cell>
          <cell r="I341">
            <v>500000000</v>
          </cell>
          <cell r="J341">
            <v>8396886</v>
          </cell>
          <cell r="K341">
            <v>773949349.64</v>
          </cell>
          <cell r="L341">
            <v>5519386</v>
          </cell>
          <cell r="M341">
            <v>509108164.64</v>
          </cell>
          <cell r="N341">
            <v>154.789869928</v>
          </cell>
          <cell r="O341">
            <v>8</v>
          </cell>
          <cell r="P341">
            <v>100</v>
          </cell>
          <cell r="S341">
            <v>50</v>
          </cell>
          <cell r="T341" t="str">
            <v>ГКО-6</v>
          </cell>
        </row>
        <row r="342">
          <cell r="A342" t="str">
            <v>KZ43L1307A05</v>
          </cell>
          <cell r="B342" t="str">
            <v>262/3</v>
          </cell>
          <cell r="C342">
            <v>36626</v>
          </cell>
          <cell r="D342">
            <v>36720</v>
          </cell>
          <cell r="E342">
            <v>94</v>
          </cell>
          <cell r="F342">
            <v>96.37</v>
          </cell>
          <cell r="G342">
            <v>96.37</v>
          </cell>
          <cell r="H342">
            <v>15.0669295423887</v>
          </cell>
          <cell r="I342">
            <v>500000000</v>
          </cell>
          <cell r="J342">
            <v>11058130</v>
          </cell>
          <cell r="K342">
            <v>1064859636</v>
          </cell>
          <cell r="L342">
            <v>5771670</v>
          </cell>
          <cell r="M342">
            <v>556215837.9</v>
          </cell>
          <cell r="N342">
            <v>212.9719272</v>
          </cell>
          <cell r="O342">
            <v>10</v>
          </cell>
          <cell r="P342">
            <v>100</v>
          </cell>
          <cell r="Q342">
            <v>50</v>
          </cell>
          <cell r="S342">
            <v>50</v>
          </cell>
          <cell r="T342" t="str">
            <v>ГКО-3</v>
          </cell>
        </row>
        <row r="343">
          <cell r="A343" t="str">
            <v>KZ46L1210A08</v>
          </cell>
          <cell r="B343" t="str">
            <v>135/6</v>
          </cell>
          <cell r="C343">
            <v>36627</v>
          </cell>
          <cell r="D343">
            <v>36811</v>
          </cell>
          <cell r="E343">
            <v>184</v>
          </cell>
          <cell r="F343">
            <v>92.24</v>
          </cell>
          <cell r="G343">
            <v>92.24</v>
          </cell>
          <cell r="H343">
            <v>16.8256721595837</v>
          </cell>
          <cell r="I343">
            <v>450000000</v>
          </cell>
          <cell r="J343">
            <v>1660341</v>
          </cell>
          <cell r="K343">
            <v>152238083.84</v>
          </cell>
          <cell r="L343">
            <v>510841</v>
          </cell>
          <cell r="M343">
            <v>47119973.84</v>
          </cell>
          <cell r="N343">
            <v>33.8306852977778</v>
          </cell>
          <cell r="O343">
            <v>8</v>
          </cell>
          <cell r="P343">
            <v>100</v>
          </cell>
          <cell r="S343">
            <v>50</v>
          </cell>
          <cell r="T343" t="str">
            <v>ГКО-6</v>
          </cell>
        </row>
        <row r="344">
          <cell r="A344" t="str">
            <v>KZ95K1805A00</v>
          </cell>
          <cell r="B344" t="str">
            <v>388/n</v>
          </cell>
          <cell r="C344">
            <v>36627</v>
          </cell>
          <cell r="D344">
            <v>36664</v>
          </cell>
          <cell r="E344">
            <v>35</v>
          </cell>
          <cell r="F344">
            <v>98.78</v>
          </cell>
          <cell r="G344">
            <v>98.78</v>
          </cell>
          <cell r="H344">
            <v>12.8447054059526</v>
          </cell>
          <cell r="I344">
            <v>300000000</v>
          </cell>
          <cell r="J344">
            <v>6780341</v>
          </cell>
          <cell r="K344">
            <v>669676280.94</v>
          </cell>
          <cell r="L344">
            <v>5740168</v>
          </cell>
          <cell r="M344">
            <v>567013795.04</v>
          </cell>
          <cell r="N344">
            <v>223.22542698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Ноты-35</v>
          </cell>
        </row>
        <row r="345">
          <cell r="A345" t="str">
            <v>KZ97K0206A05</v>
          </cell>
          <cell r="B345" t="str">
            <v>389/n</v>
          </cell>
          <cell r="C345">
            <v>36629</v>
          </cell>
          <cell r="D345">
            <v>36679</v>
          </cell>
          <cell r="E345">
            <v>49</v>
          </cell>
          <cell r="F345">
            <v>98.28</v>
          </cell>
          <cell r="G345">
            <v>98.28</v>
          </cell>
          <cell r="H345">
            <v>13.0007558578987</v>
          </cell>
          <cell r="I345">
            <v>300000000</v>
          </cell>
          <cell r="J345">
            <v>18760822</v>
          </cell>
          <cell r="K345">
            <v>1843286961.65</v>
          </cell>
          <cell r="L345">
            <v>12100822</v>
          </cell>
          <cell r="M345">
            <v>1189268786.16</v>
          </cell>
          <cell r="N345">
            <v>614.428987216667</v>
          </cell>
          <cell r="O345">
            <v>12</v>
          </cell>
          <cell r="P345">
            <v>100</v>
          </cell>
          <cell r="Q345">
            <v>50</v>
          </cell>
          <cell r="S345">
            <v>60</v>
          </cell>
          <cell r="T345" t="str">
            <v>Ноты-49</v>
          </cell>
        </row>
        <row r="346">
          <cell r="A346" t="str">
            <v>KZ4CL1304A18</v>
          </cell>
          <cell r="B346" t="str">
            <v>41/12</v>
          </cell>
          <cell r="C346">
            <v>36629</v>
          </cell>
          <cell r="D346">
            <v>36994</v>
          </cell>
          <cell r="E346">
            <v>366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500000017.03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50</v>
          </cell>
          <cell r="T346" t="str">
            <v>ГКО-12</v>
          </cell>
        </row>
        <row r="347">
          <cell r="A347" t="str">
            <v>KZ46L1310A07</v>
          </cell>
          <cell r="B347" t="str">
            <v>136/6</v>
          </cell>
          <cell r="C347">
            <v>36630</v>
          </cell>
          <cell r="D347">
            <v>36812</v>
          </cell>
          <cell r="E347">
            <v>182</v>
          </cell>
          <cell r="F347">
            <v>92.24</v>
          </cell>
          <cell r="G347">
            <v>92.24</v>
          </cell>
          <cell r="H347">
            <v>16.8256721595837</v>
          </cell>
          <cell r="I347">
            <v>500000000</v>
          </cell>
          <cell r="J347">
            <v>4504155</v>
          </cell>
          <cell r="K347">
            <v>415007674.8</v>
          </cell>
          <cell r="L347">
            <v>2441140</v>
          </cell>
          <cell r="M347">
            <v>225170753.6</v>
          </cell>
          <cell r="N347">
            <v>83.00153496</v>
          </cell>
          <cell r="O347">
            <v>8</v>
          </cell>
          <cell r="P347">
            <v>100</v>
          </cell>
          <cell r="S347">
            <v>50</v>
          </cell>
          <cell r="T347" t="str">
            <v>ГКО-6</v>
          </cell>
        </row>
        <row r="348">
          <cell r="A348" t="str">
            <v>KZ46L1910A01</v>
          </cell>
          <cell r="B348" t="str">
            <v>137/6</v>
          </cell>
          <cell r="C348">
            <v>36633</v>
          </cell>
          <cell r="D348">
            <v>36818</v>
          </cell>
          <cell r="E348">
            <v>184</v>
          </cell>
          <cell r="F348">
            <v>92.24</v>
          </cell>
          <cell r="G348">
            <v>92.24</v>
          </cell>
          <cell r="H348">
            <v>16.8256721595837</v>
          </cell>
          <cell r="I348">
            <v>500000000</v>
          </cell>
          <cell r="J348">
            <v>1935415</v>
          </cell>
          <cell r="K348">
            <v>177734049.6</v>
          </cell>
          <cell r="L348">
            <v>1108415</v>
          </cell>
          <cell r="M348">
            <v>102240199.6</v>
          </cell>
          <cell r="N348">
            <v>35.54680992</v>
          </cell>
          <cell r="O348">
            <v>7</v>
          </cell>
          <cell r="P348">
            <v>100</v>
          </cell>
          <cell r="S348">
            <v>50</v>
          </cell>
          <cell r="T348" t="str">
            <v>ГКО-6</v>
          </cell>
        </row>
        <row r="349">
          <cell r="A349" t="str">
            <v>KZ4CL1904A12</v>
          </cell>
          <cell r="B349" t="str">
            <v>42/12</v>
          </cell>
          <cell r="C349">
            <v>36634</v>
          </cell>
          <cell r="D349">
            <v>37000</v>
          </cell>
          <cell r="E349">
            <v>366</v>
          </cell>
          <cell r="F349">
            <v>84.76</v>
          </cell>
          <cell r="G349">
            <v>84.76</v>
          </cell>
          <cell r="H349">
            <v>17.9801793298726</v>
          </cell>
          <cell r="I349">
            <v>500000000</v>
          </cell>
          <cell r="J349">
            <v>1608000</v>
          </cell>
          <cell r="K349">
            <v>133949380</v>
          </cell>
          <cell r="L349">
            <v>600000</v>
          </cell>
          <cell r="M349">
            <v>50856000</v>
          </cell>
          <cell r="N349">
            <v>26.789876</v>
          </cell>
          <cell r="O349">
            <v>8</v>
          </cell>
          <cell r="P349">
            <v>100</v>
          </cell>
          <cell r="S349">
            <v>50</v>
          </cell>
          <cell r="T349" t="str">
            <v>ГКО-12</v>
          </cell>
        </row>
        <row r="350">
          <cell r="A350" t="str">
            <v>KZ95K2505A01</v>
          </cell>
          <cell r="B350" t="str">
            <v>390/n</v>
          </cell>
          <cell r="C350">
            <v>36635</v>
          </cell>
          <cell r="D350">
            <v>36671</v>
          </cell>
          <cell r="E350">
            <v>35</v>
          </cell>
          <cell r="F350">
            <v>98.78</v>
          </cell>
          <cell r="G350">
            <v>98.78</v>
          </cell>
          <cell r="H350">
            <v>12.8447054059526</v>
          </cell>
          <cell r="I350">
            <v>300000000</v>
          </cell>
          <cell r="J350">
            <v>6784154</v>
          </cell>
          <cell r="K350">
            <v>669992105.92</v>
          </cell>
          <cell r="L350">
            <v>4550000</v>
          </cell>
          <cell r="M350">
            <v>449449000</v>
          </cell>
          <cell r="N350">
            <v>223.330701973333</v>
          </cell>
          <cell r="O350">
            <v>8</v>
          </cell>
          <cell r="P350">
            <v>100</v>
          </cell>
          <cell r="S350">
            <v>60</v>
          </cell>
          <cell r="T350" t="str">
            <v>Ноты-35</v>
          </cell>
        </row>
        <row r="351">
          <cell r="A351" t="str">
            <v>KZ98K1606A08</v>
          </cell>
          <cell r="B351" t="str">
            <v>391/n</v>
          </cell>
          <cell r="C351">
            <v>36636</v>
          </cell>
          <cell r="D351">
            <v>36693</v>
          </cell>
          <cell r="E351">
            <v>56</v>
          </cell>
          <cell r="F351">
            <v>98.03</v>
          </cell>
          <cell r="G351">
            <v>98.03</v>
          </cell>
          <cell r="H351">
            <v>13.0623278588187</v>
          </cell>
          <cell r="I351">
            <v>300000000</v>
          </cell>
          <cell r="J351">
            <v>8118419</v>
          </cell>
          <cell r="K351">
            <v>795553858.03</v>
          </cell>
          <cell r="L351">
            <v>4041149</v>
          </cell>
          <cell r="M351">
            <v>396153836.47</v>
          </cell>
          <cell r="N351">
            <v>265.184619343333</v>
          </cell>
          <cell r="O351">
            <v>7</v>
          </cell>
          <cell r="P351">
            <v>100</v>
          </cell>
          <cell r="S351">
            <v>60</v>
          </cell>
          <cell r="T351" t="str">
            <v>Ноты-56</v>
          </cell>
        </row>
        <row r="352">
          <cell r="A352" t="str">
            <v>KZ4CL2004A19</v>
          </cell>
          <cell r="B352" t="str">
            <v>43/12</v>
          </cell>
          <cell r="C352">
            <v>36636</v>
          </cell>
          <cell r="D352">
            <v>37001</v>
          </cell>
          <cell r="E352">
            <v>366</v>
          </cell>
          <cell r="F352">
            <v>84.76</v>
          </cell>
          <cell r="G352">
            <v>84.76</v>
          </cell>
          <cell r="H352">
            <v>17.9801793298726</v>
          </cell>
          <cell r="I352">
            <v>500000000</v>
          </cell>
          <cell r="J352">
            <v>1564110</v>
          </cell>
          <cell r="K352">
            <v>132007060.3</v>
          </cell>
          <cell r="L352">
            <v>354000</v>
          </cell>
          <cell r="M352">
            <v>30005040</v>
          </cell>
          <cell r="N352">
            <v>26.40141206</v>
          </cell>
          <cell r="O352">
            <v>13</v>
          </cell>
          <cell r="P352">
            <v>100</v>
          </cell>
          <cell r="S352">
            <v>50</v>
          </cell>
          <cell r="T352" t="str">
            <v>ГКО-12</v>
          </cell>
        </row>
        <row r="353">
          <cell r="A353" t="str">
            <v>KZ46L2010A08</v>
          </cell>
          <cell r="B353" t="str">
            <v>138/6</v>
          </cell>
          <cell r="C353">
            <v>36637</v>
          </cell>
          <cell r="D353">
            <v>36819</v>
          </cell>
          <cell r="E353">
            <v>182</v>
          </cell>
          <cell r="F353">
            <v>92.24</v>
          </cell>
          <cell r="G353">
            <v>92.24</v>
          </cell>
          <cell r="H353">
            <v>16.8256721595837</v>
          </cell>
          <cell r="I353">
            <v>500000000</v>
          </cell>
          <cell r="J353">
            <v>5692800</v>
          </cell>
          <cell r="K353">
            <v>524476707</v>
          </cell>
          <cell r="L353">
            <v>2721800</v>
          </cell>
          <cell r="M353">
            <v>251058832</v>
          </cell>
          <cell r="N353">
            <v>104.8953414</v>
          </cell>
          <cell r="O353">
            <v>9</v>
          </cell>
          <cell r="P353">
            <v>100</v>
          </cell>
          <cell r="Q353">
            <v>80</v>
          </cell>
          <cell r="S353">
            <v>50</v>
          </cell>
          <cell r="T353" t="str">
            <v>ГКО-6</v>
          </cell>
        </row>
        <row r="354">
          <cell r="A354" t="str">
            <v>KZ4CL2604A13</v>
          </cell>
          <cell r="B354" t="str">
            <v>44/12</v>
          </cell>
          <cell r="C354">
            <v>36640</v>
          </cell>
          <cell r="D354">
            <v>37007</v>
          </cell>
          <cell r="E354">
            <v>366</v>
          </cell>
          <cell r="F354">
            <v>84.76</v>
          </cell>
          <cell r="G354">
            <v>84.76</v>
          </cell>
          <cell r="H354">
            <v>17.9801793298726</v>
          </cell>
          <cell r="I354">
            <v>500000000</v>
          </cell>
          <cell r="J354">
            <v>1470500</v>
          </cell>
          <cell r="K354">
            <v>124617800</v>
          </cell>
          <cell r="L354">
            <v>855000</v>
          </cell>
          <cell r="M354">
            <v>72469800</v>
          </cell>
          <cell r="N354">
            <v>24.92356</v>
          </cell>
          <cell r="O354">
            <v>6</v>
          </cell>
          <cell r="P354">
            <v>100</v>
          </cell>
          <cell r="S354">
            <v>50</v>
          </cell>
          <cell r="T354" t="str">
            <v>ГКО-12</v>
          </cell>
        </row>
        <row r="355">
          <cell r="A355" t="str">
            <v>KZ46L2610A02</v>
          </cell>
          <cell r="B355" t="str">
            <v>139/6</v>
          </cell>
          <cell r="C355">
            <v>36641</v>
          </cell>
          <cell r="D355">
            <v>36825</v>
          </cell>
          <cell r="E355">
            <v>184</v>
          </cell>
          <cell r="F355">
            <v>92.27</v>
          </cell>
          <cell r="G355">
            <v>92.26</v>
          </cell>
          <cell r="H355">
            <v>16.7551750298038</v>
          </cell>
          <cell r="I355">
            <v>500000000</v>
          </cell>
          <cell r="J355">
            <v>13223258</v>
          </cell>
          <cell r="K355">
            <v>1219324940.28</v>
          </cell>
          <cell r="L355">
            <v>8321220</v>
          </cell>
          <cell r="M355">
            <v>767798919.4</v>
          </cell>
          <cell r="N355">
            <v>243.864988056</v>
          </cell>
          <cell r="O355">
            <v>10</v>
          </cell>
          <cell r="P355">
            <v>100</v>
          </cell>
          <cell r="S355">
            <v>50</v>
          </cell>
          <cell r="T355" t="str">
            <v>ГКО-6</v>
          </cell>
        </row>
        <row r="356">
          <cell r="A356" t="str">
            <v>KZ97K1506A00</v>
          </cell>
          <cell r="B356" t="str">
            <v>392/n</v>
          </cell>
          <cell r="C356">
            <v>36642</v>
          </cell>
          <cell r="D356">
            <v>36692</v>
          </cell>
          <cell r="E356">
            <v>49</v>
          </cell>
          <cell r="F356">
            <v>98.29</v>
          </cell>
          <cell r="G356">
            <v>98.29</v>
          </cell>
          <cell r="H356">
            <v>12.9238550644593</v>
          </cell>
          <cell r="I356">
            <v>200000000</v>
          </cell>
          <cell r="J356">
            <v>3833141</v>
          </cell>
          <cell r="K356">
            <v>376628948.51</v>
          </cell>
          <cell r="L356">
            <v>2988898</v>
          </cell>
          <cell r="M356">
            <v>293778784.42</v>
          </cell>
          <cell r="N356">
            <v>188.314474255</v>
          </cell>
          <cell r="O356">
            <v>9</v>
          </cell>
          <cell r="P356">
            <v>100</v>
          </cell>
          <cell r="S356">
            <v>60</v>
          </cell>
          <cell r="T356" t="str">
            <v>Ноты-49</v>
          </cell>
        </row>
        <row r="357">
          <cell r="A357" t="str">
            <v>KZ4CL2704A12</v>
          </cell>
          <cell r="B357" t="str">
            <v>12/12nso</v>
          </cell>
          <cell r="C357">
            <v>36643</v>
          </cell>
          <cell r="D357">
            <v>37008</v>
          </cell>
          <cell r="E357">
            <v>364</v>
          </cell>
          <cell r="H357">
            <v>6.55</v>
          </cell>
          <cell r="I357">
            <v>170000000</v>
          </cell>
          <cell r="J357">
            <v>132243</v>
          </cell>
          <cell r="K357">
            <v>132243000</v>
          </cell>
          <cell r="L357">
            <v>170000</v>
          </cell>
          <cell r="M357">
            <v>170000000</v>
          </cell>
          <cell r="N357">
            <v>77.79</v>
          </cell>
          <cell r="O357">
            <v>2</v>
          </cell>
          <cell r="P357">
            <v>1000</v>
          </cell>
          <cell r="Q357">
            <v>80</v>
          </cell>
          <cell r="T357" t="str">
            <v>НСО</v>
          </cell>
        </row>
        <row r="358">
          <cell r="A358" t="str">
            <v>KZ43L2807A08</v>
          </cell>
          <cell r="B358" t="str">
            <v>263/3</v>
          </cell>
          <cell r="C358">
            <v>36643</v>
          </cell>
          <cell r="D358">
            <v>36735</v>
          </cell>
          <cell r="E358">
            <v>92</v>
          </cell>
          <cell r="F358">
            <v>96.45</v>
          </cell>
          <cell r="G358">
            <v>96.45</v>
          </cell>
          <cell r="H358">
            <v>14.722654224987</v>
          </cell>
          <cell r="I358">
            <v>500000000</v>
          </cell>
          <cell r="J358">
            <v>12780203</v>
          </cell>
          <cell r="K358">
            <v>1231670033.99</v>
          </cell>
          <cell r="L358">
            <v>7140203</v>
          </cell>
          <cell r="M358">
            <v>688672579.35</v>
          </cell>
          <cell r="N358">
            <v>246.334006798</v>
          </cell>
          <cell r="O358">
            <v>13</v>
          </cell>
          <cell r="P358">
            <v>100</v>
          </cell>
          <cell r="Q358">
            <v>80</v>
          </cell>
          <cell r="S358">
            <v>50</v>
          </cell>
          <cell r="T358" t="str">
            <v>ГКО-3</v>
          </cell>
        </row>
        <row r="359">
          <cell r="A359" t="str">
            <v>KZ46L2710A01</v>
          </cell>
          <cell r="B359" t="str">
            <v>140/6</v>
          </cell>
          <cell r="C359">
            <v>36644</v>
          </cell>
          <cell r="D359">
            <v>36826</v>
          </cell>
          <cell r="E359">
            <v>182</v>
          </cell>
          <cell r="F359">
            <v>92.27</v>
          </cell>
          <cell r="G359">
            <v>92.27</v>
          </cell>
          <cell r="H359">
            <v>16.7551750298038</v>
          </cell>
          <cell r="I359">
            <v>500000000</v>
          </cell>
          <cell r="J359">
            <v>5413675</v>
          </cell>
          <cell r="K359">
            <v>499374604.6</v>
          </cell>
          <cell r="L359">
            <v>3260675</v>
          </cell>
          <cell r="M359">
            <v>300862482.25</v>
          </cell>
          <cell r="N359">
            <v>99.87492092</v>
          </cell>
          <cell r="O359">
            <v>10</v>
          </cell>
          <cell r="P359">
            <v>100</v>
          </cell>
          <cell r="S359">
            <v>50</v>
          </cell>
          <cell r="T359" t="str">
            <v>ГКО-6</v>
          </cell>
        </row>
        <row r="360">
          <cell r="A360" t="str">
            <v>KZ95K0206A07</v>
          </cell>
          <cell r="B360" t="str">
            <v>393/n</v>
          </cell>
          <cell r="C360">
            <v>36644</v>
          </cell>
          <cell r="D360">
            <v>36679</v>
          </cell>
          <cell r="E360">
            <v>35</v>
          </cell>
          <cell r="F360">
            <v>98.82</v>
          </cell>
          <cell r="G360">
            <v>98.82</v>
          </cell>
          <cell r="H360">
            <v>12.4185387573366</v>
          </cell>
          <cell r="I360">
            <v>200000000</v>
          </cell>
          <cell r="J360">
            <v>7580897</v>
          </cell>
          <cell r="K360">
            <v>748618015.57</v>
          </cell>
          <cell r="L360">
            <v>4658743</v>
          </cell>
          <cell r="M360">
            <v>460376983.26</v>
          </cell>
          <cell r="N360">
            <v>374.309007785</v>
          </cell>
          <cell r="O360">
            <v>13</v>
          </cell>
          <cell r="P360">
            <v>100</v>
          </cell>
          <cell r="S360">
            <v>60</v>
          </cell>
          <cell r="T360" t="str">
            <v>Ноты-35</v>
          </cell>
        </row>
        <row r="361">
          <cell r="A361" t="str">
            <v>KZ46L0211A09</v>
          </cell>
          <cell r="B361" t="str">
            <v>141/6</v>
          </cell>
          <cell r="C361">
            <v>36648</v>
          </cell>
          <cell r="D361">
            <v>36832</v>
          </cell>
          <cell r="E361">
            <v>184</v>
          </cell>
          <cell r="F361">
            <v>92.4</v>
          </cell>
          <cell r="G361">
            <v>92.4</v>
          </cell>
          <cell r="H361">
            <v>16.4502164502164</v>
          </cell>
          <cell r="I361">
            <v>500000000</v>
          </cell>
          <cell r="J361">
            <v>4545145</v>
          </cell>
          <cell r="K361">
            <v>419416115.5</v>
          </cell>
          <cell r="L361">
            <v>3309895</v>
          </cell>
          <cell r="M361">
            <v>305834298</v>
          </cell>
          <cell r="N361">
            <v>83.8832231</v>
          </cell>
          <cell r="O361">
            <v>10</v>
          </cell>
          <cell r="P361">
            <v>100</v>
          </cell>
          <cell r="S361">
            <v>50</v>
          </cell>
          <cell r="T361" t="str">
            <v>ГКО-6</v>
          </cell>
        </row>
        <row r="362">
          <cell r="A362" t="str">
            <v>KZ46L0311A08</v>
          </cell>
          <cell r="B362" t="str">
            <v>142/6</v>
          </cell>
          <cell r="C362">
            <v>36650</v>
          </cell>
          <cell r="D362">
            <v>36833</v>
          </cell>
          <cell r="E362">
            <v>184</v>
          </cell>
          <cell r="F362">
            <v>92.6</v>
          </cell>
          <cell r="G362">
            <v>92.6</v>
          </cell>
          <cell r="H362">
            <v>15.9827213822894</v>
          </cell>
          <cell r="I362">
            <v>600000000</v>
          </cell>
          <cell r="J362">
            <v>13953068</v>
          </cell>
          <cell r="K362">
            <v>1288826993.84</v>
          </cell>
          <cell r="L362">
            <v>5274541</v>
          </cell>
          <cell r="M362">
            <v>488422496.84</v>
          </cell>
          <cell r="N362">
            <v>214.804498973333</v>
          </cell>
          <cell r="O362">
            <v>13</v>
          </cell>
          <cell r="P362">
            <v>100</v>
          </cell>
          <cell r="S362">
            <v>50</v>
          </cell>
          <cell r="T362" t="str">
            <v>ГКО-6</v>
          </cell>
        </row>
        <row r="363">
          <cell r="A363" t="str">
            <v>KZ96K1606A00</v>
          </cell>
          <cell r="B363" t="str">
            <v>394/n</v>
          </cell>
          <cell r="C363">
            <v>36650</v>
          </cell>
          <cell r="D363">
            <v>36693</v>
          </cell>
          <cell r="E363">
            <v>42</v>
          </cell>
          <cell r="F363">
            <v>98.58</v>
          </cell>
          <cell r="G363">
            <v>98.58</v>
          </cell>
          <cell r="H363">
            <v>12.4839385947116</v>
          </cell>
          <cell r="I363">
            <v>200000000</v>
          </cell>
          <cell r="J363">
            <v>16741767</v>
          </cell>
          <cell r="K363">
            <v>1649768893.97</v>
          </cell>
          <cell r="L363">
            <v>10088169</v>
          </cell>
          <cell r="M363">
            <v>994491700.02</v>
          </cell>
          <cell r="N363">
            <v>824.884446985</v>
          </cell>
          <cell r="O363">
            <v>16</v>
          </cell>
          <cell r="P363">
            <v>100</v>
          </cell>
          <cell r="S363">
            <v>60</v>
          </cell>
          <cell r="T363" t="str">
            <v>Ноты-42</v>
          </cell>
        </row>
        <row r="364">
          <cell r="A364" t="str">
            <v>KZ4CL0405A18</v>
          </cell>
          <cell r="B364" t="str">
            <v>45/12</v>
          </cell>
          <cell r="C364">
            <v>36651</v>
          </cell>
          <cell r="D364">
            <v>37015</v>
          </cell>
          <cell r="E364">
            <v>364</v>
          </cell>
          <cell r="F364">
            <v>85.11</v>
          </cell>
          <cell r="G364">
            <v>85.11</v>
          </cell>
          <cell r="H364">
            <v>17.4950064622254</v>
          </cell>
          <cell r="I364">
            <v>550000000</v>
          </cell>
          <cell r="J364">
            <v>8944790</v>
          </cell>
          <cell r="K364">
            <v>759578166.8</v>
          </cell>
          <cell r="L364">
            <v>7724790</v>
          </cell>
          <cell r="M364">
            <v>657456876.9</v>
          </cell>
          <cell r="N364">
            <v>138.105121236364</v>
          </cell>
          <cell r="O364">
            <v>10</v>
          </cell>
          <cell r="P364">
            <v>100</v>
          </cell>
          <cell r="S364">
            <v>50</v>
          </cell>
          <cell r="T364" t="str">
            <v>ГКО-12</v>
          </cell>
        </row>
        <row r="365">
          <cell r="A365" t="str">
            <v>KZ98K3006A00</v>
          </cell>
          <cell r="B365" t="str">
            <v>395/n</v>
          </cell>
          <cell r="C365">
            <v>36652</v>
          </cell>
          <cell r="D365">
            <v>36707</v>
          </cell>
          <cell r="E365">
            <v>55</v>
          </cell>
          <cell r="F365">
            <v>98.08</v>
          </cell>
          <cell r="G365">
            <v>98.08</v>
          </cell>
          <cell r="H365">
            <v>12.9556577191161</v>
          </cell>
          <cell r="I365">
            <v>200000000</v>
          </cell>
          <cell r="J365">
            <v>16699720</v>
          </cell>
          <cell r="K365">
            <v>1637721057.84</v>
          </cell>
          <cell r="L365">
            <v>10320728</v>
          </cell>
          <cell r="M365">
            <v>1012257002.24</v>
          </cell>
          <cell r="N365">
            <v>818.86052892</v>
          </cell>
          <cell r="O365">
            <v>13</v>
          </cell>
          <cell r="P365">
            <v>100</v>
          </cell>
          <cell r="S365">
            <v>60</v>
          </cell>
          <cell r="T365" t="str">
            <v>Ноты-55</v>
          </cell>
        </row>
        <row r="366">
          <cell r="A366" t="str">
            <v>KZ43L1108A06</v>
          </cell>
          <cell r="B366" t="str">
            <v>264/3</v>
          </cell>
          <cell r="C366">
            <v>36657</v>
          </cell>
          <cell r="D366">
            <v>36749</v>
          </cell>
          <cell r="E366">
            <v>92</v>
          </cell>
          <cell r="F366">
            <v>96.52</v>
          </cell>
          <cell r="G366">
            <v>96.52</v>
          </cell>
          <cell r="H366">
            <v>14.4218814753419</v>
          </cell>
          <cell r="I366">
            <v>500000000</v>
          </cell>
          <cell r="J366">
            <v>26727632</v>
          </cell>
          <cell r="K366">
            <v>2577948894.49</v>
          </cell>
          <cell r="L366">
            <v>14158543</v>
          </cell>
          <cell r="M366">
            <v>1366582570.36</v>
          </cell>
          <cell r="N366">
            <v>515.589778898</v>
          </cell>
          <cell r="O366">
            <v>14</v>
          </cell>
          <cell r="P366">
            <v>100</v>
          </cell>
          <cell r="S366">
            <v>50</v>
          </cell>
          <cell r="T366" t="str">
            <v>ГКО-3</v>
          </cell>
        </row>
        <row r="367">
          <cell r="A367" t="str">
            <v>KZ98K0707A08</v>
          </cell>
          <cell r="B367" t="str">
            <v>396/n</v>
          </cell>
          <cell r="C367">
            <v>36658</v>
          </cell>
          <cell r="D367">
            <v>36714</v>
          </cell>
          <cell r="E367">
            <v>56</v>
          </cell>
          <cell r="F367">
            <v>98.08</v>
          </cell>
          <cell r="G367">
            <v>98.08</v>
          </cell>
          <cell r="H367">
            <v>12.7243066884176</v>
          </cell>
          <cell r="I367">
            <v>800000000</v>
          </cell>
          <cell r="J367">
            <v>10579011</v>
          </cell>
          <cell r="K367">
            <v>1037307215.83</v>
          </cell>
          <cell r="L367">
            <v>7886734</v>
          </cell>
          <cell r="M367">
            <v>773530870.72</v>
          </cell>
          <cell r="N367">
            <v>129.66340197875</v>
          </cell>
          <cell r="O367">
            <v>9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KZ4CL1105A19</v>
          </cell>
          <cell r="B368" t="str">
            <v>46/12</v>
          </cell>
          <cell r="C368">
            <v>36658</v>
          </cell>
          <cell r="D368">
            <v>37022</v>
          </cell>
          <cell r="E368">
            <v>364</v>
          </cell>
          <cell r="F368">
            <v>85.32</v>
          </cell>
          <cell r="G368">
            <v>85.32</v>
          </cell>
          <cell r="H368">
            <v>17.2058134083451</v>
          </cell>
          <cell r="I368">
            <v>500000000</v>
          </cell>
          <cell r="J368">
            <v>8673421</v>
          </cell>
          <cell r="K368">
            <v>738262739.72</v>
          </cell>
          <cell r="L368">
            <v>4963421</v>
          </cell>
          <cell r="M368">
            <v>423479079.72</v>
          </cell>
          <cell r="N368">
            <v>147.652547944</v>
          </cell>
          <cell r="O368">
            <v>7</v>
          </cell>
          <cell r="P368">
            <v>100</v>
          </cell>
          <cell r="S368">
            <v>50</v>
          </cell>
          <cell r="T368" t="str">
            <v>ГКО-12</v>
          </cell>
        </row>
        <row r="369">
          <cell r="A369" t="str">
            <v>KZ46L1611A03</v>
          </cell>
          <cell r="B369" t="str">
            <v>143/6</v>
          </cell>
          <cell r="C369">
            <v>36661</v>
          </cell>
          <cell r="D369">
            <v>36846</v>
          </cell>
          <cell r="E369">
            <v>185</v>
          </cell>
          <cell r="F369">
            <v>92.62</v>
          </cell>
          <cell r="G369">
            <v>92.62</v>
          </cell>
          <cell r="H369">
            <v>15.9360829194558</v>
          </cell>
          <cell r="I369">
            <v>500000000</v>
          </cell>
          <cell r="J369">
            <v>5915200</v>
          </cell>
          <cell r="K369">
            <v>547263986</v>
          </cell>
          <cell r="L369">
            <v>3159800</v>
          </cell>
          <cell r="M369">
            <v>292660676</v>
          </cell>
          <cell r="N369">
            <v>109.4527972</v>
          </cell>
          <cell r="O369">
            <v>8</v>
          </cell>
          <cell r="P369">
            <v>100</v>
          </cell>
          <cell r="S369">
            <v>50</v>
          </cell>
          <cell r="T369" t="str">
            <v>ГКО-6</v>
          </cell>
        </row>
        <row r="370">
          <cell r="A370" t="str">
            <v>KZ4CL1705A13</v>
          </cell>
          <cell r="B370" t="str">
            <v>47/12</v>
          </cell>
          <cell r="C370">
            <v>36662</v>
          </cell>
          <cell r="D370">
            <v>37028</v>
          </cell>
          <cell r="E370">
            <v>366</v>
          </cell>
          <cell r="F370">
            <v>85.34</v>
          </cell>
          <cell r="G370">
            <v>85.34</v>
          </cell>
          <cell r="H370">
            <v>17.1783454417624</v>
          </cell>
          <cell r="I370">
            <v>500000000</v>
          </cell>
          <cell r="J370">
            <v>4230110</v>
          </cell>
          <cell r="K370">
            <v>359752720.3</v>
          </cell>
          <cell r="L370">
            <v>1320000</v>
          </cell>
          <cell r="M370">
            <v>112648800</v>
          </cell>
          <cell r="N370">
            <v>71.95054406</v>
          </cell>
          <cell r="O370">
            <v>8</v>
          </cell>
          <cell r="P370">
            <v>100</v>
          </cell>
          <cell r="S370">
            <v>50</v>
          </cell>
          <cell r="T370" t="str">
            <v>ГКО-12</v>
          </cell>
        </row>
        <row r="371">
          <cell r="A371" t="str">
            <v>KZ96K2906A05</v>
          </cell>
          <cell r="B371" t="str">
            <v>397/n</v>
          </cell>
          <cell r="C371">
            <v>36663</v>
          </cell>
          <cell r="D371">
            <v>36706</v>
          </cell>
          <cell r="E371">
            <v>42</v>
          </cell>
          <cell r="F371">
            <v>98.62</v>
          </cell>
          <cell r="G371">
            <v>98.62</v>
          </cell>
          <cell r="H371">
            <v>12.1273575339687</v>
          </cell>
          <cell r="I371">
            <v>300000000</v>
          </cell>
          <cell r="J371">
            <v>6326164</v>
          </cell>
          <cell r="K371">
            <v>623359935.76</v>
          </cell>
          <cell r="L371">
            <v>3652980</v>
          </cell>
          <cell r="M371">
            <v>360256887.6</v>
          </cell>
          <cell r="N371">
            <v>207.786645253333</v>
          </cell>
          <cell r="O371">
            <v>12</v>
          </cell>
          <cell r="P371">
            <v>100</v>
          </cell>
          <cell r="S371">
            <v>60</v>
          </cell>
          <cell r="T371" t="str">
            <v>Ноты-42</v>
          </cell>
        </row>
        <row r="372">
          <cell r="A372" t="str">
            <v>KZ46L1711A02</v>
          </cell>
          <cell r="B372" t="str">
            <v>144/6</v>
          </cell>
          <cell r="C372">
            <v>36664</v>
          </cell>
          <cell r="D372">
            <v>36847</v>
          </cell>
          <cell r="E372">
            <v>183</v>
          </cell>
          <cell r="F372">
            <v>92.77</v>
          </cell>
          <cell r="G372">
            <v>92.77</v>
          </cell>
          <cell r="H372">
            <v>15.5869354317128</v>
          </cell>
          <cell r="I372">
            <v>500000000</v>
          </cell>
          <cell r="J372">
            <v>7521935</v>
          </cell>
          <cell r="K372">
            <v>696927119.95</v>
          </cell>
          <cell r="L372">
            <v>4594935</v>
          </cell>
          <cell r="M372">
            <v>426272119.95</v>
          </cell>
          <cell r="N372">
            <v>139.38542399</v>
          </cell>
          <cell r="O372">
            <v>8</v>
          </cell>
          <cell r="P372">
            <v>100</v>
          </cell>
          <cell r="S372">
            <v>50</v>
          </cell>
          <cell r="T372" t="str">
            <v>ГКО-6</v>
          </cell>
        </row>
        <row r="373">
          <cell r="A373" t="str">
            <v>KZ99K2107A09</v>
          </cell>
          <cell r="B373" t="str">
            <v>398/n</v>
          </cell>
          <cell r="C373">
            <v>36664</v>
          </cell>
          <cell r="D373">
            <v>36728</v>
          </cell>
          <cell r="E373">
            <v>63</v>
          </cell>
          <cell r="F373">
            <v>97.85</v>
          </cell>
          <cell r="G373">
            <v>97.85</v>
          </cell>
          <cell r="H373">
            <v>12.6951683415659</v>
          </cell>
          <cell r="I373">
            <v>300000000</v>
          </cell>
          <cell r="J373">
            <v>2637059</v>
          </cell>
          <cell r="K373">
            <v>257901379.85</v>
          </cell>
          <cell r="L373">
            <v>2107059</v>
          </cell>
          <cell r="M373">
            <v>206175723.15</v>
          </cell>
          <cell r="N373">
            <v>85.9671266166667</v>
          </cell>
          <cell r="O373">
            <v>6</v>
          </cell>
          <cell r="P373">
            <v>100</v>
          </cell>
          <cell r="S373">
            <v>60</v>
          </cell>
          <cell r="T373" t="str">
            <v>Ноты-63</v>
          </cell>
        </row>
        <row r="374">
          <cell r="A374" t="str">
            <v>KZ4CL1805A12</v>
          </cell>
          <cell r="B374" t="str">
            <v>48/12</v>
          </cell>
          <cell r="C374">
            <v>36665</v>
          </cell>
          <cell r="D374">
            <v>37029</v>
          </cell>
          <cell r="E374">
            <v>364</v>
          </cell>
          <cell r="F374">
            <v>85.49</v>
          </cell>
          <cell r="G374">
            <v>85.49</v>
          </cell>
          <cell r="H374">
            <v>16.9727453503334</v>
          </cell>
          <cell r="I374">
            <v>500000000</v>
          </cell>
          <cell r="J374">
            <v>10730646</v>
          </cell>
          <cell r="K374">
            <v>916256386.54</v>
          </cell>
          <cell r="L374">
            <v>5848638</v>
          </cell>
          <cell r="M374">
            <v>500000062.62</v>
          </cell>
          <cell r="N374">
            <v>183.251277308</v>
          </cell>
          <cell r="O374">
            <v>8</v>
          </cell>
          <cell r="P374">
            <v>100</v>
          </cell>
          <cell r="S374">
            <v>50</v>
          </cell>
          <cell r="T374" t="str">
            <v>ГКО-12</v>
          </cell>
        </row>
        <row r="375">
          <cell r="A375" t="str">
            <v>KZ46L2311A04</v>
          </cell>
          <cell r="B375" t="str">
            <v>145/6</v>
          </cell>
          <cell r="C375">
            <v>36668</v>
          </cell>
          <cell r="D375">
            <v>36853</v>
          </cell>
          <cell r="E375">
            <v>185</v>
          </cell>
          <cell r="F375">
            <v>92.94</v>
          </cell>
          <cell r="G375">
            <v>92.94</v>
          </cell>
          <cell r="H375">
            <v>15.1925973746503</v>
          </cell>
          <cell r="I375">
            <v>500000000</v>
          </cell>
          <cell r="J375">
            <v>8663323</v>
          </cell>
          <cell r="K375">
            <v>804181299.62</v>
          </cell>
          <cell r="L375">
            <v>5089323</v>
          </cell>
          <cell r="M375">
            <v>473001679.62</v>
          </cell>
          <cell r="N375">
            <v>160.836259924</v>
          </cell>
          <cell r="O375">
            <v>10</v>
          </cell>
          <cell r="P375">
            <v>100</v>
          </cell>
          <cell r="S375">
            <v>50</v>
          </cell>
          <cell r="T375" t="str">
            <v>ГКО-6</v>
          </cell>
        </row>
        <row r="376">
          <cell r="A376" t="str">
            <v>KZ4CL2405A14</v>
          </cell>
          <cell r="B376" t="str">
            <v>49/12</v>
          </cell>
          <cell r="C376">
            <v>36669</v>
          </cell>
          <cell r="D376">
            <v>37035</v>
          </cell>
          <cell r="E376">
            <v>366</v>
          </cell>
          <cell r="F376">
            <v>85.84</v>
          </cell>
          <cell r="G376">
            <v>85.84</v>
          </cell>
          <cell r="H376">
            <v>16.4958061509786</v>
          </cell>
          <cell r="I376">
            <v>500000000</v>
          </cell>
          <cell r="J376">
            <v>9974025</v>
          </cell>
          <cell r="K376">
            <v>853034036</v>
          </cell>
          <cell r="L376">
            <v>5824791</v>
          </cell>
          <cell r="M376">
            <v>500000059.44</v>
          </cell>
          <cell r="N376">
            <v>170.6068072</v>
          </cell>
          <cell r="O376">
            <v>10</v>
          </cell>
          <cell r="P376">
            <v>100</v>
          </cell>
          <cell r="S376">
            <v>50</v>
          </cell>
          <cell r="T376" t="str">
            <v>ГКО-12</v>
          </cell>
        </row>
        <row r="377">
          <cell r="A377" t="str">
            <v>KZ96K0607A01</v>
          </cell>
          <cell r="B377" t="str">
            <v>399/n</v>
          </cell>
          <cell r="C377">
            <v>36670</v>
          </cell>
          <cell r="D377">
            <v>36713</v>
          </cell>
          <cell r="E377">
            <v>42</v>
          </cell>
          <cell r="F377">
            <v>98.67</v>
          </cell>
          <cell r="G377">
            <v>98.67</v>
          </cell>
          <cell r="H377">
            <v>11.6820377689943</v>
          </cell>
          <cell r="I377">
            <v>300000000</v>
          </cell>
          <cell r="J377">
            <v>5886600</v>
          </cell>
          <cell r="K377">
            <v>580234619.86</v>
          </cell>
          <cell r="L377">
            <v>2292409</v>
          </cell>
          <cell r="M377">
            <v>226191996.03</v>
          </cell>
          <cell r="N377">
            <v>193.411539953333</v>
          </cell>
          <cell r="O377">
            <v>10</v>
          </cell>
          <cell r="P377">
            <v>100</v>
          </cell>
          <cell r="S377">
            <v>60</v>
          </cell>
          <cell r="T377" t="str">
            <v>Ноты-42</v>
          </cell>
        </row>
        <row r="378">
          <cell r="A378" t="str">
            <v>KZ46L2411A03</v>
          </cell>
          <cell r="B378" t="str">
            <v>146/6</v>
          </cell>
          <cell r="C378">
            <v>36671</v>
          </cell>
          <cell r="D378">
            <v>36854</v>
          </cell>
          <cell r="E378">
            <v>184</v>
          </cell>
          <cell r="F378">
            <v>93.16</v>
          </cell>
          <cell r="G378">
            <v>93.16</v>
          </cell>
          <cell r="H378">
            <v>14.68441391155</v>
          </cell>
          <cell r="I378">
            <v>400000000</v>
          </cell>
          <cell r="J378">
            <v>5207273</v>
          </cell>
          <cell r="K378">
            <v>483921776.06</v>
          </cell>
          <cell r="L378">
            <v>2384114</v>
          </cell>
          <cell r="M378">
            <v>222094744.24</v>
          </cell>
          <cell r="N378">
            <v>120.980444015</v>
          </cell>
          <cell r="O378">
            <v>6</v>
          </cell>
          <cell r="P378">
            <v>100</v>
          </cell>
          <cell r="S378">
            <v>50</v>
          </cell>
          <cell r="T378" t="str">
            <v>ГКО-6</v>
          </cell>
        </row>
        <row r="379">
          <cell r="A379" t="str">
            <v>KZ98K2107A00</v>
          </cell>
          <cell r="B379" t="str">
            <v>400/n</v>
          </cell>
          <cell r="C379">
            <v>36671</v>
          </cell>
          <cell r="D379">
            <v>36728</v>
          </cell>
          <cell r="E379">
            <v>56</v>
          </cell>
          <cell r="F379">
            <v>98.99</v>
          </cell>
          <cell r="G379">
            <v>98.86</v>
          </cell>
          <cell r="H379">
            <v>13.2639660571776</v>
          </cell>
          <cell r="I379">
            <v>300000000</v>
          </cell>
          <cell r="J379">
            <v>8244608</v>
          </cell>
          <cell r="K379">
            <v>815455455.23</v>
          </cell>
          <cell r="L379">
            <v>6259752</v>
          </cell>
          <cell r="M379">
            <v>619650081.23</v>
          </cell>
          <cell r="N379">
            <v>81.545545523</v>
          </cell>
          <cell r="O379">
            <v>9</v>
          </cell>
          <cell r="P379">
            <v>100</v>
          </cell>
          <cell r="S379">
            <v>60</v>
          </cell>
          <cell r="T379" t="str">
            <v>Ноты-56</v>
          </cell>
        </row>
        <row r="380">
          <cell r="A380" t="str">
            <v>KZ43L2508A00</v>
          </cell>
          <cell r="B380" t="str">
            <v>265/3</v>
          </cell>
          <cell r="C380">
            <v>36672</v>
          </cell>
          <cell r="D380">
            <v>36763</v>
          </cell>
          <cell r="E380">
            <v>92</v>
          </cell>
          <cell r="F380">
            <v>96.66</v>
          </cell>
          <cell r="G380">
            <v>96.66</v>
          </cell>
          <cell r="H380">
            <v>13.8216428719222</v>
          </cell>
          <cell r="I380">
            <v>500000000</v>
          </cell>
          <cell r="J380">
            <v>18297093</v>
          </cell>
          <cell r="K380">
            <v>1766762510.78</v>
          </cell>
          <cell r="L380">
            <v>4138216</v>
          </cell>
          <cell r="M380">
            <v>399999958.56</v>
          </cell>
          <cell r="N380">
            <v>353.352502156</v>
          </cell>
          <cell r="O380">
            <v>14</v>
          </cell>
          <cell r="P380">
            <v>100</v>
          </cell>
          <cell r="S380">
            <v>50</v>
          </cell>
          <cell r="T380" t="str">
            <v>ГКО-3</v>
          </cell>
        </row>
        <row r="381">
          <cell r="A381" t="str">
            <v>KZ46L3011A05</v>
          </cell>
          <cell r="B381" t="str">
            <v>147/6</v>
          </cell>
          <cell r="C381">
            <v>36675</v>
          </cell>
          <cell r="D381">
            <v>36860</v>
          </cell>
          <cell r="E381">
            <v>185</v>
          </cell>
          <cell r="F381">
            <v>93.32</v>
          </cell>
          <cell r="G381">
            <v>93.32</v>
          </cell>
          <cell r="H381">
            <v>14.3163309044149</v>
          </cell>
          <cell r="I381">
            <v>500000000</v>
          </cell>
          <cell r="J381">
            <v>7390048</v>
          </cell>
          <cell r="K381">
            <v>687217761.82</v>
          </cell>
          <cell r="L381">
            <v>2641886</v>
          </cell>
          <cell r="M381">
            <v>246540801.52</v>
          </cell>
          <cell r="N381">
            <v>137.443552364</v>
          </cell>
          <cell r="O381">
            <v>10</v>
          </cell>
          <cell r="P381">
            <v>100</v>
          </cell>
          <cell r="S381">
            <v>50</v>
          </cell>
          <cell r="T381" t="str">
            <v>ГКО-6</v>
          </cell>
        </row>
        <row r="382">
          <cell r="A382" t="str">
            <v>KZ4CL3105A15</v>
          </cell>
          <cell r="B382" t="str">
            <v>50/12</v>
          </cell>
          <cell r="C382">
            <v>36676</v>
          </cell>
          <cell r="D382">
            <v>37042</v>
          </cell>
          <cell r="E382">
            <v>366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500000000</v>
          </cell>
          <cell r="J382">
            <v>11613186</v>
          </cell>
          <cell r="K382">
            <v>997782717.18</v>
          </cell>
          <cell r="L382">
            <v>2899054</v>
          </cell>
          <cell r="M382">
            <v>251000095.32</v>
          </cell>
          <cell r="N382">
            <v>199.556543436</v>
          </cell>
          <cell r="O382">
            <v>12</v>
          </cell>
          <cell r="P382">
            <v>100</v>
          </cell>
          <cell r="S382">
            <v>50</v>
          </cell>
          <cell r="T382" t="str">
            <v>ГКО-12</v>
          </cell>
        </row>
        <row r="383">
          <cell r="A383" t="str">
            <v>KZ96K1307A02</v>
          </cell>
          <cell r="B383" t="str">
            <v>401/n</v>
          </cell>
          <cell r="C383">
            <v>36677</v>
          </cell>
          <cell r="D383">
            <v>36720</v>
          </cell>
          <cell r="E383">
            <v>42</v>
          </cell>
          <cell r="F383">
            <v>98.72</v>
          </cell>
          <cell r="G383">
            <v>98.72</v>
          </cell>
          <cell r="H383">
            <v>11.237169097785</v>
          </cell>
          <cell r="I383">
            <v>400000000</v>
          </cell>
          <cell r="J383">
            <v>6763000</v>
          </cell>
          <cell r="K383">
            <v>666713550.84</v>
          </cell>
          <cell r="L383">
            <v>3747724</v>
          </cell>
          <cell r="M383">
            <v>369975313.28</v>
          </cell>
          <cell r="N383">
            <v>166.67838771</v>
          </cell>
          <cell r="O383">
            <v>13</v>
          </cell>
          <cell r="P383">
            <v>100</v>
          </cell>
          <cell r="S383">
            <v>60</v>
          </cell>
          <cell r="T383" t="str">
            <v>Ноты-42</v>
          </cell>
        </row>
        <row r="384">
          <cell r="A384" t="str">
            <v>KZ43L0109A07</v>
          </cell>
          <cell r="B384" t="str">
            <v>266/3</v>
          </cell>
          <cell r="C384">
            <v>36678</v>
          </cell>
          <cell r="D384">
            <v>36770</v>
          </cell>
          <cell r="E384">
            <v>92</v>
          </cell>
          <cell r="F384">
            <v>96.81</v>
          </cell>
          <cell r="G384">
            <v>96.81</v>
          </cell>
          <cell r="H384">
            <v>13.1804565644045</v>
          </cell>
          <cell r="I384">
            <v>200000000</v>
          </cell>
          <cell r="J384">
            <v>15663279</v>
          </cell>
          <cell r="K384">
            <v>1515538693.99</v>
          </cell>
          <cell r="L384">
            <v>11381779</v>
          </cell>
          <cell r="M384">
            <v>1101870024.99</v>
          </cell>
          <cell r="N384">
            <v>757.769346995</v>
          </cell>
          <cell r="O384">
            <v>11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KZ46L0112A09</v>
          </cell>
          <cell r="B385" t="str">
            <v>148/6</v>
          </cell>
          <cell r="C385">
            <v>36679</v>
          </cell>
          <cell r="D385">
            <v>36861</v>
          </cell>
          <cell r="E385">
            <v>185</v>
          </cell>
          <cell r="F385">
            <v>93.56</v>
          </cell>
          <cell r="G385">
            <v>93.56</v>
          </cell>
          <cell r="H385">
            <v>13.7665669089354</v>
          </cell>
          <cell r="I385">
            <v>300000000</v>
          </cell>
          <cell r="J385">
            <v>14909295</v>
          </cell>
          <cell r="K385">
            <v>1391591072.05</v>
          </cell>
          <cell r="L385">
            <v>3206499</v>
          </cell>
          <cell r="M385">
            <v>300000046.44</v>
          </cell>
          <cell r="N385">
            <v>463.863690683333</v>
          </cell>
          <cell r="O385">
            <v>11</v>
          </cell>
          <cell r="P385">
            <v>100</v>
          </cell>
          <cell r="S385">
            <v>50</v>
          </cell>
          <cell r="T385" t="str">
            <v>ГКО-6</v>
          </cell>
        </row>
        <row r="386">
          <cell r="A386" t="str">
            <v>KZ98K2807A03</v>
          </cell>
          <cell r="B386" t="str">
            <v>402/n</v>
          </cell>
          <cell r="C386">
            <v>36679</v>
          </cell>
          <cell r="D386">
            <v>36735</v>
          </cell>
          <cell r="E386">
            <v>56</v>
          </cell>
          <cell r="F386">
            <v>98.25</v>
          </cell>
          <cell r="G386">
            <v>98.25</v>
          </cell>
          <cell r="H386">
            <v>11.5776081424936</v>
          </cell>
          <cell r="I386">
            <v>400000000</v>
          </cell>
          <cell r="J386">
            <v>18483201</v>
          </cell>
          <cell r="K386">
            <v>1815196680.25</v>
          </cell>
          <cell r="L386">
            <v>12115201</v>
          </cell>
          <cell r="M386">
            <v>1190318498.25</v>
          </cell>
          <cell r="N386">
            <v>453.7991700625</v>
          </cell>
          <cell r="O386">
            <v>12</v>
          </cell>
          <cell r="P386">
            <v>100</v>
          </cell>
          <cell r="S386">
            <v>60</v>
          </cell>
          <cell r="T386" t="str">
            <v>Ноты-56</v>
          </cell>
        </row>
        <row r="387">
          <cell r="A387" t="str">
            <v>KZ4CL0706A14</v>
          </cell>
          <cell r="B387" t="str">
            <v>51/12</v>
          </cell>
          <cell r="C387">
            <v>36682</v>
          </cell>
          <cell r="D387">
            <v>37049</v>
          </cell>
          <cell r="E387">
            <v>366</v>
          </cell>
          <cell r="F387">
            <v>87.18</v>
          </cell>
          <cell r="G387">
            <v>87.18</v>
          </cell>
          <cell r="H387">
            <v>14.7052076164258</v>
          </cell>
          <cell r="I387">
            <v>300000000</v>
          </cell>
          <cell r="J387">
            <v>8635471</v>
          </cell>
          <cell r="K387">
            <v>746870001.78</v>
          </cell>
          <cell r="L387">
            <v>4215471</v>
          </cell>
          <cell r="M387">
            <v>367504761.78</v>
          </cell>
          <cell r="N387">
            <v>248.95666726</v>
          </cell>
          <cell r="O387">
            <v>9</v>
          </cell>
          <cell r="P387">
            <v>100</v>
          </cell>
          <cell r="S387">
            <v>50</v>
          </cell>
          <cell r="T387" t="str">
            <v>ГКО-12</v>
          </cell>
        </row>
        <row r="388">
          <cell r="A388" t="str">
            <v>KZ52L0606A29</v>
          </cell>
          <cell r="B388" t="str">
            <v>8/24</v>
          </cell>
          <cell r="C388">
            <v>36683</v>
          </cell>
          <cell r="D388">
            <v>37413</v>
          </cell>
          <cell r="E388">
            <v>730</v>
          </cell>
          <cell r="F388">
            <v>96.5</v>
          </cell>
          <cell r="G388">
            <v>96.37</v>
          </cell>
          <cell r="H388">
            <v>16.3</v>
          </cell>
          <cell r="I388">
            <v>300000000</v>
          </cell>
          <cell r="J388">
            <v>188894</v>
          </cell>
          <cell r="K388">
            <v>188894000</v>
          </cell>
          <cell r="L388">
            <v>17894</v>
          </cell>
          <cell r="M388">
            <v>17894000</v>
          </cell>
          <cell r="N388">
            <v>62.9646666666667</v>
          </cell>
          <cell r="O388">
            <v>5</v>
          </cell>
          <cell r="P388">
            <v>1000</v>
          </cell>
          <cell r="S388">
            <v>50</v>
          </cell>
          <cell r="T388" t="str">
            <v>ГКО-24</v>
          </cell>
        </row>
        <row r="389">
          <cell r="A389" t="str">
            <v>KZ95K1307A03</v>
          </cell>
          <cell r="B389" t="str">
            <v>403/n</v>
          </cell>
          <cell r="C389">
            <v>36684</v>
          </cell>
          <cell r="D389">
            <v>36720</v>
          </cell>
          <cell r="E389">
            <v>35</v>
          </cell>
          <cell r="F389">
            <v>99.01</v>
          </cell>
          <cell r="G389">
            <v>98.98</v>
          </cell>
          <cell r="H389">
            <v>10.3989496010503</v>
          </cell>
          <cell r="I389">
            <v>400000000</v>
          </cell>
          <cell r="J389">
            <v>16163375</v>
          </cell>
          <cell r="K389">
            <v>1599194085.57</v>
          </cell>
          <cell r="L389">
            <v>9685555</v>
          </cell>
          <cell r="M389">
            <v>958963830.25</v>
          </cell>
          <cell r="N389">
            <v>399.7985213925</v>
          </cell>
          <cell r="O389">
            <v>11</v>
          </cell>
          <cell r="P389">
            <v>100</v>
          </cell>
          <cell r="S389">
            <v>60</v>
          </cell>
          <cell r="T389" t="str">
            <v>Ноты-35</v>
          </cell>
        </row>
        <row r="390">
          <cell r="A390" t="str">
            <v>KZ46L0812A03</v>
          </cell>
          <cell r="B390" t="str">
            <v>149/6</v>
          </cell>
          <cell r="C390">
            <v>36685</v>
          </cell>
          <cell r="D390">
            <v>36868</v>
          </cell>
          <cell r="E390">
            <v>183</v>
          </cell>
          <cell r="F390">
            <v>93.72</v>
          </cell>
          <cell r="G390">
            <v>93.72</v>
          </cell>
          <cell r="H390">
            <v>13.4016218523261</v>
          </cell>
          <cell r="I390">
            <v>400000000</v>
          </cell>
          <cell r="J390">
            <v>9005345</v>
          </cell>
          <cell r="K390">
            <v>840912244.1</v>
          </cell>
          <cell r="L390">
            <v>2897016</v>
          </cell>
          <cell r="M390">
            <v>271508339.52</v>
          </cell>
          <cell r="N390">
            <v>210.228061025</v>
          </cell>
          <cell r="O390">
            <v>11</v>
          </cell>
          <cell r="P390">
            <v>100</v>
          </cell>
          <cell r="S390">
            <v>50</v>
          </cell>
          <cell r="T390" t="str">
            <v>ГКО-6</v>
          </cell>
        </row>
        <row r="391">
          <cell r="A391" t="str">
            <v>KZ98K0408A00</v>
          </cell>
          <cell r="B391" t="str">
            <v>404/n</v>
          </cell>
          <cell r="C391">
            <v>36686</v>
          </cell>
          <cell r="D391">
            <v>36742</v>
          </cell>
          <cell r="E391">
            <v>56</v>
          </cell>
          <cell r="F391">
            <v>98.37</v>
          </cell>
          <cell r="G391">
            <v>98.37</v>
          </cell>
          <cell r="H391">
            <v>10.7705601301209</v>
          </cell>
          <cell r="I391">
            <v>400000000</v>
          </cell>
          <cell r="J391">
            <v>11444536</v>
          </cell>
          <cell r="K391">
            <v>1125019008.76</v>
          </cell>
          <cell r="L391">
            <v>6191723</v>
          </cell>
          <cell r="M391">
            <v>609079791.51</v>
          </cell>
          <cell r="N391">
            <v>281.25475219</v>
          </cell>
          <cell r="O391">
            <v>7</v>
          </cell>
          <cell r="P391">
            <v>100</v>
          </cell>
          <cell r="S391">
            <v>60</v>
          </cell>
          <cell r="T391" t="str">
            <v>Ноты-56</v>
          </cell>
        </row>
        <row r="392">
          <cell r="A392" t="str">
            <v>KZ4CL0806A13</v>
          </cell>
          <cell r="B392" t="str">
            <v>52/12</v>
          </cell>
          <cell r="C392">
            <v>36686</v>
          </cell>
          <cell r="D392">
            <v>37050</v>
          </cell>
          <cell r="E392">
            <v>364</v>
          </cell>
          <cell r="F392">
            <v>87.49</v>
          </cell>
          <cell r="G392">
            <v>87.49</v>
          </cell>
          <cell r="H392">
            <v>14.2987770030861</v>
          </cell>
          <cell r="I392">
            <v>400000000</v>
          </cell>
          <cell r="J392">
            <v>4553285</v>
          </cell>
          <cell r="K392">
            <v>395320042.15</v>
          </cell>
          <cell r="L392">
            <v>1300175</v>
          </cell>
          <cell r="M392">
            <v>113752310.75</v>
          </cell>
          <cell r="N392">
            <v>98.8300105375</v>
          </cell>
          <cell r="O392">
            <v>10</v>
          </cell>
          <cell r="P392">
            <v>100</v>
          </cell>
          <cell r="S392">
            <v>50</v>
          </cell>
          <cell r="T392" t="str">
            <v>ГКО-12</v>
          </cell>
        </row>
        <row r="393">
          <cell r="A393" t="str">
            <v>KZ4CL1406A15</v>
          </cell>
          <cell r="B393" t="str">
            <v>53/12</v>
          </cell>
          <cell r="C393">
            <v>36689</v>
          </cell>
          <cell r="D393">
            <v>37056</v>
          </cell>
          <cell r="E393">
            <v>366</v>
          </cell>
          <cell r="F393">
            <v>87.53</v>
          </cell>
          <cell r="G393">
            <v>87.53</v>
          </cell>
          <cell r="H393">
            <v>14.2465440420427</v>
          </cell>
          <cell r="I393">
            <v>300000000</v>
          </cell>
          <cell r="J393">
            <v>5078925</v>
          </cell>
          <cell r="K393">
            <v>440716885.25</v>
          </cell>
          <cell r="L393">
            <v>2283425</v>
          </cell>
          <cell r="M393">
            <v>199868190.25</v>
          </cell>
          <cell r="N393">
            <v>146.905628416667</v>
          </cell>
          <cell r="O393">
            <v>9</v>
          </cell>
          <cell r="P393">
            <v>100</v>
          </cell>
          <cell r="S393">
            <v>50</v>
          </cell>
          <cell r="T393" t="str">
            <v>ГКО-12</v>
          </cell>
        </row>
        <row r="394">
          <cell r="A394" t="str">
            <v>KZ52L1306A20</v>
          </cell>
          <cell r="B394" t="str">
            <v>9/24</v>
          </cell>
          <cell r="C394">
            <v>36690</v>
          </cell>
          <cell r="D394">
            <v>37420</v>
          </cell>
          <cell r="E394">
            <v>730</v>
          </cell>
          <cell r="F394">
            <v>99.69</v>
          </cell>
          <cell r="G394">
            <v>99.64</v>
          </cell>
          <cell r="H394">
            <v>16.3</v>
          </cell>
          <cell r="I394">
            <v>300000000</v>
          </cell>
          <cell r="J394">
            <v>78000</v>
          </cell>
          <cell r="K394">
            <v>78000000</v>
          </cell>
          <cell r="L394">
            <v>30000</v>
          </cell>
          <cell r="M394">
            <v>30000000</v>
          </cell>
          <cell r="N394">
            <v>26</v>
          </cell>
          <cell r="O394">
            <v>6</v>
          </cell>
          <cell r="P394">
            <v>1000</v>
          </cell>
          <cell r="S394">
            <v>50</v>
          </cell>
          <cell r="T394" t="str">
            <v>ГКО-24</v>
          </cell>
        </row>
        <row r="395">
          <cell r="A395" t="str">
            <v>KZ95K2007A04</v>
          </cell>
          <cell r="B395" t="str">
            <v>405/n</v>
          </cell>
          <cell r="C395">
            <v>36691</v>
          </cell>
          <cell r="D395">
            <v>36727</v>
          </cell>
          <cell r="E395">
            <v>35</v>
          </cell>
          <cell r="F395">
            <v>99.01</v>
          </cell>
          <cell r="G395">
            <v>99.01</v>
          </cell>
          <cell r="H395">
            <v>10.3989496010503</v>
          </cell>
          <cell r="I395">
            <v>400000000</v>
          </cell>
          <cell r="J395">
            <v>11706039</v>
          </cell>
          <cell r="K395">
            <v>1158538863.47</v>
          </cell>
          <cell r="L395">
            <v>7364495</v>
          </cell>
          <cell r="M395">
            <v>729158649.95</v>
          </cell>
          <cell r="N395">
            <v>289.6347158675</v>
          </cell>
          <cell r="O395">
            <v>11</v>
          </cell>
          <cell r="P395">
            <v>100</v>
          </cell>
          <cell r="S395">
            <v>60</v>
          </cell>
          <cell r="T395" t="str">
            <v>Ноты-35</v>
          </cell>
        </row>
        <row r="396">
          <cell r="A396" t="str">
            <v>KZ43L1509A01</v>
          </cell>
          <cell r="B396" t="str">
            <v>267/3</v>
          </cell>
          <cell r="C396">
            <v>36692</v>
          </cell>
          <cell r="D396">
            <v>36784</v>
          </cell>
          <cell r="E396">
            <v>92</v>
          </cell>
          <cell r="F396">
            <v>96.98</v>
          </cell>
          <cell r="G396">
            <v>96.97</v>
          </cell>
          <cell r="H396">
            <v>12.4561765312435</v>
          </cell>
          <cell r="I396">
            <v>300000000</v>
          </cell>
          <cell r="J396">
            <v>15781899</v>
          </cell>
          <cell r="K396">
            <v>1528173405.46</v>
          </cell>
          <cell r="L396">
            <v>12677753</v>
          </cell>
          <cell r="M396">
            <v>1229453548.53</v>
          </cell>
          <cell r="N396">
            <v>509.391135153333</v>
          </cell>
          <cell r="O396">
            <v>14</v>
          </cell>
          <cell r="P396">
            <v>100</v>
          </cell>
          <cell r="S396">
            <v>50</v>
          </cell>
          <cell r="T396" t="str">
            <v>ГКО-3</v>
          </cell>
        </row>
        <row r="397">
          <cell r="A397" t="str">
            <v>KZ46L1512A03</v>
          </cell>
          <cell r="B397" t="str">
            <v>150/6</v>
          </cell>
          <cell r="C397">
            <v>36693</v>
          </cell>
          <cell r="D397">
            <v>36875</v>
          </cell>
          <cell r="E397">
            <v>182</v>
          </cell>
          <cell r="F397">
            <v>93.85</v>
          </cell>
          <cell r="G397">
            <v>93.85</v>
          </cell>
          <cell r="H397">
            <v>13.1060202450719</v>
          </cell>
          <cell r="I397">
            <v>300000000</v>
          </cell>
          <cell r="J397">
            <v>18738918</v>
          </cell>
          <cell r="K397">
            <v>1757583701.3</v>
          </cell>
          <cell r="L397">
            <v>11577163</v>
          </cell>
          <cell r="M397">
            <v>1086516747.55</v>
          </cell>
          <cell r="N397">
            <v>585.861233766667</v>
          </cell>
          <cell r="O397">
            <v>13</v>
          </cell>
          <cell r="P397">
            <v>100</v>
          </cell>
          <cell r="S397">
            <v>50</v>
          </cell>
          <cell r="T397" t="str">
            <v>ГКО-6</v>
          </cell>
        </row>
        <row r="398">
          <cell r="A398" t="str">
            <v>KZ98K1108A01</v>
          </cell>
          <cell r="B398" t="str">
            <v>406/n</v>
          </cell>
          <cell r="C398">
            <v>36693</v>
          </cell>
          <cell r="D398">
            <v>36749</v>
          </cell>
          <cell r="E398">
            <v>56</v>
          </cell>
          <cell r="F398">
            <v>98.43</v>
          </cell>
          <cell r="G398">
            <v>98.42</v>
          </cell>
          <cell r="H398">
            <v>10.3677740526262</v>
          </cell>
          <cell r="I398">
            <v>400000000</v>
          </cell>
          <cell r="J398">
            <v>23504696</v>
          </cell>
          <cell r="K398">
            <v>2312924837.72</v>
          </cell>
          <cell r="L398">
            <v>18497696</v>
          </cell>
          <cell r="M398">
            <v>1820728217.28</v>
          </cell>
          <cell r="N398">
            <v>578.23120943</v>
          </cell>
          <cell r="O398">
            <v>10</v>
          </cell>
          <cell r="P398">
            <v>100</v>
          </cell>
          <cell r="S398">
            <v>60</v>
          </cell>
          <cell r="T398" t="str">
            <v>Ноты-56</v>
          </cell>
        </row>
        <row r="399">
          <cell r="A399" t="str">
            <v>KZ4CL2106A16</v>
          </cell>
          <cell r="B399" t="str">
            <v>54/12</v>
          </cell>
          <cell r="C399">
            <v>36696</v>
          </cell>
          <cell r="D399">
            <v>37063</v>
          </cell>
          <cell r="E399">
            <v>366</v>
          </cell>
          <cell r="F399">
            <v>87.61</v>
          </cell>
          <cell r="G399">
            <v>87.61</v>
          </cell>
          <cell r="H399">
            <v>14.1422212076247</v>
          </cell>
          <cell r="I399">
            <v>300000000</v>
          </cell>
          <cell r="J399">
            <v>3578115</v>
          </cell>
          <cell r="K399">
            <v>311630955.15</v>
          </cell>
          <cell r="L399">
            <v>1768115</v>
          </cell>
          <cell r="M399">
            <v>154904555.15</v>
          </cell>
          <cell r="N399">
            <v>103.87698505</v>
          </cell>
          <cell r="O399">
            <v>5</v>
          </cell>
          <cell r="P399">
            <v>100</v>
          </cell>
          <cell r="Q399">
            <v>100</v>
          </cell>
          <cell r="S399">
            <v>50</v>
          </cell>
          <cell r="T399" t="str">
            <v>ГКО-12</v>
          </cell>
        </row>
        <row r="400">
          <cell r="A400" t="str">
            <v>KZ52L2006A21</v>
          </cell>
          <cell r="B400" t="str">
            <v>10/24</v>
          </cell>
          <cell r="C400">
            <v>36697</v>
          </cell>
          <cell r="D400">
            <v>37427</v>
          </cell>
          <cell r="E400">
            <v>730</v>
          </cell>
          <cell r="F400">
            <v>96.4</v>
          </cell>
          <cell r="G400">
            <v>96.32</v>
          </cell>
          <cell r="H400">
            <v>16.3</v>
          </cell>
          <cell r="I400">
            <v>300000000</v>
          </cell>
          <cell r="J400">
            <v>202060</v>
          </cell>
          <cell r="K400">
            <v>202060000</v>
          </cell>
          <cell r="L400">
            <v>140060</v>
          </cell>
          <cell r="M400">
            <v>140060000</v>
          </cell>
          <cell r="N400">
            <v>67.3533333333333</v>
          </cell>
          <cell r="O400">
            <v>7</v>
          </cell>
          <cell r="P400">
            <v>1000</v>
          </cell>
          <cell r="S400">
            <v>50</v>
          </cell>
          <cell r="T400" t="str">
            <v>ГКО-24</v>
          </cell>
        </row>
        <row r="401">
          <cell r="A401" t="str">
            <v>KZ96K0308A00</v>
          </cell>
          <cell r="B401" t="str">
            <v>407/n</v>
          </cell>
          <cell r="C401">
            <v>36698</v>
          </cell>
          <cell r="D401">
            <v>36741</v>
          </cell>
          <cell r="E401">
            <v>42</v>
          </cell>
          <cell r="F401">
            <v>98.83</v>
          </cell>
          <cell r="G401">
            <v>98.83</v>
          </cell>
          <cell r="H401">
            <v>10.2600424972175</v>
          </cell>
          <cell r="I401">
            <v>400000000</v>
          </cell>
          <cell r="J401">
            <v>8247361</v>
          </cell>
          <cell r="K401">
            <v>814659220.44</v>
          </cell>
          <cell r="L401">
            <v>5447188</v>
          </cell>
          <cell r="M401">
            <v>538345590.04</v>
          </cell>
          <cell r="N401">
            <v>203.66480511</v>
          </cell>
          <cell r="O401">
            <v>11</v>
          </cell>
          <cell r="P401">
            <v>100</v>
          </cell>
          <cell r="S401">
            <v>60</v>
          </cell>
          <cell r="T401" t="str">
            <v>Ноты-42</v>
          </cell>
        </row>
        <row r="402">
          <cell r="A402" t="str">
            <v>KZ46L2212A04</v>
          </cell>
          <cell r="B402" t="str">
            <v>151/6</v>
          </cell>
          <cell r="C402">
            <v>36699</v>
          </cell>
          <cell r="D402">
            <v>36882</v>
          </cell>
          <cell r="E402">
            <v>183</v>
          </cell>
          <cell r="F402">
            <v>93.86</v>
          </cell>
          <cell r="G402">
            <v>93.86</v>
          </cell>
          <cell r="H402">
            <v>13.0833155763904</v>
          </cell>
          <cell r="I402">
            <v>300000000</v>
          </cell>
          <cell r="J402">
            <v>5279300</v>
          </cell>
          <cell r="K402">
            <v>493455752</v>
          </cell>
          <cell r="L402">
            <v>1618125</v>
          </cell>
          <cell r="M402">
            <v>151877212.5</v>
          </cell>
          <cell r="N402">
            <v>164.485250666667</v>
          </cell>
          <cell r="O402">
            <v>10</v>
          </cell>
          <cell r="P402">
            <v>100</v>
          </cell>
          <cell r="S402">
            <v>50</v>
          </cell>
          <cell r="T402" t="str">
            <v>ГКО-6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10.4708251317903</v>
          </cell>
          <cell r="I403">
            <v>400000000</v>
          </cell>
          <cell r="J403">
            <v>5575319</v>
          </cell>
          <cell r="K403">
            <v>547518515.31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</v>
          </cell>
          <cell r="I404">
            <v>300000000</v>
          </cell>
          <cell r="J404">
            <v>4819927</v>
          </cell>
          <cell r="K404">
            <v>419048979.47</v>
          </cell>
          <cell r="L404">
            <v>1199927</v>
          </cell>
          <cell r="M404">
            <v>105125604.47</v>
          </cell>
          <cell r="N404">
            <v>139.682993156667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65.9455306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10.4708251317903</v>
          </cell>
          <cell r="I408">
            <v>500000000</v>
          </cell>
          <cell r="J408">
            <v>4521155</v>
          </cell>
          <cell r="K408">
            <v>443346457.7</v>
          </cell>
          <cell r="L408">
            <v>2901155</v>
          </cell>
          <cell r="M408">
            <v>284951444.1</v>
          </cell>
          <cell r="N408">
            <v>88.66929154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</v>
          </cell>
          <cell r="N409">
            <v>426.005811508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10.318506394751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278.6308238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</v>
          </cell>
          <cell r="L412">
            <v>5670609</v>
          </cell>
          <cell r="M412">
            <v>557080628.16</v>
          </cell>
          <cell r="N412">
            <v>177.625200696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144.566076923077</v>
          </cell>
          <cell r="O413">
            <v>10</v>
          </cell>
          <cell r="P413">
            <v>100</v>
          </cell>
          <cell r="Q413">
            <v>142.7</v>
          </cell>
          <cell r="R413">
            <v>146.7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</v>
          </cell>
          <cell r="N414">
            <v>441.000364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793820441.28</v>
          </cell>
          <cell r="L416">
            <v>5373081</v>
          </cell>
          <cell r="M416">
            <v>530000709.84</v>
          </cell>
          <cell r="N416">
            <v>158.764088256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</v>
          </cell>
          <cell r="I417">
            <v>500000000</v>
          </cell>
          <cell r="J417">
            <v>22569346</v>
          </cell>
          <cell r="K417">
            <v>2216789583.22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</v>
          </cell>
          <cell r="L420">
            <v>9830906</v>
          </cell>
          <cell r="M420">
            <v>969917185.96</v>
          </cell>
          <cell r="N420">
            <v>251.499687632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10.171522901756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</v>
          </cell>
          <cell r="N421">
            <v>205.600978856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2518661559.18</v>
          </cell>
          <cell r="L422">
            <v>7161980</v>
          </cell>
          <cell r="M422">
            <v>695356638.2</v>
          </cell>
          <cell r="N422">
            <v>839.55385306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13.8692780687771</v>
          </cell>
          <cell r="I423">
            <v>300000000</v>
          </cell>
          <cell r="J423">
            <v>8682995</v>
          </cell>
          <cell r="K423">
            <v>761487801.4</v>
          </cell>
          <cell r="L423">
            <v>2892000</v>
          </cell>
          <cell r="M423">
            <v>253975440</v>
          </cell>
          <cell r="N423">
            <v>253.829267133333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</v>
          </cell>
          <cell r="I424">
            <v>500000000</v>
          </cell>
          <cell r="J424">
            <v>21596493</v>
          </cell>
          <cell r="K424">
            <v>2139507077.09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1943391180.85</v>
          </cell>
          <cell r="N425">
            <v>598.171082058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12.6528442317916</v>
          </cell>
          <cell r="I427">
            <v>250000000</v>
          </cell>
          <cell r="J427">
            <v>17337897</v>
          </cell>
          <cell r="K427">
            <v>1628355007.85</v>
          </cell>
          <cell r="L427">
            <v>2658162</v>
          </cell>
          <cell r="M427">
            <v>250000136.1</v>
          </cell>
          <cell r="N427">
            <v>651.34200314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32.3332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</v>
          </cell>
          <cell r="I429">
            <v>500000000</v>
          </cell>
          <cell r="J429">
            <v>24451822</v>
          </cell>
          <cell r="K429">
            <v>2413636962.86</v>
          </cell>
          <cell r="L429">
            <v>14089966</v>
          </cell>
          <cell r="M429">
            <v>1391806841.48</v>
          </cell>
          <cell r="N429">
            <v>482.727392572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9.09655211331187</v>
          </cell>
          <cell r="I430">
            <v>500000000</v>
          </cell>
          <cell r="J430">
            <v>28673036</v>
          </cell>
          <cell r="K430">
            <v>2820795358.18</v>
          </cell>
          <cell r="L430">
            <v>15900721</v>
          </cell>
          <cell r="M430">
            <v>1565425982.45</v>
          </cell>
          <cell r="N430">
            <v>564.159071636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8.99287894201426</v>
          </cell>
          <cell r="I431">
            <v>500000000</v>
          </cell>
          <cell r="J431">
            <v>12792937</v>
          </cell>
          <cell r="K431">
            <v>1256363824.6</v>
          </cell>
          <cell r="L431">
            <v>5496487</v>
          </cell>
          <cell r="M431">
            <v>540304672.1</v>
          </cell>
          <cell r="N431">
            <v>251.27276492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</v>
          </cell>
          <cell r="I434">
            <v>500000000</v>
          </cell>
          <cell r="J434">
            <v>16483233</v>
          </cell>
          <cell r="K434">
            <v>1620808740.83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8.03454101745818</v>
          </cell>
          <cell r="I435">
            <v>500000000</v>
          </cell>
          <cell r="J435">
            <v>27635173</v>
          </cell>
          <cell r="K435">
            <v>2732242430.83</v>
          </cell>
          <cell r="L435">
            <v>16074836</v>
          </cell>
          <cell r="M435">
            <v>1590267358.71</v>
          </cell>
          <cell r="N435">
            <v>546.448486166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</v>
          </cell>
          <cell r="I436">
            <v>500000000</v>
          </cell>
          <cell r="J436">
            <v>20489677</v>
          </cell>
          <cell r="K436">
            <v>2019401647.57</v>
          </cell>
          <cell r="L436">
            <v>11929726</v>
          </cell>
          <cell r="M436">
            <v>1176509578.12</v>
          </cell>
          <cell r="N436">
            <v>403.880329514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9.50040950040947</v>
          </cell>
          <cell r="I437">
            <v>250000000</v>
          </cell>
          <cell r="J437">
            <v>23878484</v>
          </cell>
          <cell r="K437">
            <v>2324110456.08</v>
          </cell>
          <cell r="L437">
            <v>2559378</v>
          </cell>
          <cell r="M437">
            <v>250000043.04</v>
          </cell>
          <cell r="N437">
            <v>929.644182432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388033137.96</v>
          </cell>
          <cell r="N439">
            <v>207.599403748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8.02862346643493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10.9927207511341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</v>
          </cell>
          <cell r="N441">
            <v>722.108435512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7.73105847370777</v>
          </cell>
          <cell r="I443">
            <v>500000000</v>
          </cell>
          <cell r="J443">
            <v>4105249</v>
          </cell>
          <cell r="K443">
            <v>404577299.99</v>
          </cell>
          <cell r="L443">
            <v>1082684</v>
          </cell>
          <cell r="M443">
            <v>107153235.48</v>
          </cell>
          <cell r="N443">
            <v>80.915459998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</v>
          </cell>
          <cell r="L445">
            <v>4083046</v>
          </cell>
          <cell r="M445">
            <v>402261691.92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</v>
          </cell>
          <cell r="I448">
            <v>500000000</v>
          </cell>
          <cell r="J448">
            <v>34664451</v>
          </cell>
          <cell r="K448">
            <v>3424183770.92</v>
          </cell>
          <cell r="L448">
            <v>24990288</v>
          </cell>
          <cell r="M448">
            <v>2469786836.82</v>
          </cell>
          <cell r="N448">
            <v>684.836754184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</v>
          </cell>
          <cell r="L449">
            <v>14495400</v>
          </cell>
          <cell r="M449">
            <v>1428080808</v>
          </cell>
          <cell r="N449">
            <v>336.838611276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</v>
          </cell>
          <cell r="L450">
            <v>1388511</v>
          </cell>
          <cell r="M450">
            <v>135754720.47</v>
          </cell>
          <cell r="N450">
            <v>777.217251056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24.9230769230769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</v>
          </cell>
          <cell r="N452">
            <v>428.888423642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8.02862346643493</v>
          </cell>
          <cell r="I453">
            <v>500000000</v>
          </cell>
          <cell r="J453">
            <v>27173814</v>
          </cell>
          <cell r="K453">
            <v>2670641219.42</v>
          </cell>
          <cell r="L453">
            <v>21186306</v>
          </cell>
          <cell r="M453">
            <v>2083249468.98</v>
          </cell>
          <cell r="N453">
            <v>534.128243884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</v>
          </cell>
          <cell r="N454">
            <v>266.500643715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7.84737707502761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</v>
          </cell>
          <cell r="N457">
            <v>278.9177381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</v>
          </cell>
          <cell r="I459">
            <v>250000000</v>
          </cell>
          <cell r="J459">
            <v>18662062</v>
          </cell>
          <cell r="K459">
            <v>1769731397.82</v>
          </cell>
          <cell r="L459">
            <v>7476000</v>
          </cell>
          <cell r="M459">
            <v>717097920</v>
          </cell>
          <cell r="N459">
            <v>707.892559128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</v>
          </cell>
          <cell r="I461">
            <v>500000000</v>
          </cell>
          <cell r="J461">
            <v>7293724</v>
          </cell>
          <cell r="K461">
            <v>720098931.52</v>
          </cell>
          <cell r="L461">
            <v>4982334</v>
          </cell>
          <cell r="M461">
            <v>492404069.22</v>
          </cell>
          <cell r="N461">
            <v>144.019786304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</v>
          </cell>
          <cell r="I462">
            <v>500000000</v>
          </cell>
          <cell r="J462">
            <v>6806862</v>
          </cell>
          <cell r="K462">
            <v>668807225.1</v>
          </cell>
          <cell r="L462">
            <v>4786649</v>
          </cell>
          <cell r="M462">
            <v>470814795.64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</v>
          </cell>
          <cell r="N463">
            <v>592.552745604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7.84737707502761</v>
          </cell>
          <cell r="I465">
            <v>500000000</v>
          </cell>
          <cell r="J465">
            <v>11615231</v>
          </cell>
          <cell r="K465">
            <v>1145254999.06</v>
          </cell>
          <cell r="L465">
            <v>9045074</v>
          </cell>
          <cell r="M465">
            <v>892387000.84</v>
          </cell>
          <cell r="N465">
            <v>229.050999812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</v>
          </cell>
          <cell r="I467">
            <v>500000000</v>
          </cell>
          <cell r="J467">
            <v>28583152</v>
          </cell>
          <cell r="K467">
            <v>2810117382.44</v>
          </cell>
          <cell r="L467">
            <v>20349463</v>
          </cell>
          <cell r="M467">
            <v>2001573180.68</v>
          </cell>
          <cell r="N467">
            <v>562.023476488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7.78428727198805</v>
          </cell>
          <cell r="I470">
            <v>700000000</v>
          </cell>
          <cell r="J470">
            <v>18383826</v>
          </cell>
          <cell r="K470">
            <v>1808083301.38</v>
          </cell>
          <cell r="L470">
            <v>12853811</v>
          </cell>
          <cell r="M470">
            <v>1264551826.13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</v>
          </cell>
          <cell r="I471">
            <v>700000000</v>
          </cell>
          <cell r="J471">
            <v>37257436</v>
          </cell>
          <cell r="K471">
            <v>3676304312.68</v>
          </cell>
          <cell r="L471">
            <v>35535890</v>
          </cell>
          <cell r="M471">
            <v>3506665523.45</v>
          </cell>
          <cell r="N471">
            <v>525.186330382857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</v>
          </cell>
          <cell r="I473">
            <v>500000000</v>
          </cell>
          <cell r="J473">
            <v>33158784</v>
          </cell>
          <cell r="K473">
            <v>2993306436.32</v>
          </cell>
          <cell r="L473">
            <v>11052168</v>
          </cell>
          <cell r="M473">
            <v>1000000160.64</v>
          </cell>
          <cell r="N473">
            <v>598.661287264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7.99673602611177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</v>
          </cell>
          <cell r="N474">
            <v>626.06356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767482219.8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449999995.89</v>
          </cell>
          <cell r="N478">
            <v>409.901320777778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</v>
          </cell>
          <cell r="I479">
            <v>700000000</v>
          </cell>
          <cell r="J479">
            <v>23753830</v>
          </cell>
          <cell r="K479">
            <v>2332437565.6</v>
          </cell>
          <cell r="L479">
            <v>15341606</v>
          </cell>
          <cell r="M479">
            <v>1506699125.26</v>
          </cell>
          <cell r="N479">
            <v>333.205366514286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</v>
          </cell>
          <cell r="N480">
            <v>372.71408872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7.01500050337262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803821871.54</v>
          </cell>
          <cell r="L482">
            <v>5598877</v>
          </cell>
          <cell r="M482">
            <v>551601362.04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</v>
          </cell>
          <cell r="I485">
            <v>700000000</v>
          </cell>
          <cell r="J485">
            <v>4550807</v>
          </cell>
          <cell r="K485">
            <v>446814281.26</v>
          </cell>
          <cell r="L485">
            <v>1742807</v>
          </cell>
          <cell r="M485">
            <v>171161075.47</v>
          </cell>
          <cell r="N485">
            <v>63.8306116085714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</v>
          </cell>
          <cell r="N486">
            <v>366.644885121667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206784899.73</v>
          </cell>
          <cell r="N487">
            <v>497.20701968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6.9096033823233</v>
          </cell>
          <cell r="I488">
            <v>700000000</v>
          </cell>
          <cell r="J488">
            <v>30427568</v>
          </cell>
          <cell r="K488">
            <v>3022394097.3</v>
          </cell>
          <cell r="L488">
            <v>20100580</v>
          </cell>
          <cell r="M488">
            <v>1996791617.2</v>
          </cell>
          <cell r="N488">
            <v>431.770585328571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</v>
          </cell>
          <cell r="I489">
            <v>700000000</v>
          </cell>
          <cell r="J489">
            <v>8143853</v>
          </cell>
          <cell r="K489">
            <v>799647873.6</v>
          </cell>
          <cell r="L489">
            <v>5606202</v>
          </cell>
          <cell r="M489">
            <v>550564821.91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856911046.67</v>
          </cell>
          <cell r="L492">
            <v>7288570</v>
          </cell>
          <cell r="M492">
            <v>718069916.4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</v>
          </cell>
          <cell r="L493">
            <v>4410629</v>
          </cell>
          <cell r="M493">
            <v>399999944.01</v>
          </cell>
          <cell r="N493">
            <v>416.353784595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</v>
          </cell>
          <cell r="I494">
            <v>200000000</v>
          </cell>
          <cell r="J494">
            <v>12384208</v>
          </cell>
          <cell r="K494">
            <v>1186532754.36</v>
          </cell>
          <cell r="L494">
            <v>2082899</v>
          </cell>
          <cell r="M494">
            <v>199999961.98</v>
          </cell>
          <cell r="N494">
            <v>593.26637718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333.510658422857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7.78428727198805</v>
          </cell>
          <cell r="I497">
            <v>700000000</v>
          </cell>
          <cell r="J497">
            <v>50031093</v>
          </cell>
          <cell r="K497">
            <v>4921578353.32</v>
          </cell>
          <cell r="L497">
            <v>44710869</v>
          </cell>
          <cell r="M497">
            <v>4398655292.22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2807238365.37</v>
          </cell>
          <cell r="L498">
            <v>25975199</v>
          </cell>
          <cell r="M498">
            <v>2559336357.47</v>
          </cell>
          <cell r="N498">
            <v>401.034052195714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144.283333333333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</v>
          </cell>
          <cell r="I500">
            <v>700000000</v>
          </cell>
          <cell r="J500">
            <v>64556824</v>
          </cell>
          <cell r="K500">
            <v>6340412981.72</v>
          </cell>
          <cell r="L500">
            <v>47179856</v>
          </cell>
          <cell r="M500">
            <v>4634005456.32</v>
          </cell>
          <cell r="N500">
            <v>905.773283102857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</v>
          </cell>
          <cell r="I501">
            <v>300000000</v>
          </cell>
          <cell r="J501">
            <v>16647599</v>
          </cell>
          <cell r="K501">
            <v>1505890815.31</v>
          </cell>
          <cell r="L501">
            <v>7800000</v>
          </cell>
          <cell r="M501">
            <v>709722000</v>
          </cell>
          <cell r="N501">
            <v>501.963605103333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729.044181765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6.9096033823233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6.9096033823233</v>
          </cell>
          <cell r="I509">
            <v>1000000000</v>
          </cell>
          <cell r="J509">
            <v>2383355</v>
          </cell>
          <cell r="K509">
            <v>236718085.7</v>
          </cell>
          <cell r="L509">
            <v>2273355</v>
          </cell>
          <cell r="M509">
            <v>225835085.7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7.33197556008145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</v>
          </cell>
          <cell r="I513">
            <v>1000000000</v>
          </cell>
          <cell r="J513">
            <v>13826550</v>
          </cell>
          <cell r="K513">
            <v>1369253056.44</v>
          </cell>
          <cell r="L513">
            <v>11450441</v>
          </cell>
          <cell r="M513">
            <v>1134280685.46</v>
          </cell>
          <cell r="N513">
            <v>136.925305644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</v>
          </cell>
          <cell r="I517">
            <v>700000000</v>
          </cell>
          <cell r="J517">
            <v>7638308</v>
          </cell>
          <cell r="K517">
            <v>748150106.21</v>
          </cell>
          <cell r="L517">
            <v>4018123</v>
          </cell>
          <cell r="M517">
            <v>394660041.06</v>
          </cell>
          <cell r="N517">
            <v>106.878586601429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2318185812.66</v>
          </cell>
          <cell r="L519">
            <v>19686254</v>
          </cell>
          <cell r="M519">
            <v>1939887874.66</v>
          </cell>
          <cell r="N519">
            <v>331.169401808571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</v>
          </cell>
          <cell r="I521">
            <v>700000000</v>
          </cell>
          <cell r="J521">
            <v>8512799</v>
          </cell>
          <cell r="K521">
            <v>833659720.34</v>
          </cell>
          <cell r="L521">
            <v>5290613</v>
          </cell>
          <cell r="M521">
            <v>519644008.86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</v>
          </cell>
          <cell r="I522">
            <v>100000000</v>
          </cell>
          <cell r="J522">
            <v>6707069</v>
          </cell>
          <cell r="K522">
            <v>654722873.69</v>
          </cell>
          <cell r="L522">
            <v>1018226</v>
          </cell>
          <cell r="M522">
            <v>99999975.46</v>
          </cell>
          <cell r="N522">
            <v>654.72287369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7.66935747176908</v>
          </cell>
          <cell r="I523">
            <v>700000000</v>
          </cell>
          <cell r="J523">
            <v>16315286</v>
          </cell>
          <cell r="K523">
            <v>1609933255.83</v>
          </cell>
          <cell r="L523">
            <v>14093739</v>
          </cell>
          <cell r="M523">
            <v>1390911101.91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7.68662232076864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17.15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7.68662232076864</v>
          </cell>
          <cell r="I527">
            <v>800000000</v>
          </cell>
          <cell r="J527">
            <v>13089422</v>
          </cell>
          <cell r="K527">
            <v>1287839898.9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9.64912280701754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7.42982013783824</v>
          </cell>
          <cell r="I529">
            <v>800000000</v>
          </cell>
          <cell r="J529">
            <v>37497245</v>
          </cell>
          <cell r="K529">
            <v>3717646851.3</v>
          </cell>
          <cell r="L529">
            <v>33749969</v>
          </cell>
          <cell r="M529">
            <v>3346309426.35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7.85699438786115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6103117748.4</v>
          </cell>
          <cell r="N531">
            <v>841.9700575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7.66935747176908</v>
          </cell>
          <cell r="I535">
            <v>2000000000</v>
          </cell>
          <cell r="J535">
            <v>25726958</v>
          </cell>
          <cell r="K535">
            <v>2538910488.24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</v>
          </cell>
          <cell r="I536">
            <v>100000000</v>
          </cell>
          <cell r="J536">
            <v>6062235</v>
          </cell>
          <cell r="K536">
            <v>593812368.35</v>
          </cell>
          <cell r="L536">
            <v>1018226</v>
          </cell>
          <cell r="M536">
            <v>99999975.46</v>
          </cell>
          <cell r="N536">
            <v>593.81236835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</v>
          </cell>
          <cell r="I537">
            <v>2000000000</v>
          </cell>
          <cell r="J537">
            <v>56281524</v>
          </cell>
          <cell r="K537">
            <v>5527807187.28</v>
          </cell>
          <cell r="L537">
            <v>49897524</v>
          </cell>
          <cell r="M537">
            <v>4900934807.28</v>
          </cell>
          <cell r="N537">
            <v>276.390359364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9.60105217010084</v>
          </cell>
          <cell r="I540">
            <v>300000000</v>
          </cell>
          <cell r="J540">
            <v>8309206</v>
          </cell>
          <cell r="K540">
            <v>745567205.44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7.61004165259483</v>
          </cell>
          <cell r="I541">
            <v>900000000</v>
          </cell>
          <cell r="J541">
            <v>13758370</v>
          </cell>
          <cell r="K541">
            <v>1357791778.38</v>
          </cell>
          <cell r="L541">
            <v>12638228</v>
          </cell>
          <cell r="M541">
            <v>1247393103.67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</v>
          </cell>
          <cell r="I542">
            <v>150000000</v>
          </cell>
          <cell r="J542">
            <v>4988570</v>
          </cell>
          <cell r="K542">
            <v>478010077.4</v>
          </cell>
          <cell r="L542">
            <v>1268953</v>
          </cell>
          <cell r="M542">
            <v>122124036.72</v>
          </cell>
          <cell r="N542">
            <v>318.673384933333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</v>
          </cell>
          <cell r="I543">
            <v>900000000</v>
          </cell>
          <cell r="J543">
            <v>10530311</v>
          </cell>
          <cell r="K543">
            <v>1034164397.68</v>
          </cell>
          <cell r="L543">
            <v>6346805</v>
          </cell>
          <cell r="M543">
            <v>623383187.1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166.207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</v>
          </cell>
          <cell r="I545">
            <v>900000000</v>
          </cell>
          <cell r="J545">
            <v>7817099</v>
          </cell>
          <cell r="K545">
            <v>779666464.26</v>
          </cell>
          <cell r="L545">
            <v>7717099</v>
          </cell>
          <cell r="M545">
            <v>769706464.26</v>
          </cell>
          <cell r="N545">
            <v>86.62960714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20.5539955555556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</v>
          </cell>
          <cell r="I548">
            <v>900000000</v>
          </cell>
          <cell r="J548">
            <v>6655671</v>
          </cell>
          <cell r="K548">
            <v>664679459.9</v>
          </cell>
          <cell r="L548">
            <v>5735640</v>
          </cell>
          <cell r="M548">
            <v>572825369.2</v>
          </cell>
          <cell r="N548">
            <v>73.8532733222222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</v>
          </cell>
          <cell r="I549">
            <v>100000000</v>
          </cell>
          <cell r="J549">
            <v>5060738</v>
          </cell>
          <cell r="K549">
            <v>496824188.99</v>
          </cell>
          <cell r="L549">
            <v>811233</v>
          </cell>
          <cell r="M549">
            <v>79809102.54</v>
          </cell>
          <cell r="N549">
            <v>496.82418899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7.68662232076864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107879265.6</v>
          </cell>
          <cell r="N550">
            <v>13.1812379111111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</v>
          </cell>
          <cell r="I551">
            <v>900000000</v>
          </cell>
          <cell r="J551">
            <v>34755836</v>
          </cell>
          <cell r="K551">
            <v>3471059341.32</v>
          </cell>
          <cell r="L551">
            <v>34655836</v>
          </cell>
          <cell r="M551">
            <v>3461078341.32</v>
          </cell>
          <cell r="N551">
            <v>385.673260146667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1879100236.6</v>
          </cell>
          <cell r="L554">
            <v>16460502</v>
          </cell>
          <cell r="M554">
            <v>1622017867.08</v>
          </cell>
          <cell r="N554">
            <v>187.91002366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</v>
          </cell>
          <cell r="I558">
            <v>900000000</v>
          </cell>
          <cell r="J558">
            <v>6887853</v>
          </cell>
          <cell r="K558">
            <v>684634668.83</v>
          </cell>
          <cell r="L558">
            <v>3415067</v>
          </cell>
          <cell r="M558">
            <v>339628413.15</v>
          </cell>
          <cell r="N558">
            <v>76.0705187588889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9.60105217010084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</v>
          </cell>
          <cell r="I560">
            <v>900000000</v>
          </cell>
          <cell r="J560">
            <v>2754478</v>
          </cell>
          <cell r="K560">
            <v>270381935.23</v>
          </cell>
          <cell r="L560">
            <v>1436148</v>
          </cell>
          <cell r="M560">
            <v>141058456.56</v>
          </cell>
          <cell r="N560">
            <v>30.0424372477778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</v>
          </cell>
          <cell r="I562">
            <v>1000000000</v>
          </cell>
          <cell r="J562">
            <v>1609430</v>
          </cell>
          <cell r="K562">
            <v>156868966.99</v>
          </cell>
          <cell r="L562">
            <v>209430</v>
          </cell>
          <cell r="M562">
            <v>20697966.9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38.425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</v>
          </cell>
          <cell r="I564">
            <v>1000000000</v>
          </cell>
          <cell r="J564">
            <v>5981580</v>
          </cell>
          <cell r="K564">
            <v>587395662.4</v>
          </cell>
          <cell r="L564">
            <v>5421580</v>
          </cell>
          <cell r="M564">
            <v>532507587.6</v>
          </cell>
          <cell r="N564">
            <v>58.73956624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228445155.98</v>
          </cell>
          <cell r="L566">
            <v>2134310</v>
          </cell>
          <cell r="M566">
            <v>212555932.9</v>
          </cell>
          <cell r="N566">
            <v>22.844515598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6.54538062811261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</v>
          </cell>
          <cell r="N567">
            <v>611.92425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</v>
          </cell>
          <cell r="I569">
            <v>500000000</v>
          </cell>
          <cell r="J569">
            <v>2901744</v>
          </cell>
          <cell r="K569">
            <v>286518207.52</v>
          </cell>
          <cell r="L569">
            <v>2581620</v>
          </cell>
          <cell r="M569">
            <v>255141504.6</v>
          </cell>
          <cell r="N569">
            <v>57.303641504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</v>
          </cell>
          <cell r="I572">
            <v>500000000</v>
          </cell>
          <cell r="J572">
            <v>5847009</v>
          </cell>
          <cell r="K572">
            <v>581433439.29</v>
          </cell>
          <cell r="L572">
            <v>5726946</v>
          </cell>
          <cell r="M572">
            <v>569544779.7</v>
          </cell>
          <cell r="N572">
            <v>116.286687858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</v>
          </cell>
          <cell r="I577">
            <v>500000000</v>
          </cell>
          <cell r="J577">
            <v>56877305</v>
          </cell>
          <cell r="K577">
            <v>5640666605.94</v>
          </cell>
          <cell r="L577">
            <v>33981260</v>
          </cell>
          <cell r="M577">
            <v>3370940992</v>
          </cell>
          <cell r="N577">
            <v>1128.133321188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372.833333333333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</v>
          </cell>
          <cell r="I580">
            <v>500000000</v>
          </cell>
          <cell r="J580">
            <v>28927255</v>
          </cell>
          <cell r="K580">
            <v>2860057096.45</v>
          </cell>
          <cell r="L580">
            <v>18168060</v>
          </cell>
          <cell r="M580">
            <v>1797002814.6</v>
          </cell>
          <cell r="N580">
            <v>572.01141929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</v>
          </cell>
          <cell r="I582">
            <v>500000000</v>
          </cell>
          <cell r="J582">
            <v>33050037</v>
          </cell>
          <cell r="K582">
            <v>3287427243.01</v>
          </cell>
          <cell r="L582">
            <v>25635037</v>
          </cell>
          <cell r="M582">
            <v>2550429831.13</v>
          </cell>
          <cell r="N582">
            <v>657.485448602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6.72511673217101</v>
          </cell>
          <cell r="I583">
            <v>500000000</v>
          </cell>
          <cell r="J583">
            <v>26571911</v>
          </cell>
          <cell r="K583">
            <v>2606470237.06</v>
          </cell>
          <cell r="L583">
            <v>15510492</v>
          </cell>
          <cell r="M583">
            <v>1539106121.16</v>
          </cell>
          <cell r="N583">
            <v>521.294047412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</v>
          </cell>
          <cell r="I585">
            <v>500000000</v>
          </cell>
          <cell r="J585">
            <v>11580482</v>
          </cell>
          <cell r="K585">
            <v>1141489627.42</v>
          </cell>
          <cell r="L585">
            <v>7905324</v>
          </cell>
          <cell r="M585">
            <v>780097372.32</v>
          </cell>
          <cell r="N585">
            <v>228.297925484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6.83104284559422</v>
          </cell>
          <cell r="I587">
            <v>500000000</v>
          </cell>
          <cell r="J587">
            <v>26735877</v>
          </cell>
          <cell r="K587">
            <v>2644506130.28</v>
          </cell>
          <cell r="L587">
            <v>11442784</v>
          </cell>
          <cell r="M587">
            <v>1132377904.64</v>
          </cell>
          <cell r="N587">
            <v>528.901226056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6.46114581234464</v>
          </cell>
          <cell r="I589">
            <v>500000000</v>
          </cell>
          <cell r="J589">
            <v>25530044</v>
          </cell>
          <cell r="K589">
            <v>2533039084.6</v>
          </cell>
          <cell r="L589">
            <v>13138912</v>
          </cell>
          <cell r="M589">
            <v>1304168405.12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97182126.85</v>
          </cell>
          <cell r="N590">
            <v>840.600859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6.38016864776996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611.2596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6.79566406645733</v>
          </cell>
          <cell r="I593">
            <v>500000000</v>
          </cell>
          <cell r="J593">
            <v>2731609</v>
          </cell>
          <cell r="K593">
            <v>268813144.34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393.22475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6.49934350065647</v>
          </cell>
          <cell r="I595">
            <v>500000000</v>
          </cell>
          <cell r="J595">
            <v>5539856</v>
          </cell>
          <cell r="K595">
            <v>548074901.69</v>
          </cell>
          <cell r="L595">
            <v>4318499</v>
          </cell>
          <cell r="M595">
            <v>427574585.99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558.845333333333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</v>
          </cell>
          <cell r="N599">
            <v>379.16663491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</v>
          </cell>
          <cell r="I601">
            <v>500000000</v>
          </cell>
          <cell r="J601">
            <v>30802003</v>
          </cell>
          <cell r="K601">
            <v>3040663237.37</v>
          </cell>
          <cell r="L601">
            <v>26675003</v>
          </cell>
          <cell r="M601">
            <v>2633623046.19</v>
          </cell>
          <cell r="N601">
            <v>608.132647474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503.88075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6.49934350065647</v>
          </cell>
          <cell r="I604">
            <v>500000000</v>
          </cell>
          <cell r="J604">
            <v>35555864</v>
          </cell>
          <cell r="K604">
            <v>3520159336.82</v>
          </cell>
          <cell r="L604">
            <v>29704475</v>
          </cell>
          <cell r="M604">
            <v>2941040069.75</v>
          </cell>
          <cell r="N604">
            <v>704.031867364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</v>
          </cell>
          <cell r="I607">
            <v>500000000</v>
          </cell>
          <cell r="J607">
            <v>43855503</v>
          </cell>
          <cell r="K607">
            <v>4331310602.18</v>
          </cell>
          <cell r="L607">
            <v>36690093</v>
          </cell>
          <cell r="M607">
            <v>3623880485.61</v>
          </cell>
          <cell r="N607">
            <v>866.262120436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520.13325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</v>
          </cell>
          <cell r="I609">
            <v>500000000</v>
          </cell>
          <cell r="J609">
            <v>44395065</v>
          </cell>
          <cell r="K609">
            <v>4391096016.47</v>
          </cell>
          <cell r="L609">
            <v>31635951</v>
          </cell>
          <cell r="M609">
            <v>3129428272.92</v>
          </cell>
          <cell r="N609">
            <v>878.219203294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6.32346980137816</v>
          </cell>
          <cell r="I610">
            <v>500000000</v>
          </cell>
          <cell r="J610">
            <v>37890024</v>
          </cell>
          <cell r="K610">
            <v>3738358011.94</v>
          </cell>
          <cell r="L610">
            <v>33953024</v>
          </cell>
          <cell r="M610">
            <v>3350484423.32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358.841321592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6.12936496242818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386.851419246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</v>
          </cell>
          <cell r="I617">
            <v>500000000</v>
          </cell>
          <cell r="J617">
            <v>36606562</v>
          </cell>
          <cell r="K617">
            <v>3611176282.62</v>
          </cell>
          <cell r="L617">
            <v>28411274</v>
          </cell>
          <cell r="M617">
            <v>2805897420.24</v>
          </cell>
          <cell r="N617">
            <v>722.235256524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</v>
          </cell>
          <cell r="I619">
            <v>500000000</v>
          </cell>
          <cell r="J619">
            <v>36946890</v>
          </cell>
          <cell r="K619">
            <v>3667514755.36</v>
          </cell>
          <cell r="L619">
            <v>33157486</v>
          </cell>
          <cell r="M619">
            <v>3292197759.56</v>
          </cell>
          <cell r="N619">
            <v>733.502951072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10.2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</v>
          </cell>
          <cell r="I621">
            <v>500000000</v>
          </cell>
          <cell r="J621">
            <v>27651057</v>
          </cell>
          <cell r="K621">
            <v>2729751272.32</v>
          </cell>
          <cell r="L621">
            <v>20391057</v>
          </cell>
          <cell r="M621">
            <v>2013820792.32</v>
          </cell>
          <cell r="N621">
            <v>545.950254464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5.41174093159544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5.42377443558431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165846152.1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</v>
          </cell>
          <cell r="I626">
            <v>500000000</v>
          </cell>
          <cell r="J626">
            <v>21043115</v>
          </cell>
          <cell r="K626">
            <v>2074930039.4</v>
          </cell>
          <cell r="L626">
            <v>15878115</v>
          </cell>
          <cell r="M626">
            <v>1568122637.4</v>
          </cell>
          <cell r="N626">
            <v>414.98600788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</v>
          </cell>
          <cell r="I627">
            <v>100000000</v>
          </cell>
          <cell r="J627">
            <v>4990763</v>
          </cell>
          <cell r="K627">
            <v>492282208.47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5.30558642287102</v>
          </cell>
          <cell r="I628">
            <v>500000000</v>
          </cell>
          <cell r="J628">
            <v>9111022</v>
          </cell>
          <cell r="K628">
            <v>900304088.6</v>
          </cell>
          <cell r="L628">
            <v>1025100</v>
          </cell>
          <cell r="M628">
            <v>101474649</v>
          </cell>
          <cell r="N628">
            <v>180.06081772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176.0895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116.4106674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</v>
          </cell>
          <cell r="I635">
            <v>500000000</v>
          </cell>
          <cell r="J635">
            <v>11048257</v>
          </cell>
          <cell r="K635">
            <v>1088721446.37</v>
          </cell>
          <cell r="L635">
            <v>4670100</v>
          </cell>
          <cell r="M635">
            <v>461219076</v>
          </cell>
          <cell r="N635">
            <v>217.744289274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8.2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5.48523206751055</v>
          </cell>
          <cell r="I638">
            <v>500000000</v>
          </cell>
          <cell r="J638">
            <v>4520239</v>
          </cell>
          <cell r="K638">
            <v>444474885.57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</v>
          </cell>
          <cell r="N639">
            <v>390.6193972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</v>
          </cell>
          <cell r="I640">
            <v>500000000</v>
          </cell>
          <cell r="J640">
            <v>17108811</v>
          </cell>
          <cell r="K640">
            <v>1691201005.57</v>
          </cell>
          <cell r="L640">
            <v>15088811</v>
          </cell>
          <cell r="M640">
            <v>1491830743.57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5.07720127973293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5.48523206751055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457.92817525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5.45123498795358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</v>
          </cell>
          <cell r="N645">
            <v>222.25643734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5.48523206751055</v>
          </cell>
          <cell r="I647">
            <v>500000000</v>
          </cell>
          <cell r="J647">
            <v>14860095</v>
          </cell>
          <cell r="K647">
            <v>1458039234.31</v>
          </cell>
          <cell r="L647">
            <v>1792888</v>
          </cell>
          <cell r="M647">
            <v>177047690</v>
          </cell>
          <cell r="N647">
            <v>291.607846862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5.30558642287102</v>
          </cell>
          <cell r="I648">
            <v>500000000</v>
          </cell>
          <cell r="J648">
            <v>3164444</v>
          </cell>
          <cell r="K648">
            <v>312336980.76</v>
          </cell>
          <cell r="L648">
            <v>954644</v>
          </cell>
          <cell r="M648">
            <v>94500209.56</v>
          </cell>
          <cell r="N648">
            <v>62.467396152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5.45123498795358</v>
          </cell>
          <cell r="I650">
            <v>500000000</v>
          </cell>
          <cell r="J650">
            <v>2383240</v>
          </cell>
          <cell r="K650">
            <v>233967676.4</v>
          </cell>
          <cell r="L650">
            <v>670240</v>
          </cell>
          <cell r="M650">
            <v>66259926.4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5.48523206751055</v>
          </cell>
          <cell r="I652">
            <v>500000000</v>
          </cell>
          <cell r="J652">
            <v>7876299</v>
          </cell>
          <cell r="K652">
            <v>777304480.65</v>
          </cell>
          <cell r="L652">
            <v>5464299</v>
          </cell>
          <cell r="M652">
            <v>539599526.25</v>
          </cell>
          <cell r="N652">
            <v>155.46089613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5.42377443558431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8.2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5.51793835270337</v>
          </cell>
          <cell r="I655">
            <v>500000000</v>
          </cell>
          <cell r="J655">
            <v>14113058</v>
          </cell>
          <cell r="K655">
            <v>1394354589.1</v>
          </cell>
          <cell r="L655">
            <v>10603058</v>
          </cell>
          <cell r="M655">
            <v>1049192589.1</v>
          </cell>
          <cell r="N655">
            <v>278.87091782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5.59638681666407</v>
          </cell>
          <cell r="I656">
            <v>500000000</v>
          </cell>
          <cell r="J656">
            <v>19643648</v>
          </cell>
          <cell r="K656">
            <v>1936622028.18</v>
          </cell>
          <cell r="L656">
            <v>14158526</v>
          </cell>
          <cell r="M656">
            <v>1399287124.58</v>
          </cell>
          <cell r="N656">
            <v>387.324405636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5.57412471724229</v>
          </cell>
          <cell r="I657">
            <v>500000000</v>
          </cell>
          <cell r="J657">
            <v>6099235</v>
          </cell>
          <cell r="K657">
            <v>602110171.55</v>
          </cell>
          <cell r="L657">
            <v>5589235</v>
          </cell>
          <cell r="M657">
            <v>551825171.55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5.57412471724229</v>
          </cell>
          <cell r="I659">
            <v>500000000</v>
          </cell>
          <cell r="J659">
            <v>17803955</v>
          </cell>
          <cell r="K659">
            <v>1756784866.19</v>
          </cell>
          <cell r="L659">
            <v>14183818</v>
          </cell>
          <cell r="M659">
            <v>1400368351.14</v>
          </cell>
          <cell r="N659">
            <v>351.356973238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5.59638681666407</v>
          </cell>
          <cell r="I660">
            <v>500000000</v>
          </cell>
          <cell r="J660">
            <v>24323120</v>
          </cell>
          <cell r="K660">
            <v>2402727594.2</v>
          </cell>
          <cell r="L660">
            <v>21723120</v>
          </cell>
          <cell r="M660">
            <v>2146895949.6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5.12109335745146</v>
          </cell>
          <cell r="I661">
            <v>500000000</v>
          </cell>
          <cell r="J661">
            <v>25465168</v>
          </cell>
          <cell r="K661">
            <v>2532874667.68</v>
          </cell>
          <cell r="L661">
            <v>21425168</v>
          </cell>
          <cell r="M661">
            <v>2132018467.68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168.4175</v>
          </cell>
          <cell r="O663">
            <v>7</v>
          </cell>
          <cell r="P663">
            <v>100</v>
          </cell>
          <cell r="Q663">
            <v>146.45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5.59638681666407</v>
          </cell>
          <cell r="I664">
            <v>500000000</v>
          </cell>
          <cell r="J664">
            <v>11367592</v>
          </cell>
          <cell r="K664">
            <v>1123304117.36</v>
          </cell>
          <cell r="L664">
            <v>9367592</v>
          </cell>
          <cell r="M664">
            <v>925799117.36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373.594710648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</v>
          </cell>
          <cell r="G667">
            <v>94.32</v>
          </cell>
          <cell r="H667">
            <v>8.3027</v>
          </cell>
          <cell r="I667">
            <v>412130000</v>
          </cell>
          <cell r="J667">
            <v>60100</v>
          </cell>
          <cell r="K667">
            <v>5649492.59726027</v>
          </cell>
          <cell r="L667">
            <v>29635</v>
          </cell>
          <cell r="M667">
            <v>2813140.75753425</v>
          </cell>
          <cell r="N667">
            <v>200.822717467457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5.57412471724229</v>
          </cell>
          <cell r="I670">
            <v>500000000</v>
          </cell>
          <cell r="J670">
            <v>41137699</v>
          </cell>
          <cell r="K670">
            <v>4059404393.44</v>
          </cell>
          <cell r="L670">
            <v>26327557</v>
          </cell>
          <cell r="M670">
            <v>2599319702.61</v>
          </cell>
          <cell r="N670">
            <v>811.880878688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5.51793835270337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189.42611465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</v>
          </cell>
          <cell r="N675">
            <v>201.422995868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5.51793835270337</v>
          </cell>
          <cell r="I677">
            <v>500000000</v>
          </cell>
          <cell r="J677">
            <v>12775417</v>
          </cell>
          <cell r="K677">
            <v>1263453728.85</v>
          </cell>
          <cell r="L677">
            <v>8375417</v>
          </cell>
          <cell r="M677">
            <v>828747512.15</v>
          </cell>
          <cell r="N677">
            <v>252.69074577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5.59638681666407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8.2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5.59638681666407</v>
          </cell>
          <cell r="I681">
            <v>500000000</v>
          </cell>
          <cell r="J681">
            <v>8606169</v>
          </cell>
          <cell r="K681">
            <v>850159627.11</v>
          </cell>
          <cell r="L681">
            <v>5543037</v>
          </cell>
          <cell r="M681">
            <v>547818346.71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68.413370324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5.30558642287102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41647351.19</v>
          </cell>
          <cell r="N683">
            <v>61.693070238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99997893.82</v>
          </cell>
          <cell r="N684">
            <v>881.58782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5.59638681666407</v>
          </cell>
          <cell r="I685">
            <v>500000000</v>
          </cell>
          <cell r="J685">
            <v>9164724</v>
          </cell>
          <cell r="K685">
            <v>903743035.76</v>
          </cell>
          <cell r="L685">
            <v>1350592</v>
          </cell>
          <cell r="M685">
            <v>133479007.36</v>
          </cell>
          <cell r="N685">
            <v>180.748607152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5.57412471724229</v>
          </cell>
          <cell r="I686">
            <v>500000000</v>
          </cell>
          <cell r="J686">
            <v>6110403</v>
          </cell>
          <cell r="K686">
            <v>601923517.23</v>
          </cell>
          <cell r="L686">
            <v>748266</v>
          </cell>
          <cell r="M686">
            <v>73876302.18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5.59638681666407</v>
          </cell>
          <cell r="I687">
            <v>500000000</v>
          </cell>
          <cell r="J687">
            <v>9878592</v>
          </cell>
          <cell r="K687">
            <v>975216707.36</v>
          </cell>
          <cell r="L687">
            <v>2278592</v>
          </cell>
          <cell r="M687">
            <v>225193247.36</v>
          </cell>
          <cell r="N687">
            <v>195.043341472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5.59638681666407</v>
          </cell>
          <cell r="I690">
            <v>500000000</v>
          </cell>
          <cell r="J690">
            <v>15338497</v>
          </cell>
          <cell r="K690">
            <v>1515154220.11</v>
          </cell>
          <cell r="L690">
            <v>8738497</v>
          </cell>
          <cell r="M690">
            <v>863625658.51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623159472.42</v>
          </cell>
          <cell r="N691">
            <v>203.111492958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5.30558642287102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5.59638681666407</v>
          </cell>
          <cell r="I693">
            <v>500000000</v>
          </cell>
          <cell r="J693">
            <v>4619856</v>
          </cell>
          <cell r="K693">
            <v>455713198.48</v>
          </cell>
          <cell r="L693">
            <v>2119856</v>
          </cell>
          <cell r="M693">
            <v>209505368.48</v>
          </cell>
          <cell r="N693">
            <v>91.142639696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92.859</v>
          </cell>
          <cell r="G694">
            <v>92.82</v>
          </cell>
          <cell r="H694">
            <v>9.1856</v>
          </cell>
          <cell r="I694">
            <v>500000000</v>
          </cell>
          <cell r="J694">
            <v>42800</v>
          </cell>
          <cell r="K694">
            <v>4005540.09657534</v>
          </cell>
          <cell r="L694">
            <v>36000</v>
          </cell>
          <cell r="M694">
            <v>3373364.72328767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5.57412471724229</v>
          </cell>
          <cell r="I696">
            <v>500000000</v>
          </cell>
          <cell r="J696">
            <v>9159697</v>
          </cell>
          <cell r="K696">
            <v>903056004.81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5.57412471724229</v>
          </cell>
          <cell r="I698">
            <v>500000000</v>
          </cell>
          <cell r="J698">
            <v>9384803</v>
          </cell>
          <cell r="K698">
            <v>924528986.29</v>
          </cell>
          <cell r="L698">
            <v>3523664</v>
          </cell>
          <cell r="M698">
            <v>347891346.72</v>
          </cell>
          <cell r="N698">
            <v>184.905797258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150.033333333333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492986.849315069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5.57412471724229</v>
          </cell>
          <cell r="I701">
            <v>500000000</v>
          </cell>
          <cell r="J701">
            <v>6509265</v>
          </cell>
          <cell r="K701">
            <v>641175203.45</v>
          </cell>
          <cell r="L701">
            <v>2658265</v>
          </cell>
          <cell r="M701">
            <v>262450503.45</v>
          </cell>
          <cell r="N701">
            <v>128.23504069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5.59638681666407</v>
          </cell>
          <cell r="I703">
            <v>500000000</v>
          </cell>
          <cell r="J703">
            <v>2585724</v>
          </cell>
          <cell r="K703">
            <v>255158985.76</v>
          </cell>
          <cell r="L703">
            <v>725592</v>
          </cell>
          <cell r="M703">
            <v>71710257.36</v>
          </cell>
          <cell r="N703">
            <v>51.031797152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9.203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94.6144823934461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</v>
          </cell>
          <cell r="I706">
            <v>500000000</v>
          </cell>
          <cell r="J706">
            <v>3018936</v>
          </cell>
          <cell r="K706">
            <v>299700048.16</v>
          </cell>
          <cell r="L706">
            <v>2018936</v>
          </cell>
          <cell r="M706">
            <v>200460155.44</v>
          </cell>
          <cell r="N706">
            <v>59.940009632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</v>
          </cell>
          <cell r="I707">
            <v>500000000</v>
          </cell>
          <cell r="J707">
            <v>4245215</v>
          </cell>
          <cell r="K707">
            <v>420848687.7</v>
          </cell>
          <cell r="L707">
            <v>2135215</v>
          </cell>
          <cell r="M707">
            <v>211770623.7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4.70735254223719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</v>
          </cell>
          <cell r="N708">
            <v>1653.311783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4.1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434.866333333333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</v>
          </cell>
          <cell r="I710">
            <v>500000000</v>
          </cell>
          <cell r="J710">
            <v>5021305</v>
          </cell>
          <cell r="K710">
            <v>497698063.6</v>
          </cell>
          <cell r="L710">
            <v>2111305</v>
          </cell>
          <cell r="M710">
            <v>209863717</v>
          </cell>
          <cell r="N710">
            <v>99.53961272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194.14315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5.42377443558431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  <row r="65306">
          <cell r="B65306">
            <v>0</v>
          </cell>
          <cell r="C65306">
            <v>0</v>
          </cell>
          <cell r="D65306">
            <v>0</v>
          </cell>
          <cell r="E65306">
            <v>0</v>
          </cell>
          <cell r="F65306">
            <v>0</v>
          </cell>
          <cell r="G65306">
            <v>0</v>
          </cell>
          <cell r="H65306">
            <v>0</v>
          </cell>
          <cell r="I65306">
            <v>70000000</v>
          </cell>
          <cell r="J65306">
            <v>1789740</v>
          </cell>
          <cell r="K65306">
            <v>119067600</v>
          </cell>
          <cell r="L65306">
            <v>1148040</v>
          </cell>
          <cell r="M65306">
            <v>76414975.75</v>
          </cell>
          <cell r="N65306">
            <v>170.1</v>
          </cell>
          <cell r="O65306">
            <v>9</v>
          </cell>
          <cell r="P65306">
            <v>100</v>
          </cell>
          <cell r="Q65306" t="str">
            <v>н/д</v>
          </cell>
          <cell r="R65306" t="str">
            <v>н/д</v>
          </cell>
          <cell r="S65306" t="str">
            <v>н/д</v>
          </cell>
          <cell r="T65306" t="str">
            <v>ГКО-3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001 - Lead"/>
      <sheetName val="L002 - Loans from banks"/>
      <sheetName val="L004 - Loans Nat Bank"/>
      <sheetName val="L004 - 2036,2046"/>
      <sheetName val="L005 - Table of agreem"/>
      <sheetName val="FS Note"/>
      <sheetName val="L200 -Interbank depos"/>
      <sheetName val="L201 -LORO, demand depos"/>
      <sheetName val="L202 - КПСБ"/>
      <sheetName val="L002 -NBK dep"/>
      <sheetName val="L003 -Depos-guarant"/>
      <sheetName val="L004-Loans NBRK, other fin.or"/>
      <sheetName val="L004.2 - 2036,2046"/>
      <sheetName val="L202 _ КПСБ"/>
      <sheetName val="Бюдж-тенге"/>
      <sheetName val="Бюдж_тенге"/>
      <sheetName val="класс"/>
      <sheetName val="U1.260"/>
      <sheetName val="U2.1010"/>
      <sheetName val="База"/>
      <sheetName val="Лист1"/>
      <sheetName val="H"/>
      <sheetName val="J"/>
      <sheetName val="K"/>
      <sheetName val="N"/>
      <sheetName val="O"/>
      <sheetName val="M"/>
      <sheetName val="L"/>
      <sheetName val="F100-Trial BS"/>
      <sheetName val="L001_-_Lead"/>
      <sheetName val="L002_-_Loans_from_banks"/>
      <sheetName val="L004_-_Loans_Nat_Bank"/>
      <sheetName val="L004_-_2036,2046"/>
      <sheetName val="L005_-_Table_of_agreem"/>
      <sheetName val="FS_Note"/>
      <sheetName val="L200_-Interbank_depos"/>
      <sheetName val="L201_-LORO,_demand_depos"/>
      <sheetName val="L202_-_КПСБ"/>
      <sheetName val="L002_-NBK_dep"/>
      <sheetName val="L003_-Depos-guarant"/>
      <sheetName val="L004-Loans_NBRK,_other_fin_or"/>
      <sheetName val="L004_2_-_2036,2046"/>
    </sheetNames>
    <sheetDataSet>
      <sheetData sheetId="8">
        <row r="16">
          <cell r="A16" t="str">
            <v>D0 Дата проводки</v>
          </cell>
          <cell r="B16" t="str">
            <v>D2 Входящий остаток</v>
          </cell>
          <cell r="C16" t="str">
            <v>D3 Оборот Дебет</v>
          </cell>
          <cell r="D16" t="str">
            <v>D4 Оборот Кредит</v>
          </cell>
          <cell r="E16" t="str">
            <v>D5 Исходящий остаток</v>
          </cell>
        </row>
        <row r="17">
          <cell r="A17">
            <v>37626.60837962963</v>
          </cell>
          <cell r="B17">
            <v>6037556.74</v>
          </cell>
          <cell r="D17">
            <v>31000</v>
          </cell>
          <cell r="E17">
            <v>6068556.74</v>
          </cell>
        </row>
        <row r="18">
          <cell r="A18">
            <v>37626.70315972222</v>
          </cell>
          <cell r="B18">
            <v>6068556.74</v>
          </cell>
          <cell r="D18">
            <v>31000</v>
          </cell>
          <cell r="E18">
            <v>6099556.74</v>
          </cell>
        </row>
        <row r="19">
          <cell r="A19">
            <v>37629.712546296294</v>
          </cell>
          <cell r="B19">
            <v>6099556.74</v>
          </cell>
          <cell r="C19">
            <v>6000000</v>
          </cell>
          <cell r="E19">
            <v>99556.74</v>
          </cell>
        </row>
        <row r="20">
          <cell r="A20">
            <v>37631.52581018519</v>
          </cell>
          <cell r="B20">
            <v>99556.74</v>
          </cell>
          <cell r="D20">
            <v>3000000</v>
          </cell>
          <cell r="E20">
            <v>3099556.74</v>
          </cell>
        </row>
        <row r="21">
          <cell r="A21">
            <v>37631.73584490741</v>
          </cell>
          <cell r="B21">
            <v>3099556.74</v>
          </cell>
          <cell r="D21">
            <v>2000000</v>
          </cell>
          <cell r="E21">
            <v>5099556.74</v>
          </cell>
        </row>
        <row r="22">
          <cell r="A22">
            <v>37635.76</v>
          </cell>
          <cell r="B22">
            <v>5099556.74</v>
          </cell>
          <cell r="D22">
            <v>270000</v>
          </cell>
          <cell r="E22">
            <v>5369556.74</v>
          </cell>
        </row>
        <row r="23">
          <cell r="A23">
            <v>37635.76211805556</v>
          </cell>
          <cell r="B23">
            <v>5369556.74</v>
          </cell>
          <cell r="C23">
            <v>5190000</v>
          </cell>
          <cell r="E23">
            <v>179556.74</v>
          </cell>
        </row>
        <row r="24">
          <cell r="A24">
            <v>37636.65287037037</v>
          </cell>
          <cell r="B24">
            <v>179556.74</v>
          </cell>
          <cell r="D24">
            <v>2000000</v>
          </cell>
          <cell r="E24">
            <v>2179556.74</v>
          </cell>
        </row>
        <row r="25">
          <cell r="A25">
            <v>37637.69484953704</v>
          </cell>
          <cell r="B25">
            <v>2179556.74</v>
          </cell>
          <cell r="D25">
            <v>1000000</v>
          </cell>
          <cell r="E25">
            <v>3179556.74</v>
          </cell>
        </row>
        <row r="26">
          <cell r="A26">
            <v>37638.73707175926</v>
          </cell>
          <cell r="B26">
            <v>3179556.74</v>
          </cell>
          <cell r="C26">
            <v>1937790</v>
          </cell>
          <cell r="E26">
            <v>1241766.74</v>
          </cell>
        </row>
        <row r="27">
          <cell r="A27">
            <v>37641.691770833335</v>
          </cell>
          <cell r="B27">
            <v>1241766.74</v>
          </cell>
          <cell r="D27">
            <v>2000000</v>
          </cell>
          <cell r="E27">
            <v>3241766.74</v>
          </cell>
        </row>
        <row r="28">
          <cell r="A28">
            <v>37642.74077546296</v>
          </cell>
          <cell r="B28">
            <v>3241766.74</v>
          </cell>
          <cell r="C28">
            <v>3205600</v>
          </cell>
          <cell r="E28">
            <v>36166.74</v>
          </cell>
        </row>
        <row r="29">
          <cell r="A29">
            <v>37643.68895833333</v>
          </cell>
          <cell r="B29">
            <v>36166.74</v>
          </cell>
          <cell r="D29">
            <v>4500000</v>
          </cell>
          <cell r="E29">
            <v>4536166.74</v>
          </cell>
        </row>
        <row r="30">
          <cell r="A30">
            <v>37644.72568287037</v>
          </cell>
          <cell r="B30">
            <v>4536166.74</v>
          </cell>
          <cell r="C30">
            <v>4356000</v>
          </cell>
          <cell r="E30">
            <v>180166.74</v>
          </cell>
        </row>
        <row r="31">
          <cell r="A31">
            <v>37644.73043981481</v>
          </cell>
          <cell r="B31">
            <v>180166.74</v>
          </cell>
          <cell r="C31">
            <v>151424.78</v>
          </cell>
          <cell r="E31">
            <v>28741.96</v>
          </cell>
        </row>
        <row r="32">
          <cell r="A32">
            <v>37645.6971412037</v>
          </cell>
          <cell r="B32">
            <v>28741.96</v>
          </cell>
          <cell r="D32">
            <v>1500000</v>
          </cell>
          <cell r="E32">
            <v>1528741.96</v>
          </cell>
        </row>
        <row r="33">
          <cell r="A33">
            <v>37649.679606481484</v>
          </cell>
          <cell r="B33">
            <v>1528741.96</v>
          </cell>
          <cell r="D33">
            <v>1700000</v>
          </cell>
          <cell r="E33">
            <v>3228741.96</v>
          </cell>
        </row>
        <row r="34">
          <cell r="A34">
            <v>37649.679606481484</v>
          </cell>
          <cell r="B34">
            <v>3228741.96</v>
          </cell>
          <cell r="D34">
            <v>1500000</v>
          </cell>
          <cell r="E34">
            <v>4728741.96</v>
          </cell>
        </row>
        <row r="35">
          <cell r="A35">
            <v>37649.755277777775</v>
          </cell>
          <cell r="B35">
            <v>4728741.96</v>
          </cell>
          <cell r="C35">
            <v>237000</v>
          </cell>
          <cell r="E35">
            <v>4491741.96</v>
          </cell>
        </row>
        <row r="36">
          <cell r="A36">
            <v>37649.75528935185</v>
          </cell>
          <cell r="B36">
            <v>4491741.96</v>
          </cell>
          <cell r="C36">
            <v>480</v>
          </cell>
          <cell r="E36">
            <v>4491261.96</v>
          </cell>
        </row>
        <row r="37">
          <cell r="A37">
            <v>37650.68450231481</v>
          </cell>
          <cell r="B37">
            <v>4491261.96</v>
          </cell>
          <cell r="D37">
            <v>1000000</v>
          </cell>
          <cell r="E37">
            <v>5491261.96</v>
          </cell>
        </row>
        <row r="38">
          <cell r="A38">
            <v>37651.56668981481</v>
          </cell>
          <cell r="B38">
            <v>5491261.96</v>
          </cell>
          <cell r="C38">
            <v>842750</v>
          </cell>
          <cell r="E38">
            <v>4648511.96</v>
          </cell>
        </row>
        <row r="39">
          <cell r="A39">
            <v>37651.69087962963</v>
          </cell>
          <cell r="B39">
            <v>4648511.96</v>
          </cell>
          <cell r="D39">
            <v>1000000</v>
          </cell>
          <cell r="E39">
            <v>5648511.96</v>
          </cell>
        </row>
        <row r="40">
          <cell r="A40">
            <v>37652.7584375</v>
          </cell>
          <cell r="B40">
            <v>5648511.96</v>
          </cell>
          <cell r="D40">
            <v>3808.98</v>
          </cell>
          <cell r="E40">
            <v>5652320.94</v>
          </cell>
        </row>
        <row r="41">
          <cell r="A41">
            <v>37655.67623842593</v>
          </cell>
          <cell r="B41">
            <v>5652320.94</v>
          </cell>
          <cell r="D41">
            <v>2500000</v>
          </cell>
          <cell r="E41">
            <v>8152320.94</v>
          </cell>
        </row>
        <row r="42">
          <cell r="A42">
            <v>37655.72767361111</v>
          </cell>
          <cell r="B42">
            <v>8152320.94</v>
          </cell>
          <cell r="C42">
            <v>750000</v>
          </cell>
          <cell r="E42">
            <v>7402320.94</v>
          </cell>
        </row>
        <row r="43">
          <cell r="A43">
            <v>37656.70480324074</v>
          </cell>
          <cell r="B43">
            <v>7402320.94</v>
          </cell>
          <cell r="C43">
            <v>5496465</v>
          </cell>
          <cell r="E43">
            <v>1905855.94</v>
          </cell>
        </row>
        <row r="44">
          <cell r="A44">
            <v>37657.68415509259</v>
          </cell>
          <cell r="B44">
            <v>1905855.94</v>
          </cell>
          <cell r="D44">
            <v>4500000</v>
          </cell>
          <cell r="E44">
            <v>6405855.94</v>
          </cell>
        </row>
        <row r="45">
          <cell r="A45">
            <v>37657.69583333333</v>
          </cell>
          <cell r="B45">
            <v>6405855.94</v>
          </cell>
          <cell r="C45">
            <v>1900000</v>
          </cell>
          <cell r="E45">
            <v>4505855.94</v>
          </cell>
        </row>
        <row r="46">
          <cell r="A46">
            <v>37657.75950231482</v>
          </cell>
          <cell r="B46">
            <v>4505855.94</v>
          </cell>
          <cell r="D46">
            <v>31000</v>
          </cell>
          <cell r="E46">
            <v>4536855.94</v>
          </cell>
        </row>
        <row r="47">
          <cell r="A47">
            <v>37659.66322916667</v>
          </cell>
          <cell r="B47">
            <v>4536855.94</v>
          </cell>
          <cell r="D47">
            <v>2000000</v>
          </cell>
          <cell r="E47">
            <v>6536855.94</v>
          </cell>
        </row>
        <row r="48">
          <cell r="A48">
            <v>37659.68951388889</v>
          </cell>
          <cell r="B48">
            <v>6536855.94</v>
          </cell>
          <cell r="D48">
            <v>1500000</v>
          </cell>
          <cell r="E48">
            <v>8036855.94</v>
          </cell>
        </row>
        <row r="49">
          <cell r="A49">
            <v>37659.75824074074</v>
          </cell>
          <cell r="B49">
            <v>8036855.94</v>
          </cell>
          <cell r="C49">
            <v>186514.34</v>
          </cell>
          <cell r="E49">
            <v>7850341.6</v>
          </cell>
        </row>
        <row r="50">
          <cell r="A50">
            <v>37662.6828125</v>
          </cell>
          <cell r="B50">
            <v>7850341.6</v>
          </cell>
          <cell r="D50">
            <v>1500000</v>
          </cell>
          <cell r="E50">
            <v>9350341.6</v>
          </cell>
        </row>
        <row r="51">
          <cell r="A51">
            <v>37663.67884259259</v>
          </cell>
          <cell r="B51">
            <v>9350341.6</v>
          </cell>
          <cell r="D51">
            <v>2000000</v>
          </cell>
          <cell r="E51">
            <v>11350341.6</v>
          </cell>
        </row>
        <row r="52">
          <cell r="A52">
            <v>37664.71597222222</v>
          </cell>
          <cell r="B52">
            <v>11350341.6</v>
          </cell>
          <cell r="C52">
            <v>4330000</v>
          </cell>
          <cell r="E52">
            <v>7020341.6</v>
          </cell>
        </row>
        <row r="53">
          <cell r="A53">
            <v>37665.71630787037</v>
          </cell>
          <cell r="B53">
            <v>7020341.6</v>
          </cell>
          <cell r="D53">
            <v>2500000</v>
          </cell>
          <cell r="E53">
            <v>9520341.6</v>
          </cell>
        </row>
        <row r="54">
          <cell r="A54">
            <v>37665.737337962964</v>
          </cell>
          <cell r="B54">
            <v>9520341.6</v>
          </cell>
          <cell r="C54">
            <v>3200</v>
          </cell>
          <cell r="E54">
            <v>9517141.6</v>
          </cell>
        </row>
        <row r="55">
          <cell r="A55">
            <v>37666.67618055556</v>
          </cell>
          <cell r="B55">
            <v>9517141.6</v>
          </cell>
          <cell r="D55">
            <v>272448</v>
          </cell>
          <cell r="E55">
            <v>9789589.6</v>
          </cell>
        </row>
        <row r="56">
          <cell r="A56">
            <v>37666.69657407407</v>
          </cell>
          <cell r="B56">
            <v>9789589.6</v>
          </cell>
          <cell r="D56">
            <v>1500000</v>
          </cell>
          <cell r="E56">
            <v>11289589.6</v>
          </cell>
        </row>
        <row r="57">
          <cell r="A57">
            <v>37666.727685185186</v>
          </cell>
          <cell r="B57">
            <v>11289589.6</v>
          </cell>
          <cell r="C57">
            <v>5330000</v>
          </cell>
          <cell r="E57">
            <v>5959589.6</v>
          </cell>
        </row>
        <row r="58">
          <cell r="A58">
            <v>37669.685011574074</v>
          </cell>
          <cell r="B58">
            <v>5959589.6</v>
          </cell>
          <cell r="D58">
            <v>2000000</v>
          </cell>
          <cell r="E58">
            <v>7959589.6</v>
          </cell>
        </row>
        <row r="59">
          <cell r="A59">
            <v>37670.74181712963</v>
          </cell>
          <cell r="B59">
            <v>7959589.6</v>
          </cell>
          <cell r="C59">
            <v>6700000</v>
          </cell>
          <cell r="E59">
            <v>1259589.6</v>
          </cell>
        </row>
        <row r="60">
          <cell r="A60">
            <v>37672.670902777776</v>
          </cell>
          <cell r="B60">
            <v>1259589.6</v>
          </cell>
          <cell r="C60">
            <v>1200000</v>
          </cell>
          <cell r="E60">
            <v>59589.6</v>
          </cell>
        </row>
        <row r="61">
          <cell r="A61">
            <v>37672.690254629626</v>
          </cell>
          <cell r="B61">
            <v>59589.6</v>
          </cell>
          <cell r="D61">
            <v>4000000</v>
          </cell>
          <cell r="E61">
            <v>4059589.6</v>
          </cell>
        </row>
        <row r="62">
          <cell r="A62">
            <v>37673.68717592592</v>
          </cell>
          <cell r="B62">
            <v>4059589.6</v>
          </cell>
          <cell r="C62">
            <v>3297600</v>
          </cell>
          <cell r="E62">
            <v>761989.6</v>
          </cell>
        </row>
        <row r="63">
          <cell r="A63">
            <v>37676.66929398148</v>
          </cell>
          <cell r="B63">
            <v>761989.6</v>
          </cell>
          <cell r="D63">
            <v>1200000</v>
          </cell>
          <cell r="E63">
            <v>1961989.6</v>
          </cell>
        </row>
        <row r="64">
          <cell r="A64">
            <v>37677.690092592595</v>
          </cell>
          <cell r="B64">
            <v>1961989.6</v>
          </cell>
          <cell r="D64">
            <v>1500000</v>
          </cell>
          <cell r="E64">
            <v>3461989.6</v>
          </cell>
        </row>
        <row r="65">
          <cell r="A65">
            <v>37678.649039351854</v>
          </cell>
          <cell r="B65">
            <v>3461989.6</v>
          </cell>
          <cell r="D65">
            <v>1000000</v>
          </cell>
          <cell r="E65">
            <v>4461989.6</v>
          </cell>
        </row>
        <row r="66">
          <cell r="A66">
            <v>37678.69881944444</v>
          </cell>
          <cell r="B66">
            <v>4461989.6</v>
          </cell>
          <cell r="C66">
            <v>2300000</v>
          </cell>
          <cell r="E66">
            <v>2161989.6</v>
          </cell>
        </row>
        <row r="67">
          <cell r="A67">
            <v>37679.68517361111</v>
          </cell>
          <cell r="B67">
            <v>2161989.6</v>
          </cell>
          <cell r="D67">
            <v>1000000</v>
          </cell>
          <cell r="E67">
            <v>3161989.6</v>
          </cell>
        </row>
        <row r="68">
          <cell r="A68">
            <v>37680.746932870374</v>
          </cell>
          <cell r="B68">
            <v>3161989.6</v>
          </cell>
          <cell r="D68">
            <v>4926.06</v>
          </cell>
          <cell r="E68">
            <v>3166915.66</v>
          </cell>
        </row>
        <row r="69">
          <cell r="A69">
            <v>37684.779756944445</v>
          </cell>
          <cell r="B69">
            <v>3166915.66</v>
          </cell>
          <cell r="D69">
            <v>31000</v>
          </cell>
          <cell r="E69">
            <v>3197915.66</v>
          </cell>
        </row>
        <row r="70">
          <cell r="A70">
            <v>37693.745150462964</v>
          </cell>
          <cell r="B70">
            <v>3197915.66</v>
          </cell>
          <cell r="C70">
            <v>1238013</v>
          </cell>
          <cell r="E70">
            <v>1959902.66</v>
          </cell>
        </row>
        <row r="71">
          <cell r="A71">
            <v>37693.747569444444</v>
          </cell>
          <cell r="B71">
            <v>1959902.66</v>
          </cell>
          <cell r="C71">
            <v>45008</v>
          </cell>
          <cell r="E71">
            <v>1914894.66</v>
          </cell>
        </row>
        <row r="72">
          <cell r="A72">
            <v>37693.76956018519</v>
          </cell>
          <cell r="B72">
            <v>1914894.66</v>
          </cell>
          <cell r="C72">
            <v>330000</v>
          </cell>
          <cell r="E72">
            <v>1584894.66</v>
          </cell>
        </row>
        <row r="73">
          <cell r="A73">
            <v>37700.76380787037</v>
          </cell>
          <cell r="B73">
            <v>1584894.66</v>
          </cell>
          <cell r="C73">
            <v>1310000</v>
          </cell>
          <cell r="E73">
            <v>274894.66</v>
          </cell>
        </row>
        <row r="74">
          <cell r="A74">
            <v>37707.73166666667</v>
          </cell>
          <cell r="B74">
            <v>274894.66</v>
          </cell>
          <cell r="C74">
            <v>43981</v>
          </cell>
          <cell r="E74">
            <v>230913.66</v>
          </cell>
        </row>
        <row r="75">
          <cell r="A75">
            <v>37711.74744212963</v>
          </cell>
          <cell r="B75">
            <v>230913.66</v>
          </cell>
          <cell r="D75">
            <v>1857.79</v>
          </cell>
          <cell r="E75">
            <v>232771.45</v>
          </cell>
        </row>
        <row r="76">
          <cell r="A76">
            <v>37711.75944444445</v>
          </cell>
          <cell r="B76">
            <v>232771.45</v>
          </cell>
          <cell r="D76">
            <v>31000</v>
          </cell>
          <cell r="E76">
            <v>263771.45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</sheetNames>
    <sheetDataSet>
      <sheetData sheetId="2">
        <row r="48">
          <cell r="C48">
            <v>0</v>
          </cell>
          <cell r="F48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4.300_Adj"/>
      <sheetName val="A4.100_BS"/>
      <sheetName val="A4.200_PL"/>
      <sheetName val="A4_TS_09 "/>
      <sheetName val="A4.300"/>
      <sheetName val="A4.400_Equity"/>
      <sheetName val="Движ провиз"/>
      <sheetName val="disc"/>
      <sheetName val="Транс-я таб08"/>
      <sheetName val="Ф1 Баланс"/>
      <sheetName val="Ф2 Д и р"/>
      <sheetName val="ДвДен.сред 08"/>
      <sheetName val="Ф3 _прямой "/>
      <sheetName val="2721_09"/>
      <sheetName val="2721_09-2"/>
      <sheetName val="700Н"/>
      <sheetName val="Лист1"/>
      <sheetName val="#ССЫЛКА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apital(п 11.13.16а)"/>
      <sheetName val="цб (п1)"/>
      <sheetName val="МБК(разм)(п 2)"/>
      <sheetName val="выкуп и обратный выкуп(п 3)"/>
      <sheetName val="облигации(п4)"/>
      <sheetName val="п 6"/>
      <sheetName val="ностро и лоро(i)(п 7)"/>
      <sheetName val="депозиторы(п 8)"/>
      <sheetName val="по срокам(п 10)"/>
      <sheetName val="fmo(п 11)"/>
      <sheetName val="коэф"/>
      <sheetName val="вал поз(п 9,11,14,16c)"/>
      <sheetName val="п 15"/>
      <sheetName val="010702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НОСТРО"/>
      <sheetName val="ЛОРО"/>
      <sheetName val="МБК(РАЗМ)"/>
      <sheetName val="МБК(РАЗМ) (2)"/>
      <sheetName val="МБК(РАЗМ) (3)"/>
      <sheetName val="РЕПО"/>
      <sheetName val="МБК(ПРИВ)"/>
      <sheetName val="СВЕД О ФИН ТРАНЗАК"/>
      <sheetName val="СРОЧНЫЕ"/>
      <sheetName val="ДО"/>
      <sheetName val="Прил2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Расшифровка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47"/>
      <sheetName val="64"/>
      <sheetName val="76"/>
      <sheetName val="91"/>
      <sheetName val="Модуль1"/>
      <sheetName val="Модуль2"/>
      <sheetName val="Модуль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овушка"/>
      <sheetName val="Бюдж-тенге"/>
      <sheetName val="обр"/>
      <sheetName val="свод"/>
      <sheetName val="Бан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ОСТРО"/>
      <sheetName val="ЛОРО"/>
      <sheetName val="МБК(РАЗМ)"/>
      <sheetName val="МБК(РАЗМ) (2)"/>
      <sheetName val="МБК(РАЗМ) (3)"/>
      <sheetName val="РЕПО"/>
      <sheetName val="МБК(ПРИВ)"/>
      <sheetName val="СВЕД О ФИН ТРАНЗАК"/>
      <sheetName val="СРОЧНЫЕ"/>
      <sheetName val="ДО"/>
      <sheetName val="Прил2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ф1 13"/>
      <sheetName val="ф2 13"/>
      <sheetName val="ф3 13"/>
      <sheetName val="ф4 13"/>
      <sheetName val="ф5 13"/>
      <sheetName val="ТСТ 2013"/>
      <sheetName val="ОДДС13"/>
      <sheetName val="рекл 2012"/>
      <sheetName val="Пок 9мес13"/>
      <sheetName val="1255"/>
      <sheetName val="Пров13"/>
      <sheetName val="Провизии13"/>
      <sheetName val="МРТ"/>
      <sheetName val="РЕПО"/>
      <sheetName val="1879"/>
      <sheetName val="5921а"/>
      <sheetName val="3510"/>
      <sheetName val="3400"/>
      <sheetName val="3580"/>
      <sheetName val="пересчет аморт"/>
      <sheetName val="ф1 12"/>
      <sheetName val="ф2 12"/>
      <sheetName val="ф5 12"/>
      <sheetName val="ф3 12"/>
      <sheetName val="ТСТ 2012"/>
      <sheetName val="ф4 12"/>
      <sheetName val="3100"/>
      <sheetName val="Пров12"/>
      <sheetName val="5921"/>
      <sheetName val="ОДДС12"/>
      <sheetName val="ЦБ пок 12"/>
      <sheetName val="РК"/>
      <sheetName val="4510"/>
      <sheetName val="4608"/>
      <sheetName val="Провизии12"/>
      <sheetName val="ТСТ 2011"/>
      <sheetName val="Лист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MSTemp"/>
      <sheetName val="Random Report"/>
      <sheetName val="Sheet2"/>
      <sheetName val="Sheet3"/>
      <sheetName val="U2.1013"/>
      <sheetName val="FP20DB (3)"/>
      <sheetName val="U2.1010"/>
      <sheetName val="Форма2"/>
    </sheetNames>
    <sheetDataSet>
      <sheetData sheetId="0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Loans_010107"/>
      <sheetName val="yO302.1"/>
      <sheetName val="Sheet1"/>
      <sheetName val="U2.1010"/>
      <sheetName val="SMSTemp"/>
      <sheetName val="База"/>
      <sheetName val="Anlagevermögen"/>
      <sheetName val="ЯНВАРЬ"/>
      <sheetName val="Income Statement"/>
      <sheetName val="Tabeller"/>
      <sheetName val="客戶清單customer list"/>
      <sheetName val="2002"/>
      <sheetName val="Combined"/>
      <sheetName val="HKM RTC Crude costs"/>
      <sheetName val="Contents"/>
      <sheetName val="Bal Sheet"/>
      <sheetName val="Data"/>
      <sheetName val="Bal Sheet 2322.1"/>
      <sheetName val="1 класс"/>
      <sheetName val="2 класс"/>
      <sheetName val="3 класс"/>
      <sheetName val="4 класс"/>
      <sheetName val="5 класс"/>
      <sheetName val="Cash Flow - 2004 Workings"/>
      <sheetName val="JobDetails"/>
      <sheetName val="F-1,2,3_97"/>
      <sheetName val="Ratios"/>
      <sheetName val="Balance Sheet"/>
      <sheetName val="misc"/>
      <sheetName val="группа"/>
      <sheetName val="Workings"/>
      <sheetName val="Macroeconomic Assumptions"/>
      <sheetName val="Threshold Table"/>
      <sheetName val="Prelim Cost"/>
      <sheetName val="FAB별"/>
      <sheetName val="RestrVB"/>
    </sheetNames>
    <sheetDataSet>
      <sheetData sheetId="2">
        <row r="90">
          <cell r="BA90">
            <v>4405391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U2.100 Lead"/>
      <sheetName val="U2.101-5203,2203"/>
      <sheetName val="U2.102-5217,2207,2217"/>
      <sheetName val="U2.10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Расшифровка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47"/>
      <sheetName val="64"/>
      <sheetName val="76"/>
      <sheetName val="91"/>
      <sheetName val="Модуль1"/>
      <sheetName val="Модуль2"/>
      <sheetName val="Модуль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внебал"/>
      <sheetName val="Контроль"/>
      <sheetName val="проводки"/>
      <sheetName val="ф1-сокращ"/>
      <sheetName val="ф2-сокращ"/>
      <sheetName val="ф1-2"/>
      <sheetName val="сегмент"/>
      <sheetName val="табл"/>
      <sheetName val="ф3-сокращ"/>
      <sheetName val="ф3"/>
      <sheetName val="ф1-соркащ_НБРК(без СК)"/>
      <sheetName val="НБРК(без СК)"/>
      <sheetName val="U2.101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внебал"/>
      <sheetName val="Контроль"/>
      <sheetName val="проводки"/>
      <sheetName val="ф1-сокращ"/>
      <sheetName val="ф2-сокращ"/>
      <sheetName val="ф1-2"/>
      <sheetName val="сегмент"/>
      <sheetName val="табл"/>
      <sheetName val="ф3-сокращ"/>
      <sheetName val="ф3"/>
      <sheetName val="ф1-соркащ_НБРК(без СК)"/>
      <sheetName val="НБРК(без СК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ириус"/>
      <sheetName val="Сириус0"/>
      <sheetName val="Ольга"/>
      <sheetName val="Ольга0"/>
      <sheetName val="Тобылбаев"/>
      <sheetName val="Тобылбаев0"/>
      <sheetName val="КлассикА"/>
      <sheetName val="КлассикА0"/>
      <sheetName val="Вита"/>
      <sheetName val="Вита0"/>
      <sheetName val="Алматы Лада"/>
      <sheetName val="Алматы Лада0"/>
      <sheetName val="Таймас"/>
      <sheetName val="Таймас0"/>
      <sheetName val="Мега Медия"/>
      <sheetName val="Мега Медия0"/>
      <sheetName val="Стройтранс"/>
      <sheetName val="Стройтранс0"/>
      <sheetName val="Анако"/>
      <sheetName val="Анако0"/>
      <sheetName val="Биком"/>
      <sheetName val="Биком0"/>
      <sheetName val="Кызыл Тан"/>
      <sheetName val="Кызыл Тан0"/>
      <sheetName val="КлассикА2"/>
      <sheetName val="КлассикА20"/>
      <sheetName val="LSIP"/>
      <sheetName val="LSIP0"/>
      <sheetName val="Феникс"/>
      <sheetName val="Феникс0"/>
      <sheetName val="Copycenter"/>
      <sheetName val="Copycenter0"/>
      <sheetName val="КХ Левинцов"/>
      <sheetName val="КХ Левинцов0"/>
      <sheetName val="Макария"/>
      <sheetName val="Макария0"/>
      <sheetName val="Бизнесинформ"/>
      <sheetName val="Бизнесинформ0"/>
      <sheetName val="Бизнесинформ2"/>
      <sheetName val="Бизнесинформ20"/>
      <sheetName val="Канди Алматы"/>
      <sheetName val="Канди Алматы0"/>
      <sheetName val="ВостокТОН"/>
      <sheetName val="ВостокТОН0"/>
      <sheetName val="Сотби"/>
      <sheetName val="Сотби0"/>
      <sheetName val="Казавтодор"/>
      <sheetName val="Казавтодор0"/>
      <sheetName val="КХ Блинов"/>
      <sheetName val="КХ Блинов0"/>
      <sheetName val="КХ Батыр"/>
      <sheetName val="КХ Батыр0"/>
      <sheetName val="КХ Донское"/>
      <sheetName val="КХ Донское0"/>
      <sheetName val="ТОО &quot;Оркениет&quot;"/>
      <sheetName val="ТОО &quot;Али&quot;"/>
      <sheetName val="Полтавское"/>
      <sheetName val="Спецавтоматика"/>
      <sheetName val="ТОО &quot;Вита&quot;"/>
      <sheetName val="Мега-Медиа2"/>
      <sheetName val="ТОО&quot;СС&quot;"/>
      <sheetName val="ТОО&quot; Профипак&quot;"/>
      <sheetName val="Медслужба"/>
      <sheetName val="ТОО&quot;УПП&quot;"/>
      <sheetName val="Стол.Парк1"/>
      <sheetName val="Стол.Парк2"/>
      <sheetName val="Полиграф0"/>
      <sheetName val="Полиграф"/>
      <sheetName val="Жакупов"/>
      <sheetName val="Классик А3"/>
      <sheetName val="ТОО &quot; Канкор&quot;"/>
    </sheetNames>
    <sheetDataSet>
      <sheetData sheetId="1">
        <row r="10">
          <cell r="G10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4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3.125" style="20" customWidth="1"/>
    <col min="2" max="2" width="58.75390625" style="20" customWidth="1"/>
    <col min="3" max="3" width="8.375" style="88" customWidth="1"/>
    <col min="4" max="4" width="22.875" style="20" customWidth="1"/>
    <col min="5" max="5" width="23.75390625" style="20" customWidth="1"/>
    <col min="6" max="6" width="11.00390625" style="20" customWidth="1"/>
    <col min="7" max="7" width="10.00390625" style="20" bestFit="1" customWidth="1"/>
    <col min="8" max="16384" width="9.125" style="20" customWidth="1"/>
  </cols>
  <sheetData>
    <row r="1" spans="2:5" s="120" customFormat="1" ht="15.75">
      <c r="B1" s="121" t="s">
        <v>93</v>
      </c>
      <c r="C1" s="122"/>
      <c r="D1" s="71"/>
      <c r="E1" s="72"/>
    </row>
    <row r="2" spans="2:5" s="120" customFormat="1" ht="15.75">
      <c r="B2" s="163" t="s">
        <v>27</v>
      </c>
      <c r="C2" s="164"/>
      <c r="D2" s="74"/>
      <c r="E2" s="165"/>
    </row>
    <row r="3" spans="2:5" ht="15.75">
      <c r="B3" s="21"/>
      <c r="C3" s="22"/>
      <c r="D3" s="22"/>
      <c r="E3" s="22"/>
    </row>
    <row r="4" spans="2:6" ht="62.25" customHeight="1">
      <c r="B4" s="23" t="s">
        <v>17</v>
      </c>
      <c r="C4" s="74" t="s">
        <v>28</v>
      </c>
      <c r="D4" s="76" t="s">
        <v>134</v>
      </c>
      <c r="E4" s="76" t="s">
        <v>135</v>
      </c>
      <c r="F4" s="24"/>
    </row>
    <row r="5" spans="1:6" ht="18.75" customHeight="1">
      <c r="A5" s="25"/>
      <c r="B5" s="1" t="s">
        <v>8</v>
      </c>
      <c r="C5" s="77"/>
      <c r="D5" s="26"/>
      <c r="E5" s="26"/>
      <c r="F5" s="27"/>
    </row>
    <row r="6" spans="1:6" ht="18.75" customHeight="1">
      <c r="A6" s="25"/>
      <c r="B6" s="28" t="s">
        <v>5</v>
      </c>
      <c r="C6" s="78" t="s">
        <v>29</v>
      </c>
      <c r="D6" s="29">
        <v>435842480</v>
      </c>
      <c r="E6" s="29">
        <v>138257892</v>
      </c>
      <c r="F6" s="30"/>
    </row>
    <row r="7" spans="1:6" ht="18.75" customHeight="1">
      <c r="A7" s="25"/>
      <c r="B7" s="28" t="s">
        <v>90</v>
      </c>
      <c r="C7" s="78"/>
      <c r="D7" s="29">
        <v>17000</v>
      </c>
      <c r="E7" s="29">
        <v>17000</v>
      </c>
      <c r="F7" s="30"/>
    </row>
    <row r="8" spans="1:6" ht="18.75" customHeight="1">
      <c r="A8" s="25"/>
      <c r="B8" s="28" t="s">
        <v>24</v>
      </c>
      <c r="C8" s="78" t="s">
        <v>30</v>
      </c>
      <c r="D8" s="29">
        <v>1746861884</v>
      </c>
      <c r="E8" s="29">
        <v>1319681125</v>
      </c>
      <c r="F8" s="30"/>
    </row>
    <row r="9" spans="1:5" ht="18.75" customHeight="1">
      <c r="A9" s="25"/>
      <c r="B9" s="28" t="s">
        <v>78</v>
      </c>
      <c r="C9" s="78" t="s">
        <v>31</v>
      </c>
      <c r="D9" s="29">
        <v>184623537</v>
      </c>
      <c r="E9" s="29">
        <v>232210452</v>
      </c>
    </row>
    <row r="10" spans="1:6" ht="18.75" customHeight="1">
      <c r="A10" s="25"/>
      <c r="B10" s="28" t="s">
        <v>58</v>
      </c>
      <c r="C10" s="78"/>
      <c r="D10" s="29">
        <v>1747</v>
      </c>
      <c r="E10" s="29">
        <v>1747</v>
      </c>
      <c r="F10" s="30"/>
    </row>
    <row r="11" spans="1:5" ht="18.75" customHeight="1">
      <c r="A11" s="25"/>
      <c r="B11" s="28" t="s">
        <v>68</v>
      </c>
      <c r="C11" s="78"/>
      <c r="D11" s="29">
        <v>5236142</v>
      </c>
      <c r="E11" s="29">
        <v>5462232</v>
      </c>
    </row>
    <row r="12" spans="1:5" ht="18.75" customHeight="1">
      <c r="A12" s="25"/>
      <c r="B12" s="28" t="s">
        <v>7</v>
      </c>
      <c r="C12" s="78"/>
      <c r="D12" s="29">
        <v>5532945</v>
      </c>
      <c r="E12" s="29">
        <v>5684660</v>
      </c>
    </row>
    <row r="13" spans="1:5" ht="18.75" customHeight="1">
      <c r="A13" s="25"/>
      <c r="B13" s="28" t="s">
        <v>103</v>
      </c>
      <c r="C13" s="78"/>
      <c r="D13" s="29" t="s">
        <v>25</v>
      </c>
      <c r="E13" s="29">
        <v>196015</v>
      </c>
    </row>
    <row r="14" spans="1:5" ht="18.75" customHeight="1">
      <c r="A14" s="25"/>
      <c r="B14" s="28" t="s">
        <v>59</v>
      </c>
      <c r="C14" s="78"/>
      <c r="D14" s="29">
        <v>7852378</v>
      </c>
      <c r="E14" s="29">
        <v>5417469</v>
      </c>
    </row>
    <row r="15" spans="1:5" ht="18.75" customHeight="1">
      <c r="A15" s="25"/>
      <c r="B15" s="28" t="s">
        <v>4</v>
      </c>
      <c r="C15" s="78"/>
      <c r="D15" s="29">
        <v>482978</v>
      </c>
      <c r="E15" s="29">
        <v>268023</v>
      </c>
    </row>
    <row r="16" spans="1:5" ht="18.75" customHeight="1">
      <c r="A16" s="25"/>
      <c r="B16" s="31" t="s">
        <v>26</v>
      </c>
      <c r="C16" s="90"/>
      <c r="D16" s="32">
        <v>272678</v>
      </c>
      <c r="E16" s="32">
        <v>191476</v>
      </c>
    </row>
    <row r="17" spans="1:5" ht="11.25" customHeight="1">
      <c r="A17" s="25"/>
      <c r="B17" s="28"/>
      <c r="C17" s="89"/>
      <c r="D17" s="29"/>
      <c r="E17" s="29"/>
    </row>
    <row r="18" spans="1:256" ht="18.75" customHeight="1" thickBot="1">
      <c r="A18" s="33"/>
      <c r="B18" s="69" t="s">
        <v>19</v>
      </c>
      <c r="C18" s="79"/>
      <c r="D18" s="91">
        <f>SUM(D6:D16)</f>
        <v>2386723769</v>
      </c>
      <c r="E18" s="91">
        <f>SUM(E6:E16)</f>
        <v>1707388091</v>
      </c>
      <c r="F18" s="34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</row>
    <row r="19" spans="1:5" ht="15">
      <c r="A19" s="25"/>
      <c r="B19" s="28"/>
      <c r="C19" s="78"/>
      <c r="D19" s="29"/>
      <c r="E19" s="29"/>
    </row>
    <row r="20" spans="1:6" ht="18" customHeight="1">
      <c r="A20" s="25"/>
      <c r="B20" s="1" t="s">
        <v>6</v>
      </c>
      <c r="C20" s="77"/>
      <c r="D20" s="36"/>
      <c r="E20" s="36"/>
      <c r="F20" s="27"/>
    </row>
    <row r="21" spans="1:6" ht="18" customHeight="1">
      <c r="A21" s="25"/>
      <c r="B21" s="28" t="s">
        <v>0</v>
      </c>
      <c r="C21" s="78" t="s">
        <v>33</v>
      </c>
      <c r="D21" s="29">
        <v>1464653270</v>
      </c>
      <c r="E21" s="29">
        <v>1097659295</v>
      </c>
      <c r="F21" s="27"/>
    </row>
    <row r="22" spans="1:5" ht="18" customHeight="1">
      <c r="A22" s="25"/>
      <c r="B22" s="28" t="s">
        <v>9</v>
      </c>
      <c r="C22" s="78" t="s">
        <v>32</v>
      </c>
      <c r="D22" s="29">
        <v>80844430</v>
      </c>
      <c r="E22" s="29">
        <v>67614055</v>
      </c>
    </row>
    <row r="23" spans="1:7" ht="18" customHeight="1">
      <c r="A23" s="25"/>
      <c r="B23" s="28" t="s">
        <v>60</v>
      </c>
      <c r="C23" s="78" t="s">
        <v>35</v>
      </c>
      <c r="D23" s="29">
        <v>192796038</v>
      </c>
      <c r="E23" s="29">
        <v>113680020</v>
      </c>
      <c r="G23" s="44"/>
    </row>
    <row r="24" spans="1:7" ht="18" customHeight="1">
      <c r="A24" s="25"/>
      <c r="B24" s="28" t="s">
        <v>91</v>
      </c>
      <c r="C24" s="78" t="s">
        <v>34</v>
      </c>
      <c r="D24" s="29">
        <v>218614193</v>
      </c>
      <c r="E24" s="29">
        <v>121753860</v>
      </c>
      <c r="G24" s="44"/>
    </row>
    <row r="25" spans="1:7" ht="18" customHeight="1">
      <c r="A25" s="25"/>
      <c r="B25" s="28" t="s">
        <v>136</v>
      </c>
      <c r="C25" s="78"/>
      <c r="D25" s="29">
        <v>30215840</v>
      </c>
      <c r="E25" s="29" t="s">
        <v>25</v>
      </c>
      <c r="G25" s="44"/>
    </row>
    <row r="26" spans="1:6" ht="18" customHeight="1">
      <c r="A26" s="25"/>
      <c r="B26" s="28" t="s">
        <v>10</v>
      </c>
      <c r="C26" s="78"/>
      <c r="D26" s="29">
        <v>25880965</v>
      </c>
      <c r="E26" s="29">
        <v>18324890</v>
      </c>
      <c r="F26" s="27"/>
    </row>
    <row r="27" spans="1:6" ht="18" customHeight="1">
      <c r="A27" s="25"/>
      <c r="B27" s="28" t="s">
        <v>92</v>
      </c>
      <c r="C27" s="78"/>
      <c r="D27" s="29">
        <v>4271075</v>
      </c>
      <c r="E27" s="29" t="s">
        <v>25</v>
      </c>
      <c r="F27" s="27"/>
    </row>
    <row r="28" spans="1:6" ht="18" customHeight="1">
      <c r="A28" s="25"/>
      <c r="B28" s="28" t="s">
        <v>61</v>
      </c>
      <c r="C28" s="78"/>
      <c r="D28" s="29">
        <v>3192709</v>
      </c>
      <c r="E28" s="29">
        <v>3563068</v>
      </c>
      <c r="F28" s="27"/>
    </row>
    <row r="29" spans="1:5" ht="18" customHeight="1">
      <c r="A29" s="25"/>
      <c r="B29" s="31" t="s">
        <v>3</v>
      </c>
      <c r="C29" s="80"/>
      <c r="D29" s="32">
        <v>2771942</v>
      </c>
      <c r="E29" s="32">
        <v>2009583</v>
      </c>
    </row>
    <row r="30" spans="1:5" ht="10.5" customHeight="1">
      <c r="A30" s="25"/>
      <c r="B30" s="28"/>
      <c r="C30" s="78"/>
      <c r="D30" s="29"/>
      <c r="E30" s="29"/>
    </row>
    <row r="31" spans="1:256" ht="18" customHeight="1" thickBot="1">
      <c r="A31" s="33"/>
      <c r="B31" s="69" t="s">
        <v>20</v>
      </c>
      <c r="C31" s="79"/>
      <c r="D31" s="91">
        <f>SUM(D21:D29)</f>
        <v>2023240462</v>
      </c>
      <c r="E31" s="91">
        <f>SUM(E21:E29)</f>
        <v>1424604771</v>
      </c>
      <c r="F31" s="34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</row>
    <row r="32" spans="1:5" ht="15">
      <c r="A32" s="25"/>
      <c r="B32" s="28"/>
      <c r="C32" s="78"/>
      <c r="D32" s="29"/>
      <c r="E32" s="29"/>
    </row>
    <row r="33" spans="1:5" ht="18" customHeight="1">
      <c r="A33" s="25"/>
      <c r="B33" s="1" t="s">
        <v>21</v>
      </c>
      <c r="C33" s="77"/>
      <c r="D33" s="36"/>
      <c r="E33" s="36"/>
    </row>
    <row r="34" spans="1:5" ht="18" customHeight="1">
      <c r="A34" s="25"/>
      <c r="B34" s="28" t="s">
        <v>11</v>
      </c>
      <c r="C34" s="78" t="s">
        <v>84</v>
      </c>
      <c r="D34" s="29">
        <v>78300000</v>
      </c>
      <c r="E34" s="29">
        <v>78300000</v>
      </c>
    </row>
    <row r="35" spans="1:5" ht="18" customHeight="1">
      <c r="A35" s="25"/>
      <c r="B35" s="28" t="s">
        <v>12</v>
      </c>
      <c r="C35" s="78"/>
      <c r="D35" s="29">
        <v>127169962</v>
      </c>
      <c r="E35" s="29">
        <v>95406389</v>
      </c>
    </row>
    <row r="36" spans="1:5" ht="30" customHeight="1">
      <c r="A36" s="25"/>
      <c r="B36" s="28" t="s">
        <v>104</v>
      </c>
      <c r="C36" s="78"/>
      <c r="D36" s="37">
        <v>-1736397</v>
      </c>
      <c r="E36" s="37">
        <v>-2204346</v>
      </c>
    </row>
    <row r="37" spans="1:5" ht="18" customHeight="1">
      <c r="A37" s="25"/>
      <c r="B37" s="28" t="s">
        <v>13</v>
      </c>
      <c r="C37" s="78"/>
      <c r="D37" s="29">
        <v>2283335</v>
      </c>
      <c r="E37" s="29">
        <v>2283335</v>
      </c>
    </row>
    <row r="38" spans="1:5" ht="18" customHeight="1">
      <c r="A38" s="25"/>
      <c r="B38" s="31" t="s">
        <v>14</v>
      </c>
      <c r="C38" s="80"/>
      <c r="D38" s="32">
        <v>157466407</v>
      </c>
      <c r="E38" s="32">
        <v>108997942</v>
      </c>
    </row>
    <row r="39" spans="1:5" ht="10.5" customHeight="1">
      <c r="A39" s="25"/>
      <c r="B39" s="28"/>
      <c r="C39" s="78"/>
      <c r="D39" s="29"/>
      <c r="E39" s="29"/>
    </row>
    <row r="40" spans="1:7" ht="18" customHeight="1" thickBot="1">
      <c r="A40" s="25"/>
      <c r="B40" s="69" t="s">
        <v>22</v>
      </c>
      <c r="C40" s="79"/>
      <c r="D40" s="91">
        <f>SUM(D34:D38)</f>
        <v>363483307</v>
      </c>
      <c r="E40" s="91">
        <f>SUM(E34:E38)</f>
        <v>282783320</v>
      </c>
      <c r="F40" s="27"/>
      <c r="G40" s="27"/>
    </row>
    <row r="41" spans="1:5" ht="15">
      <c r="A41" s="25"/>
      <c r="B41" s="28"/>
      <c r="C41" s="78"/>
      <c r="D41" s="29"/>
      <c r="E41" s="29"/>
    </row>
    <row r="42" spans="1:5" ht="14.25">
      <c r="A42" s="25"/>
      <c r="B42" s="1" t="s">
        <v>23</v>
      </c>
      <c r="C42" s="77"/>
      <c r="D42" s="36">
        <f>D31+D40</f>
        <v>2386723769</v>
      </c>
      <c r="E42" s="36">
        <f>E31+E40</f>
        <v>1707388091</v>
      </c>
    </row>
    <row r="43" spans="2:5" ht="15.75" thickBot="1">
      <c r="B43" s="38"/>
      <c r="C43" s="81"/>
      <c r="D43" s="68"/>
      <c r="E43" s="68"/>
    </row>
    <row r="44" spans="2:5" ht="14.25">
      <c r="B44" s="39"/>
      <c r="C44" s="82"/>
      <c r="D44" s="40"/>
      <c r="E44" s="40"/>
    </row>
    <row r="45" spans="2:5" ht="51" customHeight="1">
      <c r="B45" s="195" t="s">
        <v>137</v>
      </c>
      <c r="C45" s="195"/>
      <c r="D45" s="195"/>
      <c r="E45" s="195"/>
    </row>
    <row r="46" spans="2:5" ht="16.5" customHeight="1">
      <c r="B46" s="50" t="s">
        <v>138</v>
      </c>
      <c r="C46" s="82"/>
      <c r="D46" s="40"/>
      <c r="E46" s="42"/>
    </row>
    <row r="47" spans="2:5" ht="15.75">
      <c r="B47" s="75"/>
      <c r="C47" s="22"/>
      <c r="D47" s="194"/>
      <c r="E47" s="194"/>
    </row>
    <row r="48" spans="2:5" ht="15.75">
      <c r="B48" s="93" t="s">
        <v>139</v>
      </c>
      <c r="C48" s="22"/>
      <c r="D48" s="193" t="s">
        <v>85</v>
      </c>
      <c r="E48" s="193"/>
    </row>
    <row r="49" spans="2:5" ht="15.75">
      <c r="B49" s="92" t="s">
        <v>140</v>
      </c>
      <c r="C49" s="22"/>
      <c r="D49" s="192" t="s">
        <v>86</v>
      </c>
      <c r="E49" s="192"/>
    </row>
    <row r="50" spans="2:6" ht="10.5" customHeight="1">
      <c r="B50" s="43"/>
      <c r="C50" s="84"/>
      <c r="D50" s="43"/>
      <c r="E50" s="43"/>
      <c r="F50" s="44"/>
    </row>
    <row r="51" spans="3:6" ht="18.75">
      <c r="C51" s="85"/>
      <c r="D51" s="45"/>
      <c r="E51" s="46"/>
      <c r="F51" s="44"/>
    </row>
    <row r="52" spans="2:3" ht="18.75">
      <c r="B52" s="9"/>
      <c r="C52" s="84"/>
    </row>
    <row r="53" spans="2:5" ht="15" customHeight="1">
      <c r="B53" s="125"/>
      <c r="C53" s="125"/>
      <c r="D53" s="125"/>
      <c r="E53" s="125"/>
    </row>
    <row r="54" spans="2:5" ht="12.75">
      <c r="B54" s="41"/>
      <c r="C54" s="83"/>
      <c r="D54" s="48"/>
      <c r="E54" s="49"/>
    </row>
    <row r="55" spans="2:5" ht="15">
      <c r="B55" s="50"/>
      <c r="C55" s="87"/>
      <c r="D55" s="51"/>
      <c r="E55" s="49"/>
    </row>
    <row r="56" spans="2:5" ht="12.75">
      <c r="B56" s="41"/>
      <c r="C56" s="83"/>
      <c r="D56" s="51"/>
      <c r="E56" s="49"/>
    </row>
    <row r="57" spans="2:5" ht="12.75">
      <c r="B57" s="41"/>
      <c r="C57" s="83"/>
      <c r="D57" s="51"/>
      <c r="E57" s="49"/>
    </row>
    <row r="58" spans="2:5" ht="12.75">
      <c r="B58" s="41"/>
      <c r="C58" s="83"/>
      <c r="D58" s="51"/>
      <c r="E58" s="49"/>
    </row>
    <row r="59" spans="2:5" ht="12.75">
      <c r="B59" s="41"/>
      <c r="C59" s="83"/>
      <c r="D59" s="52"/>
      <c r="E59" s="49"/>
    </row>
    <row r="60" spans="2:5" ht="12.75">
      <c r="B60" s="41"/>
      <c r="C60" s="83"/>
      <c r="D60" s="49"/>
      <c r="E60" s="49"/>
    </row>
    <row r="61" spans="2:5" ht="12.75">
      <c r="B61" s="41"/>
      <c r="C61" s="83"/>
      <c r="D61" s="49"/>
      <c r="E61" s="49"/>
    </row>
    <row r="62" spans="2:5" ht="12.75">
      <c r="B62" s="41"/>
      <c r="C62" s="83"/>
      <c r="D62" s="49"/>
      <c r="E62" s="49"/>
    </row>
    <row r="63" spans="2:5" ht="12.75">
      <c r="B63" s="41"/>
      <c r="C63" s="83"/>
      <c r="D63" s="49"/>
      <c r="E63" s="49"/>
    </row>
    <row r="64" spans="2:5" ht="12.75">
      <c r="B64" s="47"/>
      <c r="C64" s="86"/>
      <c r="D64" s="27"/>
      <c r="E64" s="49"/>
    </row>
  </sheetData>
  <sheetProtection/>
  <mergeCells count="4">
    <mergeCell ref="D49:E49"/>
    <mergeCell ref="D48:E48"/>
    <mergeCell ref="D47:E47"/>
    <mergeCell ref="B45:E45"/>
  </mergeCells>
  <printOptions/>
  <pageMargins left="0.7086614173228347" right="0.7086614173228347" top="0.7480314960629921" bottom="0.37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A13" sqref="A13"/>
    </sheetView>
  </sheetViews>
  <sheetFormatPr defaultColWidth="9.00390625" defaultRowHeight="12.75"/>
  <cols>
    <col min="1" max="1" width="59.625" style="4" customWidth="1"/>
    <col min="2" max="2" width="9.375" style="97" customWidth="1"/>
    <col min="3" max="3" width="34.125" style="4" customWidth="1"/>
    <col min="4" max="4" width="26.125" style="4" customWidth="1"/>
    <col min="5" max="5" width="22.625" style="4" customWidth="1"/>
    <col min="6" max="6" width="13.125" style="4" customWidth="1"/>
    <col min="7" max="16384" width="9.125" style="4" customWidth="1"/>
  </cols>
  <sheetData>
    <row r="1" spans="1:5" ht="15.75">
      <c r="A1" s="121" t="s">
        <v>93</v>
      </c>
      <c r="B1" s="122"/>
      <c r="C1" s="122"/>
      <c r="D1" s="71"/>
      <c r="E1" s="72"/>
    </row>
    <row r="2" spans="1:5" ht="15.75">
      <c r="A2" s="163" t="s">
        <v>37</v>
      </c>
      <c r="B2" s="164"/>
      <c r="C2" s="164"/>
      <c r="D2" s="74"/>
      <c r="E2" s="70"/>
    </row>
    <row r="3" spans="1:5" ht="15">
      <c r="A3" s="123"/>
      <c r="B3" s="124"/>
      <c r="C3" s="123"/>
      <c r="D3" s="123"/>
      <c r="E3" s="94"/>
    </row>
    <row r="4" spans="1:5" ht="15" customHeight="1">
      <c r="A4" s="196" t="s">
        <v>17</v>
      </c>
      <c r="B4" s="198" t="s">
        <v>28</v>
      </c>
      <c r="C4" s="200" t="s">
        <v>141</v>
      </c>
      <c r="D4" s="200"/>
      <c r="E4" s="94"/>
    </row>
    <row r="5" spans="1:5" ht="45" customHeight="1">
      <c r="A5" s="197"/>
      <c r="B5" s="199"/>
      <c r="C5" s="172" t="s">
        <v>134</v>
      </c>
      <c r="D5" s="172" t="s">
        <v>142</v>
      </c>
      <c r="E5" s="94"/>
    </row>
    <row r="6" spans="1:5" ht="12.75" customHeight="1">
      <c r="A6" s="95"/>
      <c r="B6" s="98"/>
      <c r="C6" s="96"/>
      <c r="D6" s="96"/>
      <c r="E6" s="94"/>
    </row>
    <row r="7" spans="1:4" s="11" customFormat="1" ht="30.75" customHeight="1">
      <c r="A7" s="28" t="s">
        <v>69</v>
      </c>
      <c r="B7" s="78" t="s">
        <v>36</v>
      </c>
      <c r="C7" s="29">
        <v>123733009</v>
      </c>
      <c r="D7" s="29">
        <v>81471827</v>
      </c>
    </row>
    <row r="8" spans="1:4" s="11" customFormat="1" ht="20.25" customHeight="1">
      <c r="A8" s="31" t="s">
        <v>70</v>
      </c>
      <c r="B8" s="80" t="s">
        <v>36</v>
      </c>
      <c r="C8" s="53">
        <v>-39091284</v>
      </c>
      <c r="D8" s="53">
        <v>-25808693</v>
      </c>
    </row>
    <row r="9" spans="1:4" ht="15" hidden="1">
      <c r="A9" s="28" t="s">
        <v>0</v>
      </c>
      <c r="B9" s="78"/>
      <c r="C9" s="37" t="e">
        <f>#REF!</f>
        <v>#REF!</v>
      </c>
      <c r="D9" s="37">
        <v>-1891818</v>
      </c>
    </row>
    <row r="10" spans="1:4" ht="15" hidden="1">
      <c r="A10" s="28" t="s">
        <v>2</v>
      </c>
      <c r="B10" s="78"/>
      <c r="C10" s="37" t="e">
        <f>#REF!</f>
        <v>#REF!</v>
      </c>
      <c r="D10" s="37">
        <v>-1600196</v>
      </c>
    </row>
    <row r="11" spans="1:4" ht="15" hidden="1">
      <c r="A11" s="28" t="s">
        <v>1</v>
      </c>
      <c r="B11" s="78"/>
      <c r="C11" s="37" t="e">
        <f>#REF!</f>
        <v>#REF!</v>
      </c>
      <c r="D11" s="37">
        <v>-1104</v>
      </c>
    </row>
    <row r="12" spans="1:4" ht="13.5" customHeight="1" hidden="1">
      <c r="A12" s="1"/>
      <c r="B12" s="77"/>
      <c r="C12" s="128" t="e">
        <f>SUM(C9:C11)</f>
        <v>#REF!</v>
      </c>
      <c r="D12" s="128">
        <f>SUM(D9:D11)</f>
        <v>-3493118</v>
      </c>
    </row>
    <row r="13" spans="1:4" ht="15" customHeight="1">
      <c r="A13" s="28"/>
      <c r="B13" s="78"/>
      <c r="C13" s="29"/>
      <c r="D13" s="29"/>
    </row>
    <row r="14" spans="1:5" ht="14.25">
      <c r="A14" s="1" t="s">
        <v>72</v>
      </c>
      <c r="B14" s="77"/>
      <c r="C14" s="54">
        <f>C7+C8</f>
        <v>84641725</v>
      </c>
      <c r="D14" s="54">
        <f>D7+D8</f>
        <v>55663134</v>
      </c>
      <c r="E14" s="10"/>
    </row>
    <row r="15" spans="1:5" ht="20.25" customHeight="1">
      <c r="A15" s="31" t="s">
        <v>73</v>
      </c>
      <c r="B15" s="80" t="s">
        <v>105</v>
      </c>
      <c r="C15" s="53">
        <v>-2230252</v>
      </c>
      <c r="D15" s="53">
        <v>-2655169</v>
      </c>
      <c r="E15" s="10"/>
    </row>
    <row r="16" spans="1:5" ht="37.5" customHeight="1">
      <c r="A16" s="55" t="s">
        <v>74</v>
      </c>
      <c r="B16" s="99"/>
      <c r="C16" s="56">
        <f>C14+C15</f>
        <v>82411473</v>
      </c>
      <c r="D16" s="56">
        <f>D14+D15</f>
        <v>53007965</v>
      </c>
      <c r="E16" s="10"/>
    </row>
    <row r="17" spans="1:5" ht="19.5" customHeight="1">
      <c r="A17" s="28" t="s">
        <v>94</v>
      </c>
      <c r="B17" s="78" t="s">
        <v>34</v>
      </c>
      <c r="C17" s="173">
        <v>21175267</v>
      </c>
      <c r="D17" s="173">
        <v>13723358</v>
      </c>
      <c r="E17" s="10"/>
    </row>
    <row r="18" spans="1:5" ht="19.5" customHeight="1">
      <c r="A18" s="28" t="s">
        <v>16</v>
      </c>
      <c r="B18" s="78"/>
      <c r="C18" s="57">
        <v>1415465</v>
      </c>
      <c r="D18" s="57">
        <v>1034523</v>
      </c>
      <c r="E18" s="10"/>
    </row>
    <row r="19" spans="1:5" ht="21" customHeight="1">
      <c r="A19" s="28" t="s">
        <v>18</v>
      </c>
      <c r="B19" s="78"/>
      <c r="C19" s="57">
        <v>-4277647</v>
      </c>
      <c r="D19" s="57">
        <v>-3843331</v>
      </c>
      <c r="E19" s="10"/>
    </row>
    <row r="20" spans="1:5" ht="47.25" customHeight="1">
      <c r="A20" s="28" t="s">
        <v>87</v>
      </c>
      <c r="B20" s="78"/>
      <c r="C20" s="57">
        <v>0</v>
      </c>
      <c r="D20" s="57">
        <v>-5754051</v>
      </c>
      <c r="E20" s="10"/>
    </row>
    <row r="21" spans="1:5" ht="37.5" customHeight="1">
      <c r="A21" s="28" t="s">
        <v>106</v>
      </c>
      <c r="B21" s="78"/>
      <c r="C21" s="57">
        <v>-26036350</v>
      </c>
      <c r="D21" s="57">
        <v>-15925839</v>
      </c>
      <c r="E21" s="10"/>
    </row>
    <row r="22" spans="1:5" ht="45.75" customHeight="1">
      <c r="A22" s="28" t="s">
        <v>107</v>
      </c>
      <c r="B22" s="78"/>
      <c r="C22" s="57">
        <v>18957</v>
      </c>
      <c r="D22" s="57">
        <v>205853</v>
      </c>
      <c r="E22" s="10"/>
    </row>
    <row r="23" spans="1:5" ht="34.5" customHeight="1">
      <c r="A23" s="28" t="s">
        <v>108</v>
      </c>
      <c r="B23" s="78"/>
      <c r="C23" s="57">
        <v>5241</v>
      </c>
      <c r="D23" s="58">
        <v>65264</v>
      </c>
      <c r="E23" s="10"/>
    </row>
    <row r="24" spans="1:5" ht="20.25" customHeight="1">
      <c r="A24" s="28" t="s">
        <v>63</v>
      </c>
      <c r="B24" s="78"/>
      <c r="C24" s="37">
        <v>-1532429</v>
      </c>
      <c r="D24" s="37">
        <v>-1123452</v>
      </c>
      <c r="E24" s="10"/>
    </row>
    <row r="25" spans="1:4" ht="19.5" customHeight="1">
      <c r="A25" s="31" t="s">
        <v>62</v>
      </c>
      <c r="B25" s="80"/>
      <c r="C25" s="53">
        <v>-16353018</v>
      </c>
      <c r="D25" s="53">
        <v>-13568605</v>
      </c>
    </row>
    <row r="26" spans="1:6" ht="23.25" customHeight="1">
      <c r="A26" s="204" t="s">
        <v>109</v>
      </c>
      <c r="B26" s="205"/>
      <c r="C26" s="206">
        <f>C16+C17+C18+C19+C20+C22+C23+C24+C25+C21</f>
        <v>56826959</v>
      </c>
      <c r="D26" s="207">
        <f>D16+D17+D18+D19+D20+D22+D23+D24+D25+D21</f>
        <v>27821685</v>
      </c>
      <c r="F26" s="3"/>
    </row>
    <row r="27" spans="1:5" ht="20.25" customHeight="1">
      <c r="A27" s="31" t="s">
        <v>95</v>
      </c>
      <c r="B27" s="80" t="s">
        <v>71</v>
      </c>
      <c r="C27" s="53">
        <v>-8358494</v>
      </c>
      <c r="D27" s="53">
        <v>-1548226</v>
      </c>
      <c r="E27" s="12"/>
    </row>
    <row r="28" spans="1:4" ht="20.25" customHeight="1" thickBot="1">
      <c r="A28" s="64" t="s">
        <v>110</v>
      </c>
      <c r="B28" s="106"/>
      <c r="C28" s="67">
        <f>C26+C27</f>
        <v>48468465</v>
      </c>
      <c r="D28" s="67">
        <f>D26+D27</f>
        <v>26273459</v>
      </c>
    </row>
    <row r="29" spans="1:4" ht="14.25">
      <c r="A29" s="1"/>
      <c r="B29" s="77"/>
      <c r="C29" s="2"/>
      <c r="D29" s="2"/>
    </row>
    <row r="30" spans="1:4" s="10" customFormat="1" ht="15">
      <c r="A30" s="61" t="s">
        <v>75</v>
      </c>
      <c r="B30" s="100"/>
      <c r="C30" s="59"/>
      <c r="D30" s="60"/>
    </row>
    <row r="31" spans="1:4" s="10" customFormat="1" ht="9.75" customHeight="1">
      <c r="A31" s="61"/>
      <c r="B31" s="101"/>
      <c r="C31" s="37"/>
      <c r="D31" s="60"/>
    </row>
    <row r="32" spans="1:4" s="10" customFormat="1" ht="35.25" customHeight="1">
      <c r="A32" s="62" t="s">
        <v>15</v>
      </c>
      <c r="B32" s="102"/>
      <c r="C32" s="60"/>
      <c r="D32" s="60"/>
    </row>
    <row r="33" spans="1:4" s="10" customFormat="1" ht="49.5" customHeight="1">
      <c r="A33" s="28" t="s">
        <v>111</v>
      </c>
      <c r="B33" s="103"/>
      <c r="C33" s="37">
        <v>456935</v>
      </c>
      <c r="D33" s="37">
        <v>62316</v>
      </c>
    </row>
    <row r="34" spans="1:4" s="10" customFormat="1" ht="64.5" customHeight="1">
      <c r="A34" s="28" t="s">
        <v>112</v>
      </c>
      <c r="B34" s="103"/>
      <c r="C34" s="37">
        <v>11014</v>
      </c>
      <c r="D34" s="37">
        <v>-205853</v>
      </c>
    </row>
    <row r="35" spans="1:4" s="10" customFormat="1" ht="36" customHeight="1">
      <c r="A35" s="62" t="s">
        <v>64</v>
      </c>
      <c r="B35" s="103"/>
      <c r="C35" s="37"/>
      <c r="D35" s="60"/>
    </row>
    <row r="36" spans="1:4" s="10" customFormat="1" ht="46.5" customHeight="1">
      <c r="A36" s="28" t="s">
        <v>113</v>
      </c>
      <c r="B36" s="104"/>
      <c r="C36" s="37">
        <v>0</v>
      </c>
      <c r="D36" s="53">
        <v>297</v>
      </c>
    </row>
    <row r="37" spans="1:4" s="10" customFormat="1" ht="11.25" customHeight="1">
      <c r="A37" s="129"/>
      <c r="B37" s="130"/>
      <c r="C37" s="131"/>
      <c r="D37" s="37"/>
    </row>
    <row r="38" spans="1:4" s="10" customFormat="1" ht="21" customHeight="1">
      <c r="A38" s="167" t="s">
        <v>96</v>
      </c>
      <c r="B38" s="105"/>
      <c r="C38" s="127">
        <f>C33+C34+C36</f>
        <v>467949</v>
      </c>
      <c r="D38" s="127">
        <f>D33+D34+D36</f>
        <v>-143240</v>
      </c>
    </row>
    <row r="39" spans="1:4" s="10" customFormat="1" ht="6.75" customHeight="1">
      <c r="A39" s="63"/>
      <c r="B39" s="103"/>
      <c r="C39" s="60"/>
      <c r="D39" s="60"/>
    </row>
    <row r="40" spans="1:4" s="10" customFormat="1" ht="21" customHeight="1" thickBot="1">
      <c r="A40" s="64" t="s">
        <v>39</v>
      </c>
      <c r="B40" s="106"/>
      <c r="C40" s="65">
        <f>C28+C38</f>
        <v>48936414</v>
      </c>
      <c r="D40" s="65">
        <f>D28+D38</f>
        <v>26130219</v>
      </c>
    </row>
    <row r="41" spans="1:4" ht="15">
      <c r="A41" s="132"/>
      <c r="B41" s="133"/>
      <c r="C41" s="60"/>
      <c r="D41" s="60"/>
    </row>
    <row r="42" spans="1:4" ht="52.5" customHeight="1" thickBot="1">
      <c r="A42" s="160" t="s">
        <v>114</v>
      </c>
      <c r="B42" s="157">
        <v>21</v>
      </c>
      <c r="C42" s="161">
        <v>6190</v>
      </c>
      <c r="D42" s="161">
        <v>3355</v>
      </c>
    </row>
    <row r="43" spans="1:4" ht="12.75">
      <c r="A43" s="114"/>
      <c r="B43" s="107"/>
      <c r="C43" s="14"/>
      <c r="D43" s="14"/>
    </row>
    <row r="44" spans="1:4" ht="15" customHeight="1">
      <c r="A44" s="15"/>
      <c r="B44" s="108"/>
      <c r="C44" s="14"/>
      <c r="D44" s="14"/>
    </row>
    <row r="45" spans="1:4" ht="15.75" customHeight="1">
      <c r="A45" s="66"/>
      <c r="B45" s="109"/>
      <c r="C45" s="66"/>
      <c r="D45" s="5"/>
    </row>
    <row r="46" spans="1:4" ht="12.75">
      <c r="A46" s="6"/>
      <c r="B46" s="110"/>
      <c r="D46" s="7"/>
    </row>
    <row r="47" spans="1:4" ht="15.75" customHeight="1">
      <c r="A47" s="6"/>
      <c r="B47" s="110"/>
      <c r="D47" s="7"/>
    </row>
    <row r="48" spans="1:4" ht="13.5" customHeight="1">
      <c r="A48" s="66"/>
      <c r="B48" s="109"/>
      <c r="C48" s="66"/>
      <c r="D48" s="8"/>
    </row>
    <row r="49" spans="1:4" ht="12.75">
      <c r="A49" s="6"/>
      <c r="B49" s="110"/>
      <c r="C49" s="16"/>
      <c r="D49" s="7"/>
    </row>
    <row r="50" spans="1:4" ht="12.75">
      <c r="A50" s="17"/>
      <c r="B50" s="111"/>
      <c r="C50" s="13"/>
      <c r="D50" s="7"/>
    </row>
    <row r="51" spans="1:4" ht="15">
      <c r="A51" s="19"/>
      <c r="B51" s="112"/>
      <c r="C51" s="7"/>
      <c r="D51" s="7"/>
    </row>
    <row r="52" spans="1:4" ht="12.75">
      <c r="A52" s="18"/>
      <c r="B52" s="113"/>
      <c r="C52" s="18"/>
      <c r="D52" s="18"/>
    </row>
  </sheetData>
  <sheetProtection selectLockedCells="1" selectUnlockedCells="1"/>
  <mergeCells count="3">
    <mergeCell ref="A4:A5"/>
    <mergeCell ref="B4:B5"/>
    <mergeCell ref="C4:D4"/>
  </mergeCells>
  <printOptions/>
  <pageMargins left="0.8661417322834646" right="0.5905511811023623" top="0.7086614173228347" bottom="0.4724409448818898" header="0.5511811023622047" footer="0.3937007874015748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52.875" style="0" customWidth="1"/>
    <col min="2" max="2" width="22.125" style="0" customWidth="1"/>
    <col min="3" max="3" width="19.625" style="0" customWidth="1"/>
    <col min="4" max="4" width="25.00390625" style="0" customWidth="1"/>
    <col min="5" max="5" width="16.25390625" style="0" customWidth="1"/>
    <col min="6" max="6" width="21.75390625" style="0" customWidth="1"/>
    <col min="7" max="7" width="20.00390625" style="0" customWidth="1"/>
  </cols>
  <sheetData>
    <row r="1" spans="1:9" ht="15.75">
      <c r="A1" s="121" t="s">
        <v>93</v>
      </c>
      <c r="B1" s="122"/>
      <c r="C1" s="122"/>
      <c r="D1" s="71"/>
      <c r="E1" s="134"/>
      <c r="F1" s="134"/>
      <c r="G1" s="134"/>
      <c r="H1" s="115"/>
      <c r="I1" s="115"/>
    </row>
    <row r="2" spans="1:9" ht="15.75">
      <c r="A2" s="163" t="s">
        <v>97</v>
      </c>
      <c r="B2" s="164"/>
      <c r="C2" s="164"/>
      <c r="D2" s="74"/>
      <c r="E2" s="166"/>
      <c r="F2" s="166"/>
      <c r="G2" s="166"/>
      <c r="H2" s="115"/>
      <c r="I2" s="115"/>
    </row>
    <row r="3" spans="1:9" ht="15">
      <c r="A3" s="135"/>
      <c r="B3" s="135"/>
      <c r="C3" s="135"/>
      <c r="D3" s="135"/>
      <c r="E3" s="135"/>
      <c r="F3" s="135"/>
      <c r="G3" s="135"/>
      <c r="H3" s="115"/>
      <c r="I3" s="115"/>
    </row>
    <row r="4" spans="1:9" s="118" customFormat="1" ht="111.75" customHeight="1">
      <c r="A4" s="119" t="s">
        <v>17</v>
      </c>
      <c r="B4" s="158" t="s">
        <v>11</v>
      </c>
      <c r="C4" s="158" t="s">
        <v>12</v>
      </c>
      <c r="D4" s="158" t="s">
        <v>79</v>
      </c>
      <c r="E4" s="158" t="s">
        <v>13</v>
      </c>
      <c r="F4" s="158" t="s">
        <v>80</v>
      </c>
      <c r="G4" s="158" t="s">
        <v>38</v>
      </c>
      <c r="H4" s="117"/>
      <c r="I4" s="117"/>
    </row>
    <row r="5" s="73" customFormat="1" ht="12.75"/>
    <row r="6" spans="1:7" s="73" customFormat="1" ht="21" customHeight="1">
      <c r="A6" s="116" t="s">
        <v>88</v>
      </c>
      <c r="B6" s="169">
        <v>78300000</v>
      </c>
      <c r="C6" s="169">
        <v>80980344</v>
      </c>
      <c r="D6" s="170">
        <v>-3077553</v>
      </c>
      <c r="E6" s="169">
        <v>2283335</v>
      </c>
      <c r="F6" s="169">
        <v>86215681</v>
      </c>
      <c r="G6" s="169">
        <f>SUM(B6:F6)</f>
        <v>244701807</v>
      </c>
    </row>
    <row r="7" spans="1:7" s="174" customFormat="1" ht="17.25" customHeight="1">
      <c r="A7" s="175" t="s">
        <v>98</v>
      </c>
      <c r="B7" s="176" t="s">
        <v>25</v>
      </c>
      <c r="C7" s="176" t="s">
        <v>25</v>
      </c>
      <c r="D7" s="176" t="s">
        <v>25</v>
      </c>
      <c r="E7" s="176" t="s">
        <v>25</v>
      </c>
      <c r="F7" s="178">
        <v>-294984</v>
      </c>
      <c r="G7" s="182">
        <f>SUM(B7:F7)</f>
        <v>-294984</v>
      </c>
    </row>
    <row r="8" spans="1:7" s="73" customFormat="1" ht="14.25">
      <c r="A8" s="116"/>
      <c r="B8" s="169"/>
      <c r="C8" s="169"/>
      <c r="D8" s="169"/>
      <c r="E8" s="169"/>
      <c r="F8" s="169"/>
      <c r="G8" s="169"/>
    </row>
    <row r="9" spans="1:7" s="73" customFormat="1" ht="18" customHeight="1">
      <c r="A9" s="116" t="s">
        <v>115</v>
      </c>
      <c r="B9" s="169">
        <f>B6</f>
        <v>78300000</v>
      </c>
      <c r="C9" s="169">
        <f>C6</f>
        <v>80980344</v>
      </c>
      <c r="D9" s="170">
        <f>D6</f>
        <v>-3077553</v>
      </c>
      <c r="E9" s="169">
        <f>E6</f>
        <v>2283335</v>
      </c>
      <c r="F9" s="169">
        <f>F6+F7</f>
        <v>85920697</v>
      </c>
      <c r="G9" s="169">
        <f>SUM(B9:F9)</f>
        <v>244406823</v>
      </c>
    </row>
    <row r="10" spans="1:7" s="73" customFormat="1" ht="15">
      <c r="A10" s="143" t="s">
        <v>143</v>
      </c>
      <c r="B10" s="169" t="s">
        <v>25</v>
      </c>
      <c r="C10" s="169" t="s">
        <v>25</v>
      </c>
      <c r="D10" s="169" t="s">
        <v>25</v>
      </c>
      <c r="E10" s="169" t="s">
        <v>25</v>
      </c>
      <c r="F10" s="187">
        <v>26273459</v>
      </c>
      <c r="G10" s="169">
        <f>SUM(B10:F10)</f>
        <v>26273459</v>
      </c>
    </row>
    <row r="11" spans="1:7" s="73" customFormat="1" ht="18.75" customHeight="1">
      <c r="A11" s="175" t="s">
        <v>118</v>
      </c>
      <c r="B11" s="177" t="s">
        <v>25</v>
      </c>
      <c r="C11" s="177" t="s">
        <v>25</v>
      </c>
      <c r="D11" s="178">
        <v>-143240</v>
      </c>
      <c r="E11" s="177" t="s">
        <v>25</v>
      </c>
      <c r="F11" s="177" t="s">
        <v>25</v>
      </c>
      <c r="G11" s="182">
        <f>SUM(B11:F11)</f>
        <v>-143240</v>
      </c>
    </row>
    <row r="12" spans="1:7" s="73" customFormat="1" ht="11.25" customHeight="1">
      <c r="A12" s="151"/>
      <c r="B12" s="179"/>
      <c r="C12" s="179"/>
      <c r="D12" s="57"/>
      <c r="E12" s="179"/>
      <c r="F12" s="179"/>
      <c r="G12" s="57"/>
    </row>
    <row r="13" spans="1:7" s="73" customFormat="1" ht="14.25">
      <c r="A13" s="180" t="s">
        <v>39</v>
      </c>
      <c r="B13" s="181" t="s">
        <v>25</v>
      </c>
      <c r="C13" s="181" t="s">
        <v>25</v>
      </c>
      <c r="D13" s="182">
        <f>SUM(D10:D11)</f>
        <v>-143240</v>
      </c>
      <c r="E13" s="177" t="s">
        <v>25</v>
      </c>
      <c r="F13" s="177">
        <f>SUM(F10:F11)</f>
        <v>26273459</v>
      </c>
      <c r="G13" s="181">
        <f>SUM(B13:F13)</f>
        <v>26130219</v>
      </c>
    </row>
    <row r="14" spans="1:7" s="73" customFormat="1" ht="14.25">
      <c r="A14" s="141"/>
      <c r="B14" s="148"/>
      <c r="C14" s="148"/>
      <c r="D14" s="170"/>
      <c r="E14" s="179"/>
      <c r="F14" s="179"/>
      <c r="G14" s="148"/>
    </row>
    <row r="15" spans="1:7" s="73" customFormat="1" ht="45">
      <c r="A15" s="143" t="s">
        <v>116</v>
      </c>
      <c r="B15" s="148" t="s">
        <v>25</v>
      </c>
      <c r="C15" s="148">
        <v>5946664</v>
      </c>
      <c r="D15" s="148" t="s">
        <v>25</v>
      </c>
      <c r="E15" s="148" t="s">
        <v>25</v>
      </c>
      <c r="F15" s="179" t="s">
        <v>25</v>
      </c>
      <c r="G15" s="148">
        <f>SUM(B15:F15)</f>
        <v>5946664</v>
      </c>
    </row>
    <row r="16" spans="1:7" s="73" customFormat="1" ht="15">
      <c r="A16" s="175" t="s">
        <v>117</v>
      </c>
      <c r="B16" s="181" t="s">
        <v>25</v>
      </c>
      <c r="C16" s="181" t="s">
        <v>25</v>
      </c>
      <c r="D16" s="181" t="s">
        <v>25</v>
      </c>
      <c r="E16" s="181" t="s">
        <v>25</v>
      </c>
      <c r="F16" s="178">
        <v>-8292597</v>
      </c>
      <c r="G16" s="182">
        <f>SUM(B16:F16)</f>
        <v>-8292597</v>
      </c>
    </row>
    <row r="17" spans="1:7" s="73" customFormat="1" ht="14.25">
      <c r="A17" s="141"/>
      <c r="B17" s="148"/>
      <c r="C17" s="148"/>
      <c r="D17" s="170"/>
      <c r="E17" s="179"/>
      <c r="F17" s="179"/>
      <c r="G17" s="148"/>
    </row>
    <row r="18" spans="1:7" s="73" customFormat="1" ht="30" customHeight="1">
      <c r="A18" s="183" t="s">
        <v>144</v>
      </c>
      <c r="B18" s="148">
        <f>B9</f>
        <v>78300000</v>
      </c>
      <c r="C18" s="148">
        <f>C9+C15</f>
        <v>86927008</v>
      </c>
      <c r="D18" s="170">
        <f>D9+D13</f>
        <v>-3220793</v>
      </c>
      <c r="E18" s="148">
        <f>E9</f>
        <v>2283335</v>
      </c>
      <c r="F18" s="148">
        <f>F9+F13+F16</f>
        <v>103901559</v>
      </c>
      <c r="G18" s="148">
        <f>SUM(B18:F18)</f>
        <v>268191109</v>
      </c>
    </row>
    <row r="19" spans="1:7" s="73" customFormat="1" ht="9" customHeight="1">
      <c r="A19" s="151"/>
      <c r="B19" s="148"/>
      <c r="C19" s="148"/>
      <c r="D19" s="148"/>
      <c r="E19" s="148"/>
      <c r="F19" s="148"/>
      <c r="G19" s="148"/>
    </row>
    <row r="20" spans="1:7" s="73" customFormat="1" ht="14.25">
      <c r="A20" s="116" t="s">
        <v>99</v>
      </c>
      <c r="B20" s="145">
        <v>78300000</v>
      </c>
      <c r="C20" s="145">
        <v>95406389</v>
      </c>
      <c r="D20" s="170">
        <v>-2204346</v>
      </c>
      <c r="E20" s="145">
        <v>2283335</v>
      </c>
      <c r="F20" s="169">
        <v>108997942</v>
      </c>
      <c r="G20" s="145">
        <f>SUM(B20:F20)</f>
        <v>282783320</v>
      </c>
    </row>
    <row r="21" spans="1:7" s="73" customFormat="1" ht="6.75" customHeight="1">
      <c r="A21" s="180"/>
      <c r="B21" s="181"/>
      <c r="C21" s="181"/>
      <c r="D21" s="181"/>
      <c r="E21" s="181"/>
      <c r="F21" s="177"/>
      <c r="G21" s="177"/>
    </row>
    <row r="22" spans="1:7" s="73" customFormat="1" ht="15">
      <c r="A22" s="143"/>
      <c r="B22" s="144"/>
      <c r="C22" s="144"/>
      <c r="D22" s="144"/>
      <c r="E22" s="144"/>
      <c r="F22" s="169"/>
      <c r="G22" s="169"/>
    </row>
    <row r="23" spans="1:7" s="73" customFormat="1" ht="15">
      <c r="A23" s="143" t="s">
        <v>145</v>
      </c>
      <c r="B23" s="144" t="s">
        <v>25</v>
      </c>
      <c r="C23" s="144" t="s">
        <v>25</v>
      </c>
      <c r="D23" s="144" t="s">
        <v>25</v>
      </c>
      <c r="E23" s="144" t="s">
        <v>25</v>
      </c>
      <c r="F23" s="144">
        <v>48468465</v>
      </c>
      <c r="G23" s="186">
        <f>SUM(B23:F23)</f>
        <v>48468465</v>
      </c>
    </row>
    <row r="24" spans="1:7" s="73" customFormat="1" ht="15">
      <c r="A24" s="151" t="s">
        <v>118</v>
      </c>
      <c r="B24" s="144" t="s">
        <v>25</v>
      </c>
      <c r="C24" s="144" t="s">
        <v>25</v>
      </c>
      <c r="D24" s="57">
        <v>467949</v>
      </c>
      <c r="E24" s="144" t="s">
        <v>25</v>
      </c>
      <c r="F24" s="144" t="s">
        <v>25</v>
      </c>
      <c r="G24" s="170">
        <f>SUM(B24:F24)</f>
        <v>467949</v>
      </c>
    </row>
    <row r="25" spans="1:7" s="73" customFormat="1" ht="15">
      <c r="A25" s="175"/>
      <c r="B25" s="184"/>
      <c r="C25" s="184"/>
      <c r="D25" s="181"/>
      <c r="E25" s="181"/>
      <c r="F25" s="181"/>
      <c r="G25" s="181"/>
    </row>
    <row r="26" spans="1:7" s="73" customFormat="1" ht="14.25">
      <c r="A26" s="116"/>
      <c r="B26" s="145"/>
      <c r="C26" s="145"/>
      <c r="D26" s="145"/>
      <c r="E26" s="145"/>
      <c r="F26" s="169"/>
      <c r="G26" s="169"/>
    </row>
    <row r="27" spans="1:7" s="73" customFormat="1" ht="14.25">
      <c r="A27" s="141" t="s">
        <v>39</v>
      </c>
      <c r="B27" s="148" t="s">
        <v>25</v>
      </c>
      <c r="C27" s="148" t="s">
        <v>25</v>
      </c>
      <c r="D27" s="170">
        <f>SUM(D23:D24)</f>
        <v>467949</v>
      </c>
      <c r="E27" s="148" t="s">
        <v>25</v>
      </c>
      <c r="F27" s="148">
        <f>SUM(F23:F24)</f>
        <v>48468465</v>
      </c>
      <c r="G27" s="148">
        <f>SUM(B27:F27)</f>
        <v>48936414</v>
      </c>
    </row>
    <row r="28" spans="1:7" ht="15">
      <c r="A28" s="175"/>
      <c r="B28" s="181"/>
      <c r="C28" s="181"/>
      <c r="D28" s="181"/>
      <c r="E28" s="181"/>
      <c r="F28" s="181"/>
      <c r="G28" s="181"/>
    </row>
    <row r="29" spans="1:7" ht="15">
      <c r="A29" s="143"/>
      <c r="B29" s="144"/>
      <c r="C29" s="144"/>
      <c r="D29" s="145"/>
      <c r="E29" s="145"/>
      <c r="F29" s="145"/>
      <c r="G29" s="144"/>
    </row>
    <row r="30" spans="1:7" ht="45">
      <c r="A30" s="143" t="s">
        <v>116</v>
      </c>
      <c r="B30" s="144" t="s">
        <v>25</v>
      </c>
      <c r="C30" s="144">
        <v>31763573</v>
      </c>
      <c r="D30" s="145" t="s">
        <v>25</v>
      </c>
      <c r="E30" s="145" t="s">
        <v>25</v>
      </c>
      <c r="F30" s="145" t="s">
        <v>25</v>
      </c>
      <c r="G30" s="145">
        <f>SUM(B30:F30)</f>
        <v>31763573</v>
      </c>
    </row>
    <row r="31" spans="1:7" ht="15">
      <c r="A31" s="175"/>
      <c r="B31" s="184"/>
      <c r="C31" s="184"/>
      <c r="D31" s="181"/>
      <c r="E31" s="181"/>
      <c r="F31" s="181"/>
      <c r="G31" s="184"/>
    </row>
    <row r="32" spans="1:7" ht="15">
      <c r="A32" s="143"/>
      <c r="B32" s="144"/>
      <c r="C32" s="144"/>
      <c r="D32" s="145"/>
      <c r="E32" s="145"/>
      <c r="F32" s="145"/>
      <c r="G32" s="144"/>
    </row>
    <row r="33" spans="1:7" ht="23.25" customHeight="1">
      <c r="A33" s="185" t="s">
        <v>146</v>
      </c>
      <c r="B33" s="145">
        <f>B20</f>
        <v>78300000</v>
      </c>
      <c r="C33" s="145">
        <f>C20+C30</f>
        <v>127169962</v>
      </c>
      <c r="D33" s="170">
        <f>D20+D27</f>
        <v>-1736397</v>
      </c>
      <c r="E33" s="145">
        <f>E20</f>
        <v>2283335</v>
      </c>
      <c r="F33" s="170">
        <f>F20+F27</f>
        <v>157466407</v>
      </c>
      <c r="G33" s="170">
        <f>SUM(B33:F33)</f>
        <v>363483307</v>
      </c>
    </row>
    <row r="34" spans="1:7" ht="15.75" thickBot="1">
      <c r="A34" s="140"/>
      <c r="B34" s="146"/>
      <c r="C34" s="146"/>
      <c r="D34" s="147"/>
      <c r="E34" s="147"/>
      <c r="F34" s="147"/>
      <c r="G34" s="147"/>
    </row>
    <row r="35" spans="1:7" ht="14.25">
      <c r="A35" s="116"/>
      <c r="B35" s="145"/>
      <c r="C35" s="145"/>
      <c r="D35" s="145"/>
      <c r="E35" s="145"/>
      <c r="F35" s="145"/>
      <c r="G35" s="145"/>
    </row>
    <row r="36" spans="1:7" ht="14.25">
      <c r="A36" s="116"/>
      <c r="B36" s="169"/>
      <c r="C36" s="169"/>
      <c r="D36" s="170"/>
      <c r="E36" s="169"/>
      <c r="F36" s="145"/>
      <c r="G36" s="145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62.375" style="0" customWidth="1"/>
    <col min="3" max="4" width="24.25390625" style="0" customWidth="1"/>
  </cols>
  <sheetData>
    <row r="1" spans="1:4" ht="15.75">
      <c r="A1" s="121" t="s">
        <v>93</v>
      </c>
      <c r="B1" s="122"/>
      <c r="C1" s="122"/>
      <c r="D1" s="71"/>
    </row>
    <row r="2" spans="1:4" ht="15.75">
      <c r="A2" s="163" t="s">
        <v>57</v>
      </c>
      <c r="B2" s="164"/>
      <c r="C2" s="164"/>
      <c r="D2" s="74"/>
    </row>
    <row r="3" spans="1:4" ht="15">
      <c r="A3" s="135"/>
      <c r="B3" s="135"/>
      <c r="C3" s="135"/>
      <c r="D3" s="135"/>
    </row>
    <row r="4" spans="1:4" ht="15.75">
      <c r="A4" s="125"/>
      <c r="B4" s="126"/>
      <c r="C4" s="201"/>
      <c r="D4" s="201"/>
    </row>
    <row r="5" spans="1:4" ht="16.5" customHeight="1">
      <c r="A5" s="196" t="s">
        <v>17</v>
      </c>
      <c r="B5" s="202" t="s">
        <v>28</v>
      </c>
      <c r="C5" s="200" t="s">
        <v>141</v>
      </c>
      <c r="D5" s="200"/>
    </row>
    <row r="6" spans="1:4" ht="42" customHeight="1">
      <c r="A6" s="197"/>
      <c r="B6" s="203"/>
      <c r="C6" s="172" t="s">
        <v>134</v>
      </c>
      <c r="D6" s="172" t="s">
        <v>147</v>
      </c>
    </row>
    <row r="8" spans="1:4" ht="14.25">
      <c r="A8" s="136" t="s">
        <v>40</v>
      </c>
      <c r="B8" s="138"/>
      <c r="C8" s="138"/>
      <c r="D8" s="138"/>
    </row>
    <row r="9" spans="1:4" ht="30">
      <c r="A9" s="143" t="s">
        <v>76</v>
      </c>
      <c r="B9" s="138"/>
      <c r="C9" s="144">
        <v>118301439</v>
      </c>
      <c r="D9" s="144">
        <v>71190205</v>
      </c>
    </row>
    <row r="10" spans="1:4" ht="30" customHeight="1">
      <c r="A10" s="143" t="s">
        <v>81</v>
      </c>
      <c r="B10" s="138"/>
      <c r="C10" s="37">
        <v>-16740218</v>
      </c>
      <c r="D10" s="37">
        <v>-10235092</v>
      </c>
    </row>
    <row r="11" spans="1:4" ht="15">
      <c r="A11" s="143" t="s">
        <v>41</v>
      </c>
      <c r="B11" s="138"/>
      <c r="C11" s="144">
        <v>1415465</v>
      </c>
      <c r="D11" s="144">
        <v>1034523</v>
      </c>
    </row>
    <row r="12" spans="1:4" ht="15">
      <c r="A12" s="143" t="s">
        <v>42</v>
      </c>
      <c r="B12" s="138"/>
      <c r="C12" s="37">
        <v>-4817654</v>
      </c>
      <c r="D12" s="37">
        <v>-3930100</v>
      </c>
    </row>
    <row r="13" spans="1:4" ht="15">
      <c r="A13" s="143" t="s">
        <v>43</v>
      </c>
      <c r="B13" s="138"/>
      <c r="C13" s="37">
        <v>-8599235</v>
      </c>
      <c r="D13" s="37">
        <v>-7486117</v>
      </c>
    </row>
    <row r="14" spans="1:4" ht="15">
      <c r="A14" s="143" t="s">
        <v>44</v>
      </c>
      <c r="B14" s="138"/>
      <c r="C14" s="37">
        <v>-6258248</v>
      </c>
      <c r="D14" s="37">
        <v>-4986518</v>
      </c>
    </row>
    <row r="15" spans="1:4" ht="15" thickBot="1">
      <c r="A15" s="137"/>
      <c r="B15" s="137"/>
      <c r="C15" s="156"/>
      <c r="D15" s="156"/>
    </row>
    <row r="16" spans="1:4" ht="8.25" customHeight="1">
      <c r="A16" s="138"/>
      <c r="B16" s="138"/>
      <c r="C16" s="155"/>
      <c r="D16" s="155"/>
    </row>
    <row r="17" spans="1:4" ht="29.25" thickBot="1">
      <c r="A17" s="168" t="s">
        <v>100</v>
      </c>
      <c r="B17" s="137"/>
      <c r="C17" s="147">
        <f>SUM(C9:C14)</f>
        <v>83301549</v>
      </c>
      <c r="D17" s="147">
        <f>SUM(D9:D14)</f>
        <v>45586901</v>
      </c>
    </row>
    <row r="18" spans="1:4" ht="19.5" customHeight="1">
      <c r="A18" s="188" t="s">
        <v>45</v>
      </c>
      <c r="B18" s="189"/>
      <c r="C18" s="190">
        <v>-4276222</v>
      </c>
      <c r="D18" s="190">
        <v>-1479431</v>
      </c>
    </row>
    <row r="19" spans="1:4" ht="42.75">
      <c r="A19" s="150" t="s">
        <v>46</v>
      </c>
      <c r="B19" s="138"/>
      <c r="C19" s="145">
        <f>SUM(C17:C18)</f>
        <v>79025327</v>
      </c>
      <c r="D19" s="145">
        <f>SUM(D17:D18)</f>
        <v>44107470</v>
      </c>
    </row>
    <row r="20" spans="1:4" ht="15">
      <c r="A20" s="152" t="s">
        <v>119</v>
      </c>
      <c r="B20" s="138"/>
      <c r="C20" s="155"/>
      <c r="D20" s="155"/>
    </row>
    <row r="21" spans="1:4" ht="15">
      <c r="A21" s="143" t="s">
        <v>148</v>
      </c>
      <c r="B21" s="138"/>
      <c r="C21" s="37">
        <v>0</v>
      </c>
      <c r="D21" s="37">
        <v>-17000</v>
      </c>
    </row>
    <row r="22" spans="1:4" ht="15">
      <c r="A22" s="143" t="s">
        <v>47</v>
      </c>
      <c r="B22" s="138"/>
      <c r="C22" s="37">
        <v>-449432740</v>
      </c>
      <c r="D22" s="37">
        <v>-200683376</v>
      </c>
    </row>
    <row r="23" spans="1:4" ht="15">
      <c r="A23" s="159" t="s">
        <v>65</v>
      </c>
      <c r="B23" s="138"/>
      <c r="C23" s="37">
        <v>3142438</v>
      </c>
      <c r="D23" s="37">
        <v>1250644</v>
      </c>
    </row>
    <row r="24" spans="1:4" ht="15">
      <c r="A24" s="143" t="s">
        <v>48</v>
      </c>
      <c r="B24" s="138"/>
      <c r="C24" s="37">
        <v>-175072</v>
      </c>
      <c r="D24" s="37">
        <v>-159284</v>
      </c>
    </row>
    <row r="25" spans="1:4" ht="15">
      <c r="A25" s="152" t="s">
        <v>120</v>
      </c>
      <c r="B25" s="138"/>
      <c r="C25" s="144"/>
      <c r="D25" s="144"/>
    </row>
    <row r="26" spans="1:4" ht="15">
      <c r="A26" s="143" t="s">
        <v>49</v>
      </c>
      <c r="B26" s="138"/>
      <c r="C26" s="144">
        <v>346528554</v>
      </c>
      <c r="D26" s="144">
        <v>65828944</v>
      </c>
    </row>
    <row r="27" spans="1:4" ht="15">
      <c r="A27" s="159" t="s">
        <v>66</v>
      </c>
      <c r="B27" s="138"/>
      <c r="C27" s="37">
        <v>29480541</v>
      </c>
      <c r="D27" s="37">
        <v>-173897</v>
      </c>
    </row>
    <row r="28" spans="1:4" ht="15">
      <c r="A28" s="143" t="s">
        <v>50</v>
      </c>
      <c r="B28" s="138"/>
      <c r="C28" s="37">
        <v>24179</v>
      </c>
      <c r="D28" s="37">
        <v>-128865</v>
      </c>
    </row>
    <row r="29" spans="1:4" ht="14.25">
      <c r="A29" s="139"/>
      <c r="B29" s="139"/>
      <c r="C29" s="154"/>
      <c r="D29" s="154"/>
    </row>
    <row r="30" spans="1:4" ht="14.25">
      <c r="A30" s="138"/>
      <c r="B30" s="138"/>
      <c r="C30" s="155"/>
      <c r="D30" s="155"/>
    </row>
    <row r="31" spans="1:4" s="73" customFormat="1" ht="28.5">
      <c r="A31" s="116" t="s">
        <v>121</v>
      </c>
      <c r="B31" s="191"/>
      <c r="C31" s="149">
        <f>SUM(C21:C28)+C19</f>
        <v>8593227</v>
      </c>
      <c r="D31" s="149">
        <f>SUM(D21:D28)+D19</f>
        <v>-89975364</v>
      </c>
    </row>
    <row r="32" spans="1:4" ht="14.25">
      <c r="A32" s="139"/>
      <c r="B32" s="139"/>
      <c r="C32" s="154"/>
      <c r="D32" s="154"/>
    </row>
    <row r="33" spans="1:4" ht="14.25">
      <c r="A33" s="138"/>
      <c r="B33" s="138"/>
      <c r="C33" s="155"/>
      <c r="D33" s="155"/>
    </row>
    <row r="34" spans="1:4" ht="14.25">
      <c r="A34" s="116" t="s">
        <v>51</v>
      </c>
      <c r="B34" s="138"/>
      <c r="C34" s="155"/>
      <c r="D34" s="155"/>
    </row>
    <row r="35" spans="1:4" ht="15">
      <c r="A35" s="143" t="s">
        <v>52</v>
      </c>
      <c r="B35" s="138"/>
      <c r="C35" s="37">
        <v>-887871</v>
      </c>
      <c r="D35" s="37">
        <v>-1195068</v>
      </c>
    </row>
    <row r="36" spans="1:4" ht="15">
      <c r="A36" s="143" t="s">
        <v>53</v>
      </c>
      <c r="B36" s="138"/>
      <c r="C36" s="37">
        <v>-834928</v>
      </c>
      <c r="D36" s="37">
        <v>-2036963</v>
      </c>
    </row>
    <row r="37" spans="1:4" ht="15">
      <c r="A37" s="143" t="s">
        <v>101</v>
      </c>
      <c r="B37" s="138"/>
      <c r="C37" s="37">
        <v>89</v>
      </c>
      <c r="D37" s="144">
        <v>5672</v>
      </c>
    </row>
    <row r="38" spans="1:4" ht="30">
      <c r="A38" s="143" t="s">
        <v>67</v>
      </c>
      <c r="B38" s="138"/>
      <c r="C38" s="37">
        <v>-12761778</v>
      </c>
      <c r="D38" s="37">
        <v>-16713135</v>
      </c>
    </row>
    <row r="39" spans="1:4" ht="30">
      <c r="A39" s="143" t="s">
        <v>82</v>
      </c>
      <c r="B39" s="138"/>
      <c r="C39" s="37">
        <v>-19827723</v>
      </c>
      <c r="D39" s="37">
        <v>-112547957</v>
      </c>
    </row>
    <row r="40" spans="1:4" ht="30">
      <c r="A40" s="143" t="s">
        <v>89</v>
      </c>
      <c r="B40" s="138"/>
      <c r="C40" s="144">
        <v>25008970</v>
      </c>
      <c r="D40" s="37">
        <v>26095367</v>
      </c>
    </row>
    <row r="41" spans="1:4" ht="30">
      <c r="A41" s="143" t="s">
        <v>102</v>
      </c>
      <c r="B41" s="138"/>
      <c r="C41" s="37">
        <v>55200000</v>
      </c>
      <c r="D41" s="144">
        <v>59250000</v>
      </c>
    </row>
    <row r="42" spans="1:4" ht="14.25">
      <c r="A42" s="139"/>
      <c r="B42" s="139"/>
      <c r="C42" s="154"/>
      <c r="D42" s="154"/>
    </row>
    <row r="43" spans="1:4" ht="14.25">
      <c r="A43" s="138"/>
      <c r="B43" s="138"/>
      <c r="C43" s="155"/>
      <c r="D43" s="155"/>
    </row>
    <row r="44" spans="1:4" ht="28.5">
      <c r="A44" s="153" t="s">
        <v>122</v>
      </c>
      <c r="B44" s="142"/>
      <c r="C44" s="149">
        <f>SUM(C35:C41)</f>
        <v>45896759</v>
      </c>
      <c r="D44" s="149">
        <f>SUM(D35:D41)</f>
        <v>-47142084</v>
      </c>
    </row>
    <row r="45" spans="1:4" ht="14.25">
      <c r="A45" s="139"/>
      <c r="B45" s="139"/>
      <c r="C45" s="154"/>
      <c r="D45" s="154"/>
    </row>
    <row r="46" spans="1:4" ht="14.25">
      <c r="A46" s="138"/>
      <c r="B46" s="138"/>
      <c r="C46" s="155"/>
      <c r="D46" s="155"/>
    </row>
    <row r="47" spans="1:4" ht="14.25">
      <c r="A47" s="116" t="s">
        <v>54</v>
      </c>
      <c r="B47" s="138"/>
      <c r="C47" s="155"/>
      <c r="D47" s="155"/>
    </row>
    <row r="48" spans="1:4" ht="30">
      <c r="A48" s="143" t="s">
        <v>123</v>
      </c>
      <c r="B48" s="138"/>
      <c r="C48" s="37">
        <v>87288067</v>
      </c>
      <c r="D48" s="37">
        <v>49000000</v>
      </c>
    </row>
    <row r="49" spans="1:4" ht="30">
      <c r="A49" s="143" t="s">
        <v>124</v>
      </c>
      <c r="B49" s="138"/>
      <c r="C49" s="37">
        <v>17348000</v>
      </c>
      <c r="D49" s="37">
        <v>8500000</v>
      </c>
    </row>
    <row r="50" spans="1:4" ht="30">
      <c r="A50" s="143" t="s">
        <v>125</v>
      </c>
      <c r="B50" s="138"/>
      <c r="C50" s="37">
        <v>-2000</v>
      </c>
      <c r="D50" s="37">
        <v>-1000</v>
      </c>
    </row>
    <row r="51" spans="1:4" ht="15">
      <c r="A51" s="143" t="s">
        <v>126</v>
      </c>
      <c r="B51" s="138"/>
      <c r="C51" s="37">
        <v>-10007580</v>
      </c>
      <c r="D51" s="37" t="s">
        <v>25</v>
      </c>
    </row>
    <row r="52" spans="1:4" ht="15">
      <c r="A52" s="143" t="s">
        <v>127</v>
      </c>
      <c r="B52" s="138"/>
      <c r="C52" s="37">
        <v>8400000</v>
      </c>
      <c r="D52" s="37" t="s">
        <v>25</v>
      </c>
    </row>
    <row r="53" spans="1:4" ht="15">
      <c r="A53" s="143" t="s">
        <v>128</v>
      </c>
      <c r="B53" s="138"/>
      <c r="C53" s="37">
        <v>-9100</v>
      </c>
      <c r="D53" s="37"/>
    </row>
    <row r="54" spans="1:4" ht="15">
      <c r="A54" s="143" t="s">
        <v>129</v>
      </c>
      <c r="B54" s="208">
        <v>11</v>
      </c>
      <c r="C54" s="37">
        <v>140000000</v>
      </c>
      <c r="D54" s="37">
        <v>90000000</v>
      </c>
    </row>
    <row r="55" spans="1:4" ht="19.5" customHeight="1">
      <c r="A55" s="143" t="s">
        <v>130</v>
      </c>
      <c r="B55" s="142"/>
      <c r="C55" s="37" t="s">
        <v>25</v>
      </c>
      <c r="D55" s="37">
        <v>-8292597</v>
      </c>
    </row>
    <row r="56" spans="1:4" ht="20.25" customHeight="1">
      <c r="A56" s="151" t="s">
        <v>83</v>
      </c>
      <c r="B56" s="142"/>
      <c r="C56" s="37">
        <v>72057</v>
      </c>
      <c r="D56" s="37">
        <v>-268059</v>
      </c>
    </row>
    <row r="57" spans="1:4" ht="14.25">
      <c r="A57" s="139"/>
      <c r="B57" s="139"/>
      <c r="C57" s="154" t="s">
        <v>77</v>
      </c>
      <c r="D57" s="154"/>
    </row>
    <row r="58" spans="1:4" ht="14.25">
      <c r="A58" s="138"/>
      <c r="B58" s="138"/>
      <c r="C58" s="155"/>
      <c r="D58" s="155"/>
    </row>
    <row r="59" spans="1:4" ht="28.5">
      <c r="A59" s="153" t="s">
        <v>131</v>
      </c>
      <c r="B59" s="142"/>
      <c r="C59" s="149">
        <f>SUM(C48:C56)</f>
        <v>243089444</v>
      </c>
      <c r="D59" s="149">
        <f>SUM(D48:D56)</f>
        <v>138938344</v>
      </c>
    </row>
    <row r="60" spans="1:4" ht="15" thickBot="1">
      <c r="A60" s="137"/>
      <c r="B60" s="137"/>
      <c r="C60" s="156"/>
      <c r="D60" s="156"/>
    </row>
    <row r="61" spans="1:4" ht="14.25">
      <c r="A61" s="138"/>
      <c r="B61" s="138"/>
      <c r="C61" s="155"/>
      <c r="D61" s="155"/>
    </row>
    <row r="62" spans="1:4" ht="36" customHeight="1" thickBot="1">
      <c r="A62" s="168" t="s">
        <v>55</v>
      </c>
      <c r="B62" s="137"/>
      <c r="C62" s="161">
        <v>5158</v>
      </c>
      <c r="D62" s="161">
        <v>65922</v>
      </c>
    </row>
    <row r="63" spans="1:4" ht="13.5" customHeight="1">
      <c r="A63" s="141"/>
      <c r="B63" s="142"/>
      <c r="C63" s="149"/>
      <c r="D63" s="149"/>
    </row>
    <row r="64" spans="1:4" ht="28.5">
      <c r="A64" s="141" t="s">
        <v>132</v>
      </c>
      <c r="B64" s="138"/>
      <c r="C64" s="149">
        <f>C31+C44+C59+C62</f>
        <v>297584588</v>
      </c>
      <c r="D64" s="149">
        <f>D31+D44+D59+D62</f>
        <v>1886818</v>
      </c>
    </row>
    <row r="65" spans="1:4" ht="15">
      <c r="A65" s="162" t="s">
        <v>133</v>
      </c>
      <c r="B65" s="208">
        <v>6</v>
      </c>
      <c r="C65" s="37">
        <v>138257892</v>
      </c>
      <c r="D65" s="37">
        <v>151024879</v>
      </c>
    </row>
    <row r="66" spans="1:4" ht="14.25">
      <c r="A66" s="139"/>
      <c r="B66" s="139"/>
      <c r="C66" s="154"/>
      <c r="D66" s="154"/>
    </row>
    <row r="67" spans="1:4" ht="12.75" customHeight="1">
      <c r="A67" s="138"/>
      <c r="B67" s="138"/>
      <c r="C67" s="155"/>
      <c r="D67" s="155"/>
    </row>
    <row r="68" spans="1:4" ht="15">
      <c r="A68" s="153" t="s">
        <v>56</v>
      </c>
      <c r="B68" s="171"/>
      <c r="C68" s="148">
        <f>C64+C65</f>
        <v>435842480</v>
      </c>
      <c r="D68" s="148">
        <f>D64+D65</f>
        <v>152911697</v>
      </c>
    </row>
    <row r="69" spans="1:4" ht="15" thickBot="1">
      <c r="A69" s="137"/>
      <c r="B69" s="137"/>
      <c r="C69" s="156"/>
      <c r="D69" s="156"/>
    </row>
  </sheetData>
  <sheetProtection/>
  <mergeCells count="4">
    <mergeCell ref="C4:D4"/>
    <mergeCell ref="A5:A6"/>
    <mergeCell ref="B5:B6"/>
    <mergeCell ref="C5:D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HCSBK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ubuo10</dc:creator>
  <cp:keywords/>
  <dc:description/>
  <cp:lastModifiedBy>Турганова Молдир Зейнелгабденовна</cp:lastModifiedBy>
  <cp:lastPrinted>2018-04-13T04:11:33Z</cp:lastPrinted>
  <dcterms:created xsi:type="dcterms:W3CDTF">2010-10-22T04:14:23Z</dcterms:created>
  <dcterms:modified xsi:type="dcterms:W3CDTF">2021-11-12T10:41:05Z</dcterms:modified>
  <cp:category/>
  <cp:version/>
  <cp:contentType/>
  <cp:contentStatus/>
</cp:coreProperties>
</file>