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856" tabRatio="100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'Ф1'!$A$11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<sst xmlns="http://schemas.openxmlformats.org/spreadsheetml/2006/main" count="229" uniqueCount="137">
  <si>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</si>
  <si>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</si>
  <si>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</si>
  <si>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</si>
  <si>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</si>
  <si>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</si>
  <si>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</si>
  <si>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</si>
  <si>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</si>
  <si>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</si>
  <si>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</si>
  <si>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</si>
  <si>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</si>
  <si>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</si>
  <si>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</si>
  <si>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</si>
  <si>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</si>
  <si>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</si>
  <si>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</si>
  <si>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</si>
  <si>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</si>
  <si>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</si>
  <si>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</si>
  <si>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</si>
  <si>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</si>
  <si>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</si>
  <si>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</si>
  <si>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</si>
  <si>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</si>
  <si>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</si>
  <si>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</si>
  <si>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</si>
  <si>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</si>
  <si>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</si>
  <si>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</si>
  <si>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</si>
  <si>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</si>
  <si>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</si>
  <si>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</si>
  <si>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</si>
  <si>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</si>
  <si>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</si>
  <si>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</si>
  <si>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</si>
  <si>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</si>
  <si>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</si>
  <si>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</si>
  <si>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</si>
  <si>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</si>
  <si>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</si>
  <si>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</si>
  <si>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</si>
  <si>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</si>
  <si>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</si>
  <si>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</si>
  <si>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</si>
  <si>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</si>
  <si>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</si>
  <si>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</si>
  <si>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 xml:space="preserve">      в том числе:</t>
  </si>
  <si>
    <t xml:space="preserve">           реализация товаров и услуг </t>
  </si>
  <si>
    <t xml:space="preserve">           прочая выручка </t>
  </si>
  <si>
    <t xml:space="preserve">-              </t>
  </si>
  <si>
    <t xml:space="preserve">           авансы, полученные от покупателей, заказчиков </t>
  </si>
  <si>
    <t xml:space="preserve">           поступления по договорам страхования</t>
  </si>
  <si>
    <t xml:space="preserve">           полученные вознаграждения </t>
  </si>
  <si>
    <t xml:space="preserve">           прочие поступления </t>
  </si>
  <si>
    <t xml:space="preserve">2. Выбытие денежных средств, всего (сумма строк с 021 по 027) </t>
  </si>
  <si>
    <t xml:space="preserve">           платежи поставщикам за товары и услуги</t>
  </si>
  <si>
    <t xml:space="preserve">           авансы, выданные поставщикам товаров и услуг </t>
  </si>
  <si>
    <t xml:space="preserve">           выплаты по оплате труда </t>
  </si>
  <si>
    <t xml:space="preserve">           выплата вознаграждения </t>
  </si>
  <si>
    <t xml:space="preserve">           выплаты по договорам страхования </t>
  </si>
  <si>
    <t xml:space="preserve">           подоходный налог и другие платежи в бюджет </t>
  </si>
  <si>
    <t xml:space="preserve">           прочие выплаты </t>
  </si>
  <si>
    <t xml:space="preserve">3. Чистая сумма денежных средств от операционной деятельности (строка 010 - строка 020) 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</si>
  <si>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</si>
  <si>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</si>
  <si>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 xml:space="preserve">           реализация основных средств 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</si>
  <si>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</si>
  <si>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</si>
  <si>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</si>
  <si>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долговых инструментов других организаций </t>
  </si>
  <si>
    <t xml:space="preserve">           возмещение при потере контроля над  дочерними организациями </t>
  </si>
  <si>
    <t xml:space="preserve">           реализация прочих финансовых активов </t>
  </si>
  <si>
    <t xml:space="preserve">           фьючерсные и форвардные контракты, опционы и свопы </t>
  </si>
  <si>
    <t xml:space="preserve">           полученные дивиденды </t>
  </si>
  <si>
    <t xml:space="preserve">2. Выбытие денежных средств, всего (сумма строк с 061 по 071) </t>
  </si>
  <si>
    <t xml:space="preserve">           приобретение основных средств </t>
  </si>
  <si>
    <t xml:space="preserve">           приобретение нематериальных активов </t>
  </si>
  <si>
    <t xml:space="preserve">           приобретение других долгосрочных  активов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</si>
  <si>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</si>
  <si>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долговых инструментов  других организаций </t>
  </si>
  <si>
    <t xml:space="preserve">           приобретение контроля над дочерними организациями </t>
  </si>
  <si>
    <t xml:space="preserve">           приобретение прочих финансовых активов </t>
  </si>
  <si>
    <t xml:space="preserve">           предоставление займов </t>
  </si>
  <si>
    <t xml:space="preserve">           инвестиции в ассоциированные и дочерние организации </t>
  </si>
  <si>
    <t xml:space="preserve">3. Чистая сумма денежных средств от инвестиционной деятельности (строка 040 - строка 060) 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</si>
  <si>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</si>
  <si>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</si>
  <si>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 xml:space="preserve">           эмиссия акций и других финансовых инструментов </t>
  </si>
  <si>
    <t xml:space="preserve">           получение займов </t>
  </si>
  <si>
    <t xml:space="preserve">2. Выбытие денежных средств, всего (сумма строк с 101 по 105) </t>
  </si>
  <si>
    <t xml:space="preserve">           погашение займов</t>
  </si>
  <si>
    <t xml:space="preserve">           выплата дивидендов</t>
  </si>
  <si>
    <t xml:space="preserve">           выплаты собственникам по акциям организации </t>
  </si>
  <si>
    <t>3. Чистая сумма денежных средств от финансовой деятельности (строка 090 - строка 100)</t>
  </si>
  <si>
    <t xml:space="preserve">4. Влияние обменных курсов валют к тенге </t>
  </si>
  <si>
    <t xml:space="preserve">5. Увеличение +/- уменьшение денежных средств (строка 030 +/- строка 080 +/- строка 110) </t>
  </si>
  <si>
    <t xml:space="preserve">6. Денежные средства и их эквиваленты на начало отчетного периода </t>
  </si>
  <si>
    <t xml:space="preserve">7. Денежные средства и их эквиваленты на конец отчетного периода 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</si>
  <si>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</si>
  <si>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</si>
  <si>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</si>
  <si>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</si>
  <si>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</si>
  <si>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</si>
  <si>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</si>
  <si>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</si>
  <si>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</si>
  <si>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Доход/Убыток от операционной деятельности</t>
  </si>
  <si>
    <t>Итого совокупный доход/убыток за период</t>
  </si>
  <si>
    <t>Прибыль/Убыток от курсовой разницы</t>
  </si>
  <si>
    <t xml:space="preserve">Остаток на 31 декабря 2022г. </t>
  </si>
  <si>
    <t>31 декабря 2023г.</t>
  </si>
  <si>
    <t>Остаток на 31 декабря 2023г.</t>
  </si>
  <si>
    <t>Чистый прибыль/убыток за 1 квартал 2024г</t>
  </si>
  <si>
    <t>31 марта 2024г.</t>
  </si>
  <si>
    <t>Три месяца, закончившиеся 31 марта 2023г.</t>
  </si>
  <si>
    <t>Три месяца, закончившиеся 31 марта 2024г.</t>
  </si>
  <si>
    <t>Чистый прибыль/убыток за 1 квартал 2023г</t>
  </si>
  <si>
    <t>Остаток на 31марта 2023г.</t>
  </si>
  <si>
    <t>Балансовая стоимость одной простой  акции, рассчитанная на основании данных финансовой отчетности на 31 марта 2024г составила (-8 120) тенге</t>
  </si>
  <si>
    <t>Промежуточный отчет о финансовом положении по состоянию на 31.03.2024г.</t>
  </si>
  <si>
    <t>Промежуточный отчет о прибыли или убытке и прочем совокупном доходе за три месяца, завершившихся 31 марта 2024 года</t>
  </si>
  <si>
    <t>Промежуточный отчет о движении денежных средствза три месяца, завершившихся 31 марта 2024 года</t>
  </si>
  <si>
    <t>Промежуточный отчет об изменениях в капиталеза три месяца, завершившихся 31 марта 2024 года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</si>
</sst>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_);_(@_)"/>
    <numFmt numFmtId="175" formatCode="_(* #,##0.00_);_(* \(#,##0.00\);_(* &quot;-&quot;??_);_(@_)"/>
    <numFmt numFmtId="176" formatCode="_(* #,##0_);_(* \(#,##0\);_(* &quot;-&quot;??_);_(@_)"/>
    <numFmt numFmtId="177" formatCode="0.0%"/>
    <numFmt numFmtId="178" formatCode="[$-409]d\-mmm\-yy;@"/>
    <numFmt numFmtId="179" formatCode="dd/mm/yy;@"/>
    <numFmt numFmtId="180" formatCode="\+0.0;\-0.0"/>
    <numFmt numFmtId="181" formatCode="\+0.0%;\-0.0%"/>
    <numFmt numFmtId="182" formatCode="General_)"/>
    <numFmt numFmtId="183" formatCode="0%_);\(0%\)"/>
    <numFmt numFmtId="184" formatCode="_-&quot;$&quot;* #,##0.00_-;\-&quot;$&quot;* #,##0.00_-;_-&quot;$&quot;* &quot;-&quot;??_-;_-@_-"/>
    <numFmt numFmtId="185" formatCode="&quot;$&quot;#,##0"/>
    <numFmt numFmtId="186" formatCode="_-* #,##0\ _$_-;\-* #,##0\ _$_-;_-* &quot;-&quot;\ _$_-;_-@_-"/>
    <numFmt numFmtId="187" formatCode="#\ ##0_.\ &quot;zі&quot;\ 00\ &quot;gr&quot;;\(#\ ##0.00\z\і\)"/>
    <numFmt numFmtId="188" formatCode="#\ ##0&quot;zі&quot;00&quot;gr&quot;;\(#\ ##0.00\z\і\)"/>
    <numFmt numFmtId="189" formatCode="#\ ##0&quot;zі&quot;_.00&quot;gr&quot;;\(#\ ##0.00\z\і\)"/>
    <numFmt numFmtId="190" formatCode="#\ ##0&quot;zі&quot;.00&quot;gr&quot;;\(#\ ##0&quot;zі&quot;.00&quot;gr&quot;\)"/>
    <numFmt numFmtId="191" formatCode="&quot;$&quot;#,##0.0_);[Red]\(&quot;$&quot;#,##0.0\)"/>
    <numFmt numFmtId="192" formatCode="#,##0.0_);\(#,##0.0\)"/>
    <numFmt numFmtId="193" formatCode="0.0%;\(0.0%\)"/>
    <numFmt numFmtId="194" formatCode="[$-409]d\-mmm;@"/>
    <numFmt numFmtId="195" formatCode="_(#,##0;\(#,##0\);\-;&quot;  &quot;@"/>
    <numFmt numFmtId="196" formatCode="_(* #,##0,_);_(* \(#,##0,\);_(* &quot;-&quot;_);_(@_)"/>
    <numFmt numFmtId="197" formatCode="#,##0.00&quot; $&quot;;[Red]\-#,##0.00&quot; $&quot;"/>
    <numFmt numFmtId="198" formatCode="_-* #,##0_р_._-;\-* #,##0_р_._-;_-* &quot;-&quot;??_р_._-;_-@_-"/>
    <numFmt numFmtId="199" formatCode="#,##0_ ;\-#,##0\ "/>
    <numFmt numFmtId="200" formatCode="_(* #,##0.00_);_(* \(#,##0.00\);_(* &quot;-&quot;_);_(@_)"/>
    <numFmt numFmtId="201" formatCode="#,##0_ ;[Red]\-#,##0\ "/>
    <numFmt numFmtId="202" formatCode="#,##0.00_ ;\-#,##0.00\ "/>
    <numFmt numFmtId="203" formatCode="_(* #,##0.000,_);_(* \(#,##0.000,\);_(* &quot;-&quot;_);_(@_)"/>
    <numFmt numFmtId="204" formatCode="[=0]&quot;&quot;;General"/>
    <numFmt numFmtId="205" formatCode="_(* #,##0.0000_);_(* \(#,##0.0000\);_(* &quot;-&quot;_);_(@_)"/>
    <numFmt numFmtId="206" formatCode="_(* #,##0.000_);_(* \(#,##0.000\);_(* &quot;-&quot;_);_(@_)"/>
    <numFmt numFmtId="207" formatCode="0.000"/>
    <numFmt numFmtId="208" formatCode="#,##0.00_ ;[Red]\-#,##0.00\ "/>
    <numFmt numFmtId="209" formatCode="_-* #,##0.0000_р_._-;\-* #,##0.0000_р_._-;_-* &quot;-&quot;????_р_._-;_-@_-"/>
    <numFmt numFmtId="210" formatCode="#,##0.0"/>
    <numFmt numFmtId="211" formatCode="#,##0.00,"/>
    <numFmt numFmtId="212" formatCode="_(#,##0.00;\(#,##0.00\);\-;&quot;  &quot;@"/>
    <numFmt numFmtId="213" formatCode="_(* #,##0.00,_);_(* \(#,##0.00,\);_(* &quot;-&quot;_);_(@_)"/>
    <numFmt numFmtId="214" formatCode="#,##0.00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2" fontId="9" fillId="0" borderId="0">
      <alignment/>
      <protection locked="0"/>
    </xf>
    <xf numFmtId="172" fontId="9" fillId="0" borderId="0">
      <alignment/>
      <protection locked="0"/>
    </xf>
    <xf numFmtId="172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2" fontId="7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87" fontId="14" fillId="0" borderId="0" applyFill="0" applyBorder="0" applyAlignment="0">
      <protection/>
    </xf>
    <xf numFmtId="188" fontId="14" fillId="0" borderId="0" applyFill="0" applyBorder="0" applyAlignment="0">
      <protection/>
    </xf>
    <xf numFmtId="184" fontId="7" fillId="0" borderId="0" applyFill="0" applyBorder="0" applyAlignment="0">
      <protection/>
    </xf>
    <xf numFmtId="193" fontId="7" fillId="0" borderId="0" applyFill="0" applyBorder="0" applyAlignment="0">
      <protection/>
    </xf>
    <xf numFmtId="192" fontId="7" fillId="0" borderId="0" applyFill="0" applyBorder="0" applyAlignment="0">
      <protection/>
    </xf>
    <xf numFmtId="0" fontId="15" fillId="20" borderId="2" applyNumberFormat="0" applyAlignment="0" applyProtection="0"/>
    <xf numFmtId="174" fontId="0" fillId="8" borderId="3">
      <alignment vertical="center"/>
      <protection/>
    </xf>
    <xf numFmtId="0" fontId="16" fillId="21" borderId="4" applyNumberFormat="0" applyAlignment="0" applyProtection="0"/>
    <xf numFmtId="184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78" fontId="6" fillId="22" borderId="0" applyFont="0" applyFill="0" applyBorder="0" applyAlignment="0" applyProtection="0"/>
    <xf numFmtId="178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4" fontId="6" fillId="22" borderId="0" applyFont="0" applyFill="0" applyBorder="0" applyAlignment="0" applyProtection="0"/>
    <xf numFmtId="194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4" fontId="7" fillId="0" borderId="0" applyFill="0" applyBorder="0" applyAlignment="0">
      <protection/>
    </xf>
    <xf numFmtId="192" fontId="7" fillId="0" borderId="0" applyFill="0" applyBorder="0" applyAlignment="0">
      <protection/>
    </xf>
    <xf numFmtId="184" fontId="7" fillId="0" borderId="0" applyFill="0" applyBorder="0" applyAlignment="0">
      <protection/>
    </xf>
    <xf numFmtId="193" fontId="7" fillId="0" borderId="0" applyFill="0" applyBorder="0" applyAlignment="0">
      <protection/>
    </xf>
    <xf numFmtId="192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5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5" fontId="6" fillId="24" borderId="6" applyNumberFormat="0" applyFont="0" applyAlignment="0">
      <protection locked="0"/>
    </xf>
    <xf numFmtId="195" fontId="6" fillId="24" borderId="6" applyNumberFormat="0" applyFont="0" applyAlignment="0">
      <protection locked="0"/>
    </xf>
    <xf numFmtId="174" fontId="0" fillId="26" borderId="6" applyBorder="0">
      <alignment horizontal="center" vertical="center"/>
      <protection locked="0"/>
    </xf>
    <xf numFmtId="184" fontId="7" fillId="0" borderId="0" applyFill="0" applyBorder="0" applyAlignment="0">
      <protection/>
    </xf>
    <xf numFmtId="192" fontId="7" fillId="0" borderId="0" applyFill="0" applyBorder="0" applyAlignment="0">
      <protection/>
    </xf>
    <xf numFmtId="184" fontId="7" fillId="0" borderId="0" applyFill="0" applyBorder="0" applyAlignment="0">
      <protection/>
    </xf>
    <xf numFmtId="193" fontId="7" fillId="0" borderId="0" applyFill="0" applyBorder="0" applyAlignment="0">
      <protection/>
    </xf>
    <xf numFmtId="192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7" fontId="6" fillId="0" borderId="0">
      <alignment/>
      <protection/>
    </xf>
    <xf numFmtId="197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6" fontId="6" fillId="22" borderId="0">
      <alignment/>
      <protection/>
    </xf>
    <xf numFmtId="196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8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0" fontId="7" fillId="0" borderId="0">
      <alignment/>
      <protection/>
    </xf>
    <xf numFmtId="181" fontId="7" fillId="0" borderId="0">
      <alignment/>
      <protection/>
    </xf>
    <xf numFmtId="184" fontId="7" fillId="0" borderId="0" applyFill="0" applyBorder="0" applyAlignment="0">
      <protection/>
    </xf>
    <xf numFmtId="192" fontId="7" fillId="0" borderId="0" applyFill="0" applyBorder="0" applyAlignment="0">
      <protection/>
    </xf>
    <xf numFmtId="184" fontId="7" fillId="0" borderId="0" applyFill="0" applyBorder="0" applyAlignment="0">
      <protection/>
    </xf>
    <xf numFmtId="193" fontId="7" fillId="0" borderId="0" applyFill="0" applyBorder="0" applyAlignment="0">
      <protection/>
    </xf>
    <xf numFmtId="192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5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9" fontId="14" fillId="0" borderId="0" applyFill="0" applyBorder="0" applyAlignment="0">
      <protection/>
    </xf>
    <xf numFmtId="190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2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2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2" fontId="9" fillId="0" borderId="0">
      <alignment/>
      <protection locked="0"/>
    </xf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74" fontId="3" fillId="0" borderId="0" xfId="0" applyNumberFormat="1" applyFont="1" applyFill="1" applyBorder="1" applyAlignment="1">
      <alignment wrapText="1"/>
    </xf>
    <xf numFmtId="174" fontId="2" fillId="0" borderId="8" xfId="0" applyNumberFormat="1" applyFont="1" applyFill="1" applyBorder="1" applyAlignment="1">
      <alignment wrapText="1"/>
    </xf>
    <xf numFmtId="174" fontId="2" fillId="0" borderId="0" xfId="0" applyNumberFormat="1" applyFont="1" applyFill="1" applyBorder="1" applyAlignment="1">
      <alignment wrapText="1"/>
    </xf>
    <xf numFmtId="174" fontId="2" fillId="0" borderId="7" xfId="0" applyNumberFormat="1" applyFont="1" applyFill="1" applyBorder="1" applyAlignment="1">
      <alignment wrapText="1"/>
    </xf>
    <xf numFmtId="176" fontId="3" fillId="0" borderId="0" xfId="0" applyNumberFormat="1" applyFont="1" applyFill="1" applyAlignment="1">
      <alignment wrapText="1"/>
    </xf>
    <xf numFmtId="176" fontId="3" fillId="0" borderId="9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wrapText="1"/>
    </xf>
    <xf numFmtId="176" fontId="2" fillId="0" borderId="20" xfId="0" applyNumberFormat="1" applyFont="1" applyFill="1" applyBorder="1" applyAlignment="1">
      <alignment wrapText="1"/>
    </xf>
    <xf numFmtId="176" fontId="3" fillId="0" borderId="0" xfId="0" applyNumberFormat="1" applyFont="1" applyFill="1" applyAlignment="1">
      <alignment horizontal="right" wrapText="1"/>
    </xf>
    <xf numFmtId="176" fontId="2" fillId="0" borderId="6" xfId="184" applyNumberFormat="1" applyFont="1" applyBorder="1" applyAlignment="1">
      <alignment horizontal="right"/>
      <protection/>
    </xf>
    <xf numFmtId="176" fontId="3" fillId="0" borderId="6" xfId="184" applyNumberFormat="1" applyFont="1" applyBorder="1" applyAlignment="1">
      <alignment horizontal="right"/>
      <protection/>
    </xf>
    <xf numFmtId="176" fontId="23" fillId="0" borderId="7" xfId="0" applyNumberFormat="1" applyFont="1" applyFill="1" applyBorder="1" applyAlignment="1">
      <alignment horizontal="right" wrapText="1"/>
    </xf>
    <xf numFmtId="176" fontId="23" fillId="0" borderId="21" xfId="0" applyNumberFormat="1" applyFont="1" applyFill="1" applyBorder="1" applyAlignment="1">
      <alignment horizontal="right" wrapText="1"/>
    </xf>
    <xf numFmtId="176" fontId="3" fillId="0" borderId="0" xfId="0" applyNumberFormat="1" applyFont="1" applyFill="1" applyBorder="1" applyAlignment="1">
      <alignment horizontal="right" wrapText="1"/>
    </xf>
    <xf numFmtId="176" fontId="2" fillId="0" borderId="0" xfId="0" applyNumberFormat="1" applyFont="1" applyFill="1" applyBorder="1" applyAlignment="1">
      <alignment horizontal="right" wrapText="1"/>
    </xf>
    <xf numFmtId="176" fontId="23" fillId="0" borderId="8" xfId="0" applyNumberFormat="1" applyFont="1" applyFill="1" applyBorder="1" applyAlignment="1">
      <alignment horizontal="right" wrapText="1"/>
    </xf>
    <xf numFmtId="176" fontId="23" fillId="0" borderId="22" xfId="0" applyNumberFormat="1" applyFont="1" applyFill="1" applyBorder="1" applyAlignment="1">
      <alignment horizontal="right" wrapText="1"/>
    </xf>
    <xf numFmtId="176" fontId="3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/>
    </xf>
    <xf numFmtId="176" fontId="3" fillId="0" borderId="6" xfId="184" applyNumberFormat="1" applyFont="1" applyBorder="1" applyAlignment="1">
      <alignment/>
      <protection/>
    </xf>
    <xf numFmtId="176" fontId="2" fillId="0" borderId="0" xfId="0" applyNumberFormat="1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vertical="top"/>
    </xf>
    <xf numFmtId="0" fontId="0" fillId="0" borderId="0" xfId="0" applyFill="1" applyAlignment="1">
      <alignment/>
    </xf>
    <xf numFmtId="173" fontId="0" fillId="0" borderId="0" xfId="203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center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3" fontId="37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3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3" fillId="0" borderId="6" xfId="184" applyFont="1" applyBorder="1" applyAlignment="1">
      <alignment wrapText="1"/>
      <protection/>
    </xf>
    <xf numFmtId="0" fontId="2" fillId="0" borderId="6" xfId="184" applyFont="1" applyBorder="1" applyAlignment="1">
      <alignment vertical="center" wrapText="1"/>
      <protection/>
    </xf>
    <xf numFmtId="0" fontId="2" fillId="0" borderId="6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— акцент1" xfId="34"/>
    <cellStyle name="20% — акцент2" xfId="35"/>
    <cellStyle name="20% — акцент3" xfId="36"/>
    <cellStyle name="20% — акцент4" xfId="37"/>
    <cellStyle name="20% — акцент5" xfId="38"/>
    <cellStyle name="20% —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— акцент1" xfId="46"/>
    <cellStyle name="40% — акцент2" xfId="47"/>
    <cellStyle name="40% — акцент3" xfId="48"/>
    <cellStyle name="40% — акцент4" xfId="49"/>
    <cellStyle name="40% — акцент5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— акцент1" xfId="58"/>
    <cellStyle name="60% — акцент2" xfId="59"/>
    <cellStyle name="60% — акцент3" xfId="60"/>
    <cellStyle name="60% — акцент4" xfId="61"/>
    <cellStyle name="60% — акцент5" xfId="62"/>
    <cellStyle name="60% —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D1"/>
    </sheetView>
  </sheetViews>
  <sheetFormatPr defaultColWidth="9.125" defaultRowHeight="12.75"/>
  <cols>
    <col min="1" max="1" width="46.00390625" style="1" customWidth="1"/>
    <col min="2" max="2" width="5.50390625" style="70" customWidth="1"/>
    <col min="3" max="4" width="20.375" style="1" customWidth="1"/>
    <col min="5" max="5" width="9.125" style="1" customWidth="1"/>
    <col min="6" max="6" width="14.625" style="1" bestFit="1" customWidth="1"/>
    <col min="7" max="7" width="13.875" style="71" customWidth="1"/>
    <col min="8" max="16384" width="9.125" style="1" customWidth="1"/>
  </cols>
  <sheetData>
    <row r="1" spans="1:4" ht="12.75">
      <c r="A1" s="107"/>
      <c r="B1" s="107"/>
      <c r="C1" s="107"/>
      <c r="D1" s="107"/>
    </row>
    <row r="3" spans="1:2" ht="12.75">
      <c r="A3" s="8" t="s">
        <v>112</v>
      </c>
      <c r="B3" s="66"/>
    </row>
    <row r="4" spans="1:2" ht="12.75">
      <c r="A4" s="8" t="s">
        <v>133</v>
      </c>
      <c r="B4" s="66"/>
    </row>
    <row r="5" spans="1:2" ht="12.75">
      <c r="A5" s="8"/>
      <c r="B5" s="66"/>
    </row>
    <row r="6" spans="1:4" ht="12.75">
      <c r="A6" s="9" t="s">
        <v>28</v>
      </c>
      <c r="B6" s="67" t="s">
        <v>40</v>
      </c>
      <c r="C6" s="38" t="s">
        <v>127</v>
      </c>
      <c r="D6" s="38" t="s">
        <v>124</v>
      </c>
    </row>
    <row r="8" spans="1:4" ht="17.25" customHeight="1">
      <c r="A8" s="10" t="s">
        <v>15</v>
      </c>
      <c r="B8" s="3"/>
      <c r="C8" s="10"/>
      <c r="D8" s="10"/>
    </row>
    <row r="9" spans="1:4" ht="7.5" customHeight="1">
      <c r="A9" s="10"/>
      <c r="B9" s="3"/>
      <c r="C9" s="10"/>
      <c r="D9" s="10"/>
    </row>
    <row r="10" spans="1:4" ht="12.75" customHeight="1">
      <c r="A10" s="10" t="s">
        <v>0</v>
      </c>
      <c r="B10" s="58"/>
      <c r="C10" s="10"/>
      <c r="D10" s="10"/>
    </row>
    <row r="11" spans="1:4" ht="12.75" customHeight="1">
      <c r="A11" s="4" t="s">
        <v>7</v>
      </c>
      <c r="B11" s="59">
        <v>3</v>
      </c>
      <c r="C11" s="81">
        <v>113</v>
      </c>
      <c r="D11" s="81">
        <v>113</v>
      </c>
    </row>
    <row r="12" spans="1:4" ht="12.75" customHeight="1">
      <c r="A12" s="4" t="s">
        <v>8</v>
      </c>
      <c r="B12" s="59"/>
      <c r="C12" s="81"/>
      <c r="D12" s="81"/>
    </row>
    <row r="13" spans="1:4" ht="12.75" customHeight="1">
      <c r="A13" s="4" t="s">
        <v>42</v>
      </c>
      <c r="B13" s="59">
        <v>4</v>
      </c>
      <c r="C13" s="81">
        <v>760</v>
      </c>
      <c r="D13" s="81">
        <v>760</v>
      </c>
    </row>
    <row r="14" spans="1:4" ht="18.75" customHeight="1">
      <c r="A14" s="11" t="s">
        <v>17</v>
      </c>
      <c r="B14" s="60"/>
      <c r="C14" s="82">
        <f>SUM(C11:C13)</f>
        <v>873</v>
      </c>
      <c r="D14" s="82">
        <f>SUM(D11:D13)</f>
        <v>873</v>
      </c>
    </row>
    <row r="15" spans="1:4" ht="12.75">
      <c r="A15" s="4"/>
      <c r="B15" s="59"/>
      <c r="C15" s="81"/>
      <c r="D15" s="81"/>
    </row>
    <row r="16" spans="1:4" ht="12.75" customHeight="1">
      <c r="A16" s="10" t="s">
        <v>2</v>
      </c>
      <c r="B16" s="58"/>
      <c r="C16" s="81"/>
      <c r="D16" s="81"/>
    </row>
    <row r="17" spans="1:4" ht="12.75" customHeight="1">
      <c r="A17" s="4" t="s">
        <v>4</v>
      </c>
      <c r="B17" s="59">
        <v>5</v>
      </c>
      <c r="C17" s="81">
        <v>0</v>
      </c>
      <c r="D17" s="81">
        <v>0</v>
      </c>
    </row>
    <row r="18" spans="1:4" ht="12.75" customHeight="1">
      <c r="A18" s="4" t="s">
        <v>52</v>
      </c>
      <c r="B18" s="59">
        <v>6</v>
      </c>
      <c r="C18" s="81">
        <v>1165</v>
      </c>
      <c r="D18" s="81">
        <v>825</v>
      </c>
    </row>
    <row r="19" spans="1:4" ht="12.75" customHeight="1">
      <c r="A19" s="4" t="s">
        <v>48</v>
      </c>
      <c r="B19" s="59">
        <v>7</v>
      </c>
      <c r="C19" s="81">
        <v>3339</v>
      </c>
      <c r="D19" s="81">
        <v>410</v>
      </c>
    </row>
    <row r="20" spans="1:4" ht="12.75" customHeight="1">
      <c r="A20" s="4" t="s">
        <v>44</v>
      </c>
      <c r="B20" s="59"/>
      <c r="C20" s="81">
        <v>6718</v>
      </c>
      <c r="D20" s="81">
        <v>6326</v>
      </c>
    </row>
    <row r="21" spans="1:4" ht="12.75" customHeight="1">
      <c r="A21" s="4" t="s">
        <v>49</v>
      </c>
      <c r="B21" s="59"/>
      <c r="C21" s="81">
        <v>328</v>
      </c>
      <c r="D21" s="81">
        <v>266</v>
      </c>
    </row>
    <row r="22" spans="1:4" ht="15" customHeight="1">
      <c r="A22" s="4" t="s">
        <v>6</v>
      </c>
      <c r="B22" s="59">
        <v>8</v>
      </c>
      <c r="C22" s="81">
        <v>5358</v>
      </c>
      <c r="D22" s="81">
        <v>1129</v>
      </c>
    </row>
    <row r="23" spans="1:4" ht="19.5" customHeight="1">
      <c r="A23" s="11" t="s">
        <v>18</v>
      </c>
      <c r="B23" s="60"/>
      <c r="C23" s="82">
        <f>SUM(C17:C22)</f>
        <v>16908</v>
      </c>
      <c r="D23" s="82">
        <f>SUM(D17:D22)</f>
        <v>8956</v>
      </c>
    </row>
    <row r="24" spans="1:4" ht="8.25" customHeight="1" thickBot="1">
      <c r="A24" s="10"/>
      <c r="B24" s="58"/>
      <c r="C24" s="83"/>
      <c r="D24" s="83"/>
    </row>
    <row r="25" spans="1:6" ht="17.25" customHeight="1" thickBot="1">
      <c r="A25" s="13" t="s">
        <v>19</v>
      </c>
      <c r="B25" s="61"/>
      <c r="C25" s="84">
        <f>C14+C23</f>
        <v>17781</v>
      </c>
      <c r="D25" s="84">
        <f>D14+D23</f>
        <v>9829</v>
      </c>
      <c r="F25" s="105"/>
    </row>
    <row r="26" spans="1:4" ht="9" customHeight="1">
      <c r="A26" s="4"/>
      <c r="B26" s="59"/>
      <c r="C26" s="81"/>
      <c r="D26" s="81"/>
    </row>
    <row r="27" spans="1:4" ht="12.75">
      <c r="A27" s="10" t="s">
        <v>20</v>
      </c>
      <c r="B27" s="58"/>
      <c r="C27" s="83"/>
      <c r="D27" s="83"/>
    </row>
    <row r="28" spans="1:4" ht="9" customHeight="1">
      <c r="A28" s="4"/>
      <c r="B28" s="59"/>
      <c r="C28" s="81"/>
      <c r="D28" s="81"/>
    </row>
    <row r="29" spans="1:4" ht="12.75" customHeight="1">
      <c r="A29" s="4" t="s">
        <v>11</v>
      </c>
      <c r="B29" s="59">
        <v>9</v>
      </c>
      <c r="C29" s="81">
        <v>297152</v>
      </c>
      <c r="D29" s="81">
        <v>297152</v>
      </c>
    </row>
    <row r="30" spans="1:8" ht="13.5" customHeight="1">
      <c r="A30" s="4" t="s">
        <v>45</v>
      </c>
      <c r="B30" s="59"/>
      <c r="C30" s="81">
        <v>850537</v>
      </c>
      <c r="D30" s="81">
        <v>848825</v>
      </c>
      <c r="F30" s="22"/>
      <c r="H30" s="22"/>
    </row>
    <row r="31" spans="1:4" ht="14.25" customHeight="1" thickBot="1">
      <c r="A31" s="4" t="s">
        <v>12</v>
      </c>
      <c r="B31" s="59"/>
      <c r="C31" s="81">
        <v>-4801026</v>
      </c>
      <c r="D31" s="81">
        <v>-4761216</v>
      </c>
    </row>
    <row r="32" spans="1:4" ht="18" customHeight="1" thickBot="1">
      <c r="A32" s="13" t="s">
        <v>21</v>
      </c>
      <c r="B32" s="61"/>
      <c r="C32" s="84">
        <f>SUM(C29:C31)</f>
        <v>-3653337</v>
      </c>
      <c r="D32" s="84">
        <f>SUM(D29:D31)</f>
        <v>-3615239</v>
      </c>
    </row>
    <row r="33" spans="1:4" ht="12.75">
      <c r="A33" s="4"/>
      <c r="B33" s="59"/>
      <c r="C33" s="81"/>
      <c r="D33" s="81"/>
    </row>
    <row r="34" spans="1:4" ht="12.75" customHeight="1">
      <c r="A34" s="10" t="s">
        <v>22</v>
      </c>
      <c r="B34" s="58"/>
      <c r="C34" s="81"/>
      <c r="D34" s="81"/>
    </row>
    <row r="35" spans="1:4" ht="8.25" customHeight="1">
      <c r="A35" s="4"/>
      <c r="B35" s="59"/>
      <c r="C35" s="81"/>
      <c r="D35" s="81"/>
    </row>
    <row r="36" spans="1:4" ht="12.75" customHeight="1">
      <c r="A36" s="10" t="s">
        <v>1</v>
      </c>
      <c r="B36" s="58"/>
      <c r="C36" s="81"/>
      <c r="D36" s="81"/>
    </row>
    <row r="37" spans="1:4" ht="14.25" customHeight="1">
      <c r="A37" s="4" t="s">
        <v>46</v>
      </c>
      <c r="B37" s="59"/>
      <c r="C37" s="81">
        <v>95003</v>
      </c>
      <c r="D37" s="81">
        <v>95003</v>
      </c>
    </row>
    <row r="38" spans="1:4" ht="16.5" customHeight="1">
      <c r="A38" s="11" t="s">
        <v>23</v>
      </c>
      <c r="B38" s="60"/>
      <c r="C38" s="82">
        <f>SUM(C37:C37)</f>
        <v>95003</v>
      </c>
      <c r="D38" s="82">
        <f>SUM(D37:D37)</f>
        <v>95003</v>
      </c>
    </row>
    <row r="39" spans="1:4" ht="9.75" customHeight="1">
      <c r="A39" s="4"/>
      <c r="B39" s="59"/>
      <c r="C39" s="81"/>
      <c r="D39" s="81"/>
    </row>
    <row r="40" spans="1:4" ht="12.75" customHeight="1">
      <c r="A40" s="10" t="s">
        <v>3</v>
      </c>
      <c r="B40" s="58"/>
      <c r="C40" s="81"/>
      <c r="D40" s="81"/>
    </row>
    <row r="41" spans="1:4" ht="12.75">
      <c r="A41" s="4" t="s">
        <v>9</v>
      </c>
      <c r="B41" s="59">
        <v>10</v>
      </c>
      <c r="C41" s="81">
        <v>3258312</v>
      </c>
      <c r="D41" s="81">
        <v>3212152</v>
      </c>
    </row>
    <row r="42" spans="1:4" ht="12.75">
      <c r="A42" s="4" t="s">
        <v>116</v>
      </c>
      <c r="B42" s="59"/>
      <c r="C42" s="81">
        <v>208566</v>
      </c>
      <c r="D42" s="81">
        <v>208566</v>
      </c>
    </row>
    <row r="43" spans="1:4" ht="12.75">
      <c r="A43" s="4" t="s">
        <v>117</v>
      </c>
      <c r="B43" s="59"/>
      <c r="C43" s="81">
        <v>97732</v>
      </c>
      <c r="D43" s="81">
        <v>97323</v>
      </c>
    </row>
    <row r="44" spans="1:4" ht="12.75" customHeight="1">
      <c r="A44" s="4" t="s">
        <v>50</v>
      </c>
      <c r="B44" s="59">
        <v>11</v>
      </c>
      <c r="C44" s="81">
        <v>5</v>
      </c>
      <c r="D44" s="81">
        <v>524</v>
      </c>
    </row>
    <row r="45" spans="1:4" ht="15" customHeight="1">
      <c r="A45" s="4" t="s">
        <v>51</v>
      </c>
      <c r="B45" s="59"/>
      <c r="C45" s="81"/>
      <c r="D45" s="81"/>
    </row>
    <row r="46" spans="1:4" ht="12.75" customHeight="1">
      <c r="A46" s="4" t="s">
        <v>47</v>
      </c>
      <c r="B46" s="59"/>
      <c r="C46" s="81">
        <v>11500</v>
      </c>
      <c r="D46" s="81">
        <v>11500</v>
      </c>
    </row>
    <row r="47" spans="1:4" ht="20.25" customHeight="1">
      <c r="A47" s="11" t="s">
        <v>5</v>
      </c>
      <c r="B47" s="60"/>
      <c r="C47" s="82">
        <f>SUM(C41:C46)</f>
        <v>3576115</v>
      </c>
      <c r="D47" s="82">
        <f>SUM(D41:D46)</f>
        <v>3530065</v>
      </c>
    </row>
    <row r="48" spans="1:4" ht="6.75" customHeight="1">
      <c r="A48" s="10"/>
      <c r="B48" s="58"/>
      <c r="C48" s="83"/>
      <c r="D48" s="83"/>
    </row>
    <row r="49" spans="1:4" ht="12.75" customHeight="1">
      <c r="A49" s="11" t="s">
        <v>25</v>
      </c>
      <c r="B49" s="60"/>
      <c r="C49" s="82">
        <f>C38+C47</f>
        <v>3671118</v>
      </c>
      <c r="D49" s="82">
        <f>D38+D47</f>
        <v>3625068</v>
      </c>
    </row>
    <row r="50" spans="1:4" ht="9" customHeight="1" thickBot="1">
      <c r="A50" s="10"/>
      <c r="B50" s="58"/>
      <c r="C50" s="83"/>
      <c r="D50" s="83"/>
    </row>
    <row r="51" spans="1:8" ht="27.75" customHeight="1" thickBot="1">
      <c r="A51" s="13" t="s">
        <v>26</v>
      </c>
      <c r="B51" s="61"/>
      <c r="C51" s="84">
        <f>C32+C38+C47</f>
        <v>17781</v>
      </c>
      <c r="D51" s="84">
        <f>D32+D38+D47</f>
        <v>9829</v>
      </c>
      <c r="H51" s="71"/>
    </row>
    <row r="52" spans="1:4" ht="9" customHeight="1">
      <c r="A52" s="10"/>
      <c r="B52" s="10"/>
      <c r="C52" s="12"/>
      <c r="D52" s="12"/>
    </row>
    <row r="53" spans="1:4" ht="47.25" customHeight="1">
      <c r="A53" s="5" t="s">
        <v>132</v>
      </c>
      <c r="B53" s="5"/>
      <c r="C53" s="74"/>
      <c r="D53" s="74"/>
    </row>
    <row r="54" spans="1:4" ht="16.5" customHeight="1">
      <c r="A54" s="5"/>
      <c r="B54" s="5"/>
      <c r="C54" s="39"/>
      <c r="D54" s="39"/>
    </row>
    <row r="55" spans="1:5" ht="20.25" customHeight="1">
      <c r="A55" s="14" t="s">
        <v>35</v>
      </c>
      <c r="B55" s="14"/>
      <c r="C55" s="14"/>
      <c r="D55" s="106" t="s">
        <v>41</v>
      </c>
      <c r="E55" s="106"/>
    </row>
    <row r="56" spans="1:6" ht="13.5">
      <c r="A56" s="6" t="s">
        <v>114</v>
      </c>
      <c r="B56" s="21"/>
      <c r="C56" s="15"/>
      <c r="D56" s="102" t="s">
        <v>43</v>
      </c>
      <c r="E56" s="102"/>
      <c r="F56" s="102"/>
    </row>
    <row r="57" spans="1:6" ht="33" customHeight="1">
      <c r="A57" s="6" t="s">
        <v>113</v>
      </c>
      <c r="B57" s="21"/>
      <c r="C57" s="15"/>
      <c r="D57" s="103" t="s">
        <v>27</v>
      </c>
      <c r="E57" s="103"/>
      <c r="F57" s="103"/>
    </row>
    <row r="58" spans="1:4" ht="12.75" customHeight="1">
      <c r="A58" s="17"/>
      <c r="B58" s="68"/>
      <c r="C58" s="5"/>
      <c r="D58" s="5"/>
    </row>
    <row r="59" spans="1:4" ht="12.75" customHeight="1">
      <c r="A59" s="17"/>
      <c r="B59" s="68"/>
      <c r="C59" s="5"/>
      <c r="D59" s="5"/>
    </row>
    <row r="60" spans="1:4" ht="14.25">
      <c r="A60" s="18"/>
      <c r="B60" s="69"/>
      <c r="C60" s="18"/>
      <c r="D60" s="18"/>
    </row>
  </sheetData>
  <sheetProtection/>
  <mergeCells count="2">
    <mergeCell ref="D55:E55"/>
    <mergeCell ref="A1:D1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G13" sqref="G13"/>
    </sheetView>
  </sheetViews>
  <sheetFormatPr defaultColWidth="9.125" defaultRowHeight="12.75"/>
  <cols>
    <col min="1" max="1" width="37.5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4" ht="12.75">
      <c r="A1" s="107"/>
      <c r="B1" s="107"/>
      <c r="C1" s="107"/>
      <c r="D1" s="107"/>
    </row>
    <row r="3" spans="1:2" ht="12.75">
      <c r="A3" s="8"/>
      <c r="B3" s="8"/>
    </row>
    <row r="4" spans="1:2" ht="12.75">
      <c r="A4" s="8" t="s">
        <v>134</v>
      </c>
      <c r="B4" s="8"/>
    </row>
    <row r="5" spans="1:4" ht="46.5" customHeight="1">
      <c r="A5" s="108" t="s">
        <v>28</v>
      </c>
      <c r="B5" s="37"/>
      <c r="C5" s="38" t="s">
        <v>129</v>
      </c>
      <c r="D5" s="38" t="s">
        <v>128</v>
      </c>
    </row>
    <row r="6" spans="1:4" ht="30.75" customHeight="1" thickBot="1">
      <c r="A6" s="109"/>
      <c r="B6" s="19" t="s">
        <v>40</v>
      </c>
      <c r="C6" s="19"/>
      <c r="D6" s="19"/>
    </row>
    <row r="7" spans="1:4" ht="12.75">
      <c r="A7" s="5"/>
      <c r="B7" s="5"/>
      <c r="C7" s="85"/>
      <c r="D7" s="85"/>
    </row>
    <row r="8" spans="1:4" ht="12.75" customHeight="1">
      <c r="A8" s="5" t="s">
        <v>29</v>
      </c>
      <c r="B8" s="62">
        <v>12</v>
      </c>
      <c r="C8" s="85"/>
      <c r="D8" s="85"/>
    </row>
    <row r="9" spans="1:4" ht="12.75">
      <c r="A9" s="5" t="s">
        <v>30</v>
      </c>
      <c r="B9" s="62"/>
      <c r="C9" s="85"/>
      <c r="D9" s="85"/>
    </row>
    <row r="10" spans="1:4" ht="13.5" thickBot="1">
      <c r="A10" s="20"/>
      <c r="B10" s="63"/>
      <c r="C10" s="86"/>
      <c r="D10" s="86"/>
    </row>
    <row r="11" spans="1:4" ht="12.75" customHeight="1">
      <c r="A11" s="21"/>
      <c r="B11" s="64"/>
      <c r="C11" s="87"/>
      <c r="D11" s="87"/>
    </row>
    <row r="12" spans="1:4" ht="12.75" customHeight="1">
      <c r="A12" s="21" t="s">
        <v>31</v>
      </c>
      <c r="B12" s="64"/>
      <c r="C12" s="87">
        <f>SUM(C8:C9)</f>
        <v>0</v>
      </c>
      <c r="D12" s="87">
        <f>SUM(D8:D9)</f>
        <v>0</v>
      </c>
    </row>
    <row r="13" spans="1:4" ht="12.75" customHeight="1">
      <c r="A13" s="5"/>
      <c r="B13" s="62"/>
      <c r="C13" s="85"/>
      <c r="D13" s="85"/>
    </row>
    <row r="14" spans="1:4" ht="12.75" customHeight="1">
      <c r="A14" s="5" t="s">
        <v>16</v>
      </c>
      <c r="B14" s="62">
        <v>13</v>
      </c>
      <c r="C14" s="85">
        <v>-7872</v>
      </c>
      <c r="D14" s="85">
        <v>-6918</v>
      </c>
    </row>
    <row r="15" spans="1:4" ht="12.75" customHeight="1">
      <c r="A15" s="5" t="s">
        <v>53</v>
      </c>
      <c r="B15" s="62"/>
      <c r="C15" s="85"/>
      <c r="D15" s="85"/>
    </row>
    <row r="16" spans="1:4" ht="12.75" customHeight="1">
      <c r="A16" s="5" t="s">
        <v>115</v>
      </c>
      <c r="B16" s="62">
        <v>14</v>
      </c>
      <c r="C16" s="85"/>
      <c r="D16" s="85">
        <v>-189</v>
      </c>
    </row>
    <row r="17" spans="1:4" ht="12.75" customHeight="1">
      <c r="A17" s="5" t="s">
        <v>32</v>
      </c>
      <c r="B17" s="62"/>
      <c r="C17" s="85"/>
      <c r="D17" s="85"/>
    </row>
    <row r="18" spans="1:4" ht="12.75" customHeight="1">
      <c r="A18" s="4" t="s">
        <v>33</v>
      </c>
      <c r="B18" s="62"/>
      <c r="C18" s="85"/>
      <c r="D18" s="85"/>
    </row>
    <row r="19" spans="1:4" ht="12.75" customHeight="1">
      <c r="A19" s="5" t="s">
        <v>122</v>
      </c>
      <c r="B19" s="62"/>
      <c r="C19" s="85">
        <v>40799</v>
      </c>
      <c r="D19" s="85">
        <v>76332</v>
      </c>
    </row>
    <row r="20" spans="1:4" ht="12.75" customHeight="1">
      <c r="A20" s="5"/>
      <c r="B20" s="64"/>
      <c r="C20" s="87"/>
      <c r="D20" s="87"/>
    </row>
    <row r="21" spans="1:4" ht="12.75" customHeight="1">
      <c r="A21" s="21" t="s">
        <v>120</v>
      </c>
      <c r="B21" s="64"/>
      <c r="C21" s="87">
        <f>SUM(C14:C19)</f>
        <v>32927</v>
      </c>
      <c r="D21" s="87">
        <f>SUM(D14:D19)</f>
        <v>69225</v>
      </c>
    </row>
    <row r="22" spans="1:4" ht="12.75" customHeight="1">
      <c r="A22" s="5"/>
      <c r="B22" s="62"/>
      <c r="C22" s="85"/>
      <c r="D22" s="85"/>
    </row>
    <row r="23" spans="1:4" ht="12.75" customHeight="1">
      <c r="A23" s="5" t="s">
        <v>14</v>
      </c>
      <c r="B23" s="62"/>
      <c r="C23" s="85"/>
      <c r="D23" s="85">
        <v>170</v>
      </c>
    </row>
    <row r="24" spans="1:4" ht="12.75" customHeight="1">
      <c r="A24" s="5" t="s">
        <v>13</v>
      </c>
      <c r="B24" s="62"/>
      <c r="C24" s="85">
        <v>-72737</v>
      </c>
      <c r="D24" s="85">
        <v>-44615</v>
      </c>
    </row>
    <row r="25" spans="1:4" ht="13.5" customHeight="1" thickBot="1">
      <c r="A25" s="20"/>
      <c r="B25" s="63"/>
      <c r="C25" s="86"/>
      <c r="D25" s="86"/>
    </row>
    <row r="26" spans="1:4" ht="12.75" customHeight="1">
      <c r="A26" s="21"/>
      <c r="B26" s="64"/>
      <c r="C26" s="87"/>
      <c r="D26" s="87"/>
    </row>
    <row r="27" spans="1:4" ht="12.75" customHeight="1">
      <c r="A27" s="21" t="s">
        <v>118</v>
      </c>
      <c r="B27" s="64"/>
      <c r="C27" s="87">
        <f>SUM(C21:C24)</f>
        <v>-39810</v>
      </c>
      <c r="D27" s="87">
        <f>SUM(D21:D24)</f>
        <v>24780</v>
      </c>
    </row>
    <row r="28" spans="1:4" ht="7.5" customHeight="1">
      <c r="A28" s="5"/>
      <c r="B28" s="62"/>
      <c r="C28" s="85"/>
      <c r="D28" s="85"/>
    </row>
    <row r="29" spans="1:4" ht="12.75" customHeight="1">
      <c r="A29" s="5" t="s">
        <v>34</v>
      </c>
      <c r="B29" s="62"/>
      <c r="C29" s="85"/>
      <c r="D29" s="85"/>
    </row>
    <row r="30" spans="1:4" ht="13.5" customHeight="1" thickBot="1">
      <c r="A30" s="20"/>
      <c r="B30" s="63"/>
      <c r="C30" s="86"/>
      <c r="D30" s="86"/>
    </row>
    <row r="31" spans="1:4" ht="12.75" customHeight="1">
      <c r="A31" s="21"/>
      <c r="B31" s="64"/>
      <c r="C31" s="87"/>
      <c r="D31" s="87"/>
    </row>
    <row r="32" spans="1:4" ht="12.75" customHeight="1">
      <c r="A32" s="21" t="s">
        <v>119</v>
      </c>
      <c r="B32" s="64"/>
      <c r="C32" s="87">
        <f>SUM(C27:C29)</f>
        <v>-39810</v>
      </c>
      <c r="D32" s="87">
        <f>SUM(D27:D29)</f>
        <v>24780</v>
      </c>
    </row>
    <row r="33" spans="1:4" ht="13.5" thickBot="1">
      <c r="A33" s="23"/>
      <c r="B33" s="65"/>
      <c r="C33" s="88"/>
      <c r="D33" s="88"/>
    </row>
    <row r="34" spans="1:4" ht="13.5" customHeight="1" thickTop="1">
      <c r="A34" s="21"/>
      <c r="B34" s="64"/>
      <c r="C34" s="87"/>
      <c r="D34" s="87"/>
    </row>
    <row r="35" spans="1:4" ht="12.75" customHeight="1">
      <c r="A35" s="5" t="s">
        <v>38</v>
      </c>
      <c r="B35" s="62"/>
      <c r="C35" s="89"/>
      <c r="D35" s="89"/>
    </row>
    <row r="36" spans="1:4" ht="13.5" customHeight="1" thickBot="1">
      <c r="A36" s="20"/>
      <c r="B36" s="63"/>
      <c r="C36" s="86"/>
      <c r="D36" s="86"/>
    </row>
    <row r="37" spans="1:4" ht="12.75" customHeight="1">
      <c r="A37" s="21"/>
      <c r="B37" s="64"/>
      <c r="C37" s="87"/>
      <c r="D37" s="87"/>
    </row>
    <row r="38" spans="1:4" ht="12.75" customHeight="1">
      <c r="A38" s="21" t="s">
        <v>121</v>
      </c>
      <c r="B38" s="64"/>
      <c r="C38" s="87">
        <f>C32+C35</f>
        <v>-39810</v>
      </c>
      <c r="D38" s="87">
        <f>D32+D35</f>
        <v>24780</v>
      </c>
    </row>
    <row r="39" spans="1:4" ht="13.5" customHeight="1" thickBot="1">
      <c r="A39" s="23"/>
      <c r="B39" s="65"/>
      <c r="C39" s="88"/>
      <c r="D39" s="88"/>
    </row>
    <row r="40" spans="1:4" ht="13.5" customHeight="1" thickTop="1">
      <c r="A40" s="24"/>
      <c r="B40" s="24"/>
      <c r="D40" s="101"/>
    </row>
    <row r="41" spans="1:4" ht="12.75" customHeight="1">
      <c r="A41" s="25"/>
      <c r="B41" s="25"/>
      <c r="D41" s="7"/>
    </row>
    <row r="42" spans="1:2" ht="12.75" customHeight="1">
      <c r="A42" s="24"/>
      <c r="B42" s="24"/>
    </row>
    <row r="43" spans="1:2" ht="12.75" customHeight="1">
      <c r="A43" s="24"/>
      <c r="B43" s="24"/>
    </row>
    <row r="44" spans="1:7" ht="24" customHeight="1">
      <c r="A44" s="14" t="s">
        <v>36</v>
      </c>
      <c r="B44" s="14"/>
      <c r="C44" s="104" t="s">
        <v>36</v>
      </c>
      <c r="D44" s="104"/>
      <c r="E44" s="104"/>
      <c r="G44" s="73"/>
    </row>
    <row r="45" spans="1:5" ht="13.5">
      <c r="A45" s="6" t="s">
        <v>114</v>
      </c>
      <c r="B45" s="21"/>
      <c r="C45" s="102" t="s">
        <v>43</v>
      </c>
      <c r="D45" s="102"/>
      <c r="E45" s="102"/>
    </row>
    <row r="46" spans="1:5" ht="33" customHeight="1">
      <c r="A46" s="6" t="s">
        <v>113</v>
      </c>
      <c r="B46" s="21"/>
      <c r="C46" s="103" t="s">
        <v>27</v>
      </c>
      <c r="D46" s="103"/>
      <c r="E46" s="103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3.5" customHeight="1"/>
  </sheetData>
  <sheetProtection/>
  <mergeCells count="2">
    <mergeCell ref="A5:A6"/>
    <mergeCell ref="A1:D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PageLayoutView="0" workbookViewId="0" topLeftCell="A1">
      <selection activeCell="H2" sqref="H1:H16384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9.50390625" style="1" customWidth="1"/>
    <col min="8" max="9" width="13.625" style="22" customWidth="1"/>
    <col min="10" max="16384" width="9.125" style="1" customWidth="1"/>
  </cols>
  <sheetData>
    <row r="1" spans="2:9" ht="12.75">
      <c r="B1" s="110"/>
      <c r="C1" s="110"/>
      <c r="D1" s="110"/>
      <c r="E1" s="110"/>
      <c r="F1" s="110"/>
      <c r="G1" s="110"/>
      <c r="H1" s="110"/>
      <c r="I1" s="110"/>
    </row>
    <row r="3" ht="12.75">
      <c r="A3" s="8"/>
    </row>
    <row r="4" ht="12.75">
      <c r="A4" s="8" t="s">
        <v>135</v>
      </c>
    </row>
    <row r="5" spans="1:9" s="77" customFormat="1" ht="12.75">
      <c r="A5" s="78" t="s">
        <v>111</v>
      </c>
      <c r="B5" s="78"/>
      <c r="C5" s="78"/>
      <c r="D5" s="78"/>
      <c r="E5" s="78"/>
      <c r="F5" s="78"/>
      <c r="H5" s="79"/>
      <c r="I5" s="79"/>
    </row>
    <row r="6" spans="8:9" s="77" customFormat="1" ht="12.75">
      <c r="H6" s="79"/>
      <c r="I6" s="79"/>
    </row>
    <row r="7" ht="12" customHeight="1"/>
    <row r="8" spans="2:9" ht="21.75" customHeight="1">
      <c r="B8" s="113" t="s">
        <v>56</v>
      </c>
      <c r="C8" s="113"/>
      <c r="D8" s="113"/>
      <c r="E8" s="113"/>
      <c r="F8" s="113"/>
      <c r="G8" s="113"/>
      <c r="H8" s="119" t="s">
        <v>129</v>
      </c>
      <c r="I8" s="119" t="s">
        <v>128</v>
      </c>
    </row>
    <row r="9" spans="2:9" ht="38.25" customHeight="1">
      <c r="B9" s="113"/>
      <c r="C9" s="113"/>
      <c r="D9" s="113"/>
      <c r="E9" s="113"/>
      <c r="F9" s="113"/>
      <c r="G9" s="113"/>
      <c r="H9" s="119"/>
      <c r="I9" s="119"/>
    </row>
    <row r="10" spans="2:9" ht="12" customHeight="1">
      <c r="B10" s="114" t="s">
        <v>57</v>
      </c>
      <c r="C10" s="114"/>
      <c r="D10" s="114"/>
      <c r="E10" s="114"/>
      <c r="F10" s="114"/>
      <c r="G10" s="114"/>
      <c r="H10" s="114"/>
      <c r="I10" s="114"/>
    </row>
    <row r="11" spans="2:9" ht="12" customHeight="1">
      <c r="B11" s="115" t="s">
        <v>58</v>
      </c>
      <c r="C11" s="115"/>
      <c r="D11" s="115"/>
      <c r="E11" s="115"/>
      <c r="F11" s="115"/>
      <c r="G11" s="115"/>
      <c r="H11" s="90">
        <f>SUM(H13:H18)</f>
        <v>202</v>
      </c>
      <c r="I11" s="90">
        <f>SUM(I13:I18)</f>
        <v>219</v>
      </c>
    </row>
    <row r="12" spans="2:9" ht="12" customHeight="1">
      <c r="B12" s="116" t="s">
        <v>59</v>
      </c>
      <c r="C12" s="116"/>
      <c r="D12" s="116"/>
      <c r="E12" s="116"/>
      <c r="F12" s="116"/>
      <c r="G12" s="116"/>
      <c r="H12" s="100"/>
      <c r="I12" s="100"/>
    </row>
    <row r="13" spans="2:9" ht="12" customHeight="1">
      <c r="B13" s="116" t="s">
        <v>60</v>
      </c>
      <c r="C13" s="116"/>
      <c r="D13" s="116"/>
      <c r="E13" s="116"/>
      <c r="F13" s="116"/>
      <c r="G13" s="116"/>
      <c r="H13" s="91"/>
      <c r="I13" s="91"/>
    </row>
    <row r="14" spans="2:9" ht="12" customHeight="1">
      <c r="B14" s="116" t="s">
        <v>61</v>
      </c>
      <c r="C14" s="116"/>
      <c r="D14" s="116"/>
      <c r="E14" s="116"/>
      <c r="F14" s="116"/>
      <c r="G14" s="116"/>
      <c r="H14" s="91"/>
      <c r="I14" s="91"/>
    </row>
    <row r="15" spans="2:9" ht="12" customHeight="1">
      <c r="B15" s="117" t="s">
        <v>63</v>
      </c>
      <c r="C15" s="117"/>
      <c r="D15" s="117"/>
      <c r="E15" s="117"/>
      <c r="F15" s="117"/>
      <c r="G15" s="117"/>
      <c r="H15" s="91"/>
      <c r="I15" s="91"/>
    </row>
    <row r="16" spans="2:9" ht="12" customHeight="1">
      <c r="B16" s="116" t="s">
        <v>64</v>
      </c>
      <c r="C16" s="116"/>
      <c r="D16" s="116"/>
      <c r="E16" s="116"/>
      <c r="F16" s="116"/>
      <c r="G16" s="116"/>
      <c r="H16" s="91" t="s">
        <v>62</v>
      </c>
      <c r="I16" s="91" t="s">
        <v>62</v>
      </c>
    </row>
    <row r="17" spans="2:9" ht="12" customHeight="1">
      <c r="B17" s="116" t="s">
        <v>65</v>
      </c>
      <c r="C17" s="116"/>
      <c r="D17" s="116"/>
      <c r="E17" s="116"/>
      <c r="F17" s="116"/>
      <c r="G17" s="116"/>
      <c r="H17" s="91" t="s">
        <v>62</v>
      </c>
      <c r="I17" s="91" t="s">
        <v>62</v>
      </c>
    </row>
    <row r="18" spans="2:9" ht="12" customHeight="1">
      <c r="B18" s="116" t="s">
        <v>66</v>
      </c>
      <c r="C18" s="116"/>
      <c r="D18" s="116"/>
      <c r="E18" s="116"/>
      <c r="F18" s="116"/>
      <c r="G18" s="116"/>
      <c r="H18" s="91">
        <v>202</v>
      </c>
      <c r="I18" s="91">
        <v>219</v>
      </c>
    </row>
    <row r="19" spans="2:9" ht="12" customHeight="1">
      <c r="B19" s="115" t="s">
        <v>67</v>
      </c>
      <c r="C19" s="115"/>
      <c r="D19" s="115"/>
      <c r="E19" s="115"/>
      <c r="F19" s="115"/>
      <c r="G19" s="115"/>
      <c r="H19" s="90">
        <f>SUM(H21:H27)</f>
        <v>11907</v>
      </c>
      <c r="I19" s="90">
        <f>SUM(I21:I27)</f>
        <v>15520</v>
      </c>
    </row>
    <row r="20" spans="2:9" ht="12" customHeight="1">
      <c r="B20" s="116" t="s">
        <v>59</v>
      </c>
      <c r="C20" s="116"/>
      <c r="D20" s="116"/>
      <c r="E20" s="116"/>
      <c r="F20" s="116"/>
      <c r="G20" s="116"/>
      <c r="H20" s="100"/>
      <c r="I20" s="100"/>
    </row>
    <row r="21" spans="2:9" ht="12" customHeight="1">
      <c r="B21" s="116" t="s">
        <v>68</v>
      </c>
      <c r="C21" s="116"/>
      <c r="D21" s="116"/>
      <c r="E21" s="116"/>
      <c r="F21" s="116"/>
      <c r="G21" s="116"/>
      <c r="H21" s="91">
        <v>1901</v>
      </c>
      <c r="I21" s="91">
        <v>333</v>
      </c>
    </row>
    <row r="22" spans="2:9" ht="12" customHeight="1">
      <c r="B22" s="116" t="s">
        <v>69</v>
      </c>
      <c r="C22" s="116"/>
      <c r="D22" s="116"/>
      <c r="E22" s="116"/>
      <c r="F22" s="116"/>
      <c r="G22" s="116"/>
      <c r="H22" s="91">
        <v>3481</v>
      </c>
      <c r="I22" s="91">
        <v>3888</v>
      </c>
    </row>
    <row r="23" spans="2:9" ht="12" customHeight="1">
      <c r="B23" s="116" t="s">
        <v>70</v>
      </c>
      <c r="C23" s="116"/>
      <c r="D23" s="116"/>
      <c r="E23" s="116"/>
      <c r="F23" s="116"/>
      <c r="G23" s="116"/>
      <c r="H23" s="91">
        <v>4549</v>
      </c>
      <c r="I23" s="91">
        <v>4507</v>
      </c>
    </row>
    <row r="24" spans="2:9" ht="12" customHeight="1">
      <c r="B24" s="116" t="s">
        <v>71</v>
      </c>
      <c r="C24" s="116"/>
      <c r="D24" s="116"/>
      <c r="E24" s="116"/>
      <c r="F24" s="116"/>
      <c r="G24" s="116"/>
      <c r="H24" s="91"/>
      <c r="I24" s="91"/>
    </row>
    <row r="25" spans="2:9" ht="12" customHeight="1">
      <c r="B25" s="116" t="s">
        <v>72</v>
      </c>
      <c r="C25" s="116"/>
      <c r="D25" s="116"/>
      <c r="E25" s="116"/>
      <c r="F25" s="116"/>
      <c r="G25" s="116"/>
      <c r="H25" s="91"/>
      <c r="I25" s="91"/>
    </row>
    <row r="26" spans="2:9" ht="12" customHeight="1">
      <c r="B26" s="116" t="s">
        <v>73</v>
      </c>
      <c r="C26" s="116"/>
      <c r="D26" s="116"/>
      <c r="E26" s="116"/>
      <c r="F26" s="116"/>
      <c r="G26" s="116"/>
      <c r="H26" s="91">
        <v>1976</v>
      </c>
      <c r="I26" s="91">
        <v>2992</v>
      </c>
    </row>
    <row r="27" spans="2:9" ht="12" customHeight="1">
      <c r="B27" s="116" t="s">
        <v>74</v>
      </c>
      <c r="C27" s="116"/>
      <c r="D27" s="116"/>
      <c r="E27" s="116"/>
      <c r="F27" s="116"/>
      <c r="G27" s="116"/>
      <c r="H27" s="91"/>
      <c r="I27" s="91">
        <v>3800</v>
      </c>
    </row>
    <row r="28" spans="2:9" ht="12" customHeight="1">
      <c r="B28" s="118" t="s">
        <v>75</v>
      </c>
      <c r="C28" s="118"/>
      <c r="D28" s="118"/>
      <c r="E28" s="118"/>
      <c r="F28" s="118"/>
      <c r="G28" s="118"/>
      <c r="H28" s="90">
        <f>H11-H19</f>
        <v>-11705</v>
      </c>
      <c r="I28" s="90">
        <f>I11-I19</f>
        <v>-15301</v>
      </c>
    </row>
    <row r="29" spans="2:9" ht="12" customHeight="1">
      <c r="B29" s="118"/>
      <c r="C29" s="118"/>
      <c r="D29" s="118"/>
      <c r="E29" s="118"/>
      <c r="F29" s="118"/>
      <c r="G29" s="118"/>
      <c r="H29" s="80"/>
      <c r="I29" s="80"/>
    </row>
    <row r="30" spans="2:9" ht="12" customHeight="1">
      <c r="B30" s="114" t="s">
        <v>76</v>
      </c>
      <c r="C30" s="114"/>
      <c r="D30" s="114"/>
      <c r="E30" s="114"/>
      <c r="F30" s="114"/>
      <c r="G30" s="114"/>
      <c r="H30" s="114"/>
      <c r="I30" s="114"/>
    </row>
    <row r="31" spans="2:9" ht="12" customHeight="1">
      <c r="B31" s="115" t="s">
        <v>77</v>
      </c>
      <c r="C31" s="115"/>
      <c r="D31" s="115"/>
      <c r="E31" s="115"/>
      <c r="F31" s="115"/>
      <c r="G31" s="115"/>
      <c r="H31" s="90">
        <f>SUM(H33:H43)</f>
        <v>0</v>
      </c>
      <c r="I31" s="90">
        <f>SUM(I33:I43)</f>
        <v>0</v>
      </c>
    </row>
    <row r="32" spans="2:9" ht="12" customHeight="1">
      <c r="B32" s="116" t="s">
        <v>59</v>
      </c>
      <c r="C32" s="116"/>
      <c r="D32" s="116"/>
      <c r="E32" s="116"/>
      <c r="F32" s="116"/>
      <c r="G32" s="116"/>
      <c r="H32" s="100"/>
      <c r="I32" s="100"/>
    </row>
    <row r="33" spans="2:9" ht="12" customHeight="1">
      <c r="B33" s="116" t="s">
        <v>78</v>
      </c>
      <c r="C33" s="116"/>
      <c r="D33" s="116"/>
      <c r="E33" s="116"/>
      <c r="F33" s="116"/>
      <c r="G33" s="116"/>
      <c r="H33" s="91"/>
      <c r="I33" s="91"/>
    </row>
    <row r="34" spans="2:9" ht="12" customHeight="1">
      <c r="B34" s="116" t="s">
        <v>79</v>
      </c>
      <c r="C34" s="116"/>
      <c r="D34" s="116"/>
      <c r="E34" s="116"/>
      <c r="F34" s="116"/>
      <c r="G34" s="116"/>
      <c r="H34" s="91" t="s">
        <v>62</v>
      </c>
      <c r="I34" s="91" t="s">
        <v>62</v>
      </c>
    </row>
    <row r="35" spans="2:9" ht="12" customHeight="1">
      <c r="B35" s="116" t="s">
        <v>80</v>
      </c>
      <c r="C35" s="116"/>
      <c r="D35" s="116"/>
      <c r="E35" s="116"/>
      <c r="F35" s="116"/>
      <c r="G35" s="116"/>
      <c r="H35" s="91" t="s">
        <v>62</v>
      </c>
      <c r="I35" s="91" t="s">
        <v>62</v>
      </c>
    </row>
    <row r="36" spans="2:9" ht="12" customHeight="1">
      <c r="B36" s="117" t="s">
        <v>81</v>
      </c>
      <c r="C36" s="117"/>
      <c r="D36" s="117"/>
      <c r="E36" s="117"/>
      <c r="F36" s="117"/>
      <c r="G36" s="117"/>
      <c r="H36" s="91" t="s">
        <v>62</v>
      </c>
      <c r="I36" s="91" t="s">
        <v>62</v>
      </c>
    </row>
    <row r="37" spans="2:9" ht="12" customHeight="1">
      <c r="B37" s="116" t="s">
        <v>82</v>
      </c>
      <c r="C37" s="116"/>
      <c r="D37" s="116"/>
      <c r="E37" s="116"/>
      <c r="F37" s="116"/>
      <c r="G37" s="116"/>
      <c r="H37" s="91" t="s">
        <v>62</v>
      </c>
      <c r="I37" s="91" t="s">
        <v>62</v>
      </c>
    </row>
    <row r="38" spans="2:9" ht="12" customHeight="1">
      <c r="B38" s="116" t="s">
        <v>83</v>
      </c>
      <c r="C38" s="116"/>
      <c r="D38" s="116"/>
      <c r="E38" s="116"/>
      <c r="F38" s="116"/>
      <c r="G38" s="116"/>
      <c r="H38" s="91" t="s">
        <v>62</v>
      </c>
      <c r="I38" s="91" t="s">
        <v>62</v>
      </c>
    </row>
    <row r="39" spans="2:9" ht="12" customHeight="1">
      <c r="B39" s="116" t="s">
        <v>84</v>
      </c>
      <c r="C39" s="116"/>
      <c r="D39" s="116"/>
      <c r="E39" s="116"/>
      <c r="F39" s="116"/>
      <c r="G39" s="116"/>
      <c r="H39" s="91" t="s">
        <v>62</v>
      </c>
      <c r="I39" s="91" t="s">
        <v>62</v>
      </c>
    </row>
    <row r="40" spans="2:9" ht="12" customHeight="1">
      <c r="B40" s="116" t="s">
        <v>85</v>
      </c>
      <c r="C40" s="116"/>
      <c r="D40" s="116"/>
      <c r="E40" s="116"/>
      <c r="F40" s="116"/>
      <c r="G40" s="116"/>
      <c r="H40" s="91" t="s">
        <v>62</v>
      </c>
      <c r="I40" s="91" t="s">
        <v>62</v>
      </c>
    </row>
    <row r="41" spans="2:9" ht="12" customHeight="1">
      <c r="B41" s="116" t="s">
        <v>86</v>
      </c>
      <c r="C41" s="116"/>
      <c r="D41" s="116"/>
      <c r="E41" s="116"/>
      <c r="F41" s="116"/>
      <c r="G41" s="116"/>
      <c r="H41" s="91" t="s">
        <v>62</v>
      </c>
      <c r="I41" s="91" t="s">
        <v>62</v>
      </c>
    </row>
    <row r="42" spans="2:9" ht="12" customHeight="1">
      <c r="B42" s="116" t="s">
        <v>65</v>
      </c>
      <c r="C42" s="116"/>
      <c r="D42" s="116"/>
      <c r="E42" s="116"/>
      <c r="F42" s="116"/>
      <c r="G42" s="116"/>
      <c r="H42" s="91" t="s">
        <v>62</v>
      </c>
      <c r="I42" s="91" t="s">
        <v>62</v>
      </c>
    </row>
    <row r="43" spans="2:9" ht="12" customHeight="1">
      <c r="B43" s="116" t="s">
        <v>66</v>
      </c>
      <c r="C43" s="116"/>
      <c r="D43" s="116"/>
      <c r="E43" s="116"/>
      <c r="F43" s="116"/>
      <c r="G43" s="116"/>
      <c r="H43" s="91" t="s">
        <v>62</v>
      </c>
      <c r="I43" s="91" t="s">
        <v>62</v>
      </c>
    </row>
    <row r="44" spans="2:9" ht="12" customHeight="1">
      <c r="B44" s="115" t="s">
        <v>87</v>
      </c>
      <c r="C44" s="115"/>
      <c r="D44" s="115"/>
      <c r="E44" s="115"/>
      <c r="F44" s="115"/>
      <c r="G44" s="115"/>
      <c r="H44" s="90">
        <f>SUM(H46:H56)</f>
        <v>0</v>
      </c>
      <c r="I44" s="90">
        <f>SUM(I46:I56)</f>
        <v>0</v>
      </c>
    </row>
    <row r="45" spans="2:9" ht="12" customHeight="1">
      <c r="B45" s="116" t="s">
        <v>59</v>
      </c>
      <c r="C45" s="116"/>
      <c r="D45" s="116"/>
      <c r="E45" s="116"/>
      <c r="F45" s="116"/>
      <c r="G45" s="116"/>
      <c r="H45" s="100"/>
      <c r="I45" s="100"/>
    </row>
    <row r="46" spans="2:9" ht="12" customHeight="1">
      <c r="B46" s="116" t="s">
        <v>88</v>
      </c>
      <c r="C46" s="116"/>
      <c r="D46" s="116"/>
      <c r="E46" s="116"/>
      <c r="F46" s="116"/>
      <c r="G46" s="116"/>
      <c r="H46" s="91"/>
      <c r="I46" s="91"/>
    </row>
    <row r="47" spans="2:9" ht="12" customHeight="1">
      <c r="B47" s="116" t="s">
        <v>89</v>
      </c>
      <c r="C47" s="116"/>
      <c r="D47" s="116"/>
      <c r="E47" s="116"/>
      <c r="F47" s="116"/>
      <c r="G47" s="116"/>
      <c r="H47" s="91" t="s">
        <v>62</v>
      </c>
      <c r="I47" s="91" t="s">
        <v>62</v>
      </c>
    </row>
    <row r="48" spans="2:9" ht="12" customHeight="1">
      <c r="B48" s="116" t="s">
        <v>90</v>
      </c>
      <c r="C48" s="116"/>
      <c r="D48" s="116"/>
      <c r="E48" s="116"/>
      <c r="F48" s="116"/>
      <c r="G48" s="116"/>
      <c r="H48" s="91" t="s">
        <v>62</v>
      </c>
      <c r="I48" s="91" t="s">
        <v>62</v>
      </c>
    </row>
    <row r="49" spans="2:9" ht="12" customHeight="1">
      <c r="B49" s="117" t="s">
        <v>91</v>
      </c>
      <c r="C49" s="117"/>
      <c r="D49" s="117"/>
      <c r="E49" s="117"/>
      <c r="F49" s="117"/>
      <c r="G49" s="117"/>
      <c r="H49" s="91" t="s">
        <v>62</v>
      </c>
      <c r="I49" s="91" t="s">
        <v>62</v>
      </c>
    </row>
    <row r="50" spans="2:9" ht="12" customHeight="1">
      <c r="B50" s="116" t="s">
        <v>92</v>
      </c>
      <c r="C50" s="116"/>
      <c r="D50" s="116"/>
      <c r="E50" s="116"/>
      <c r="F50" s="116"/>
      <c r="G50" s="116"/>
      <c r="H50" s="91" t="s">
        <v>62</v>
      </c>
      <c r="I50" s="91" t="s">
        <v>62</v>
      </c>
    </row>
    <row r="51" spans="2:9" ht="12" customHeight="1">
      <c r="B51" s="116" t="s">
        <v>93</v>
      </c>
      <c r="C51" s="116"/>
      <c r="D51" s="116"/>
      <c r="E51" s="116"/>
      <c r="F51" s="116"/>
      <c r="G51" s="116"/>
      <c r="H51" s="91" t="s">
        <v>62</v>
      </c>
      <c r="I51" s="91" t="s">
        <v>62</v>
      </c>
    </row>
    <row r="52" spans="2:9" ht="12" customHeight="1">
      <c r="B52" s="116" t="s">
        <v>94</v>
      </c>
      <c r="C52" s="116"/>
      <c r="D52" s="116"/>
      <c r="E52" s="116"/>
      <c r="F52" s="116"/>
      <c r="G52" s="116"/>
      <c r="H52" s="91" t="s">
        <v>62</v>
      </c>
      <c r="I52" s="91" t="s">
        <v>62</v>
      </c>
    </row>
    <row r="53" spans="2:9" ht="12" customHeight="1">
      <c r="B53" s="116" t="s">
        <v>95</v>
      </c>
      <c r="C53" s="116"/>
      <c r="D53" s="116"/>
      <c r="E53" s="116"/>
      <c r="F53" s="116"/>
      <c r="G53" s="116"/>
      <c r="H53" s="91" t="s">
        <v>62</v>
      </c>
      <c r="I53" s="91" t="s">
        <v>62</v>
      </c>
    </row>
    <row r="54" spans="2:9" ht="12" customHeight="1">
      <c r="B54" s="116" t="s">
        <v>85</v>
      </c>
      <c r="C54" s="116"/>
      <c r="D54" s="116"/>
      <c r="E54" s="116"/>
      <c r="F54" s="116"/>
      <c r="G54" s="116"/>
      <c r="H54" s="91" t="s">
        <v>62</v>
      </c>
      <c r="I54" s="91" t="s">
        <v>62</v>
      </c>
    </row>
    <row r="55" spans="2:9" ht="12" customHeight="1">
      <c r="B55" s="116" t="s">
        <v>96</v>
      </c>
      <c r="C55" s="116"/>
      <c r="D55" s="116"/>
      <c r="E55" s="116"/>
      <c r="F55" s="116"/>
      <c r="G55" s="116"/>
      <c r="H55" s="91" t="s">
        <v>62</v>
      </c>
      <c r="I55" s="91" t="s">
        <v>62</v>
      </c>
    </row>
    <row r="56" spans="2:9" ht="12" customHeight="1">
      <c r="B56" s="116" t="s">
        <v>74</v>
      </c>
      <c r="C56" s="116"/>
      <c r="D56" s="116"/>
      <c r="E56" s="116"/>
      <c r="F56" s="116"/>
      <c r="G56" s="116"/>
      <c r="H56" s="91" t="s">
        <v>62</v>
      </c>
      <c r="I56" s="91" t="s">
        <v>62</v>
      </c>
    </row>
    <row r="57" spans="2:9" ht="12" customHeight="1">
      <c r="B57" s="118" t="s">
        <v>97</v>
      </c>
      <c r="C57" s="118"/>
      <c r="D57" s="118"/>
      <c r="E57" s="118"/>
      <c r="F57" s="118"/>
      <c r="G57" s="118"/>
      <c r="H57" s="90">
        <f>H31-H44</f>
        <v>0</v>
      </c>
      <c r="I57" s="90">
        <f>I31-I44</f>
        <v>0</v>
      </c>
    </row>
    <row r="58" spans="2:9" ht="12" customHeight="1">
      <c r="B58" s="118"/>
      <c r="C58" s="118"/>
      <c r="D58" s="118"/>
      <c r="E58" s="118"/>
      <c r="F58" s="118"/>
      <c r="G58" s="118"/>
      <c r="H58" s="80"/>
      <c r="I58" s="80"/>
    </row>
    <row r="59" spans="2:9" ht="12" customHeight="1">
      <c r="B59" s="114" t="s">
        <v>98</v>
      </c>
      <c r="C59" s="114"/>
      <c r="D59" s="114"/>
      <c r="E59" s="114"/>
      <c r="F59" s="114"/>
      <c r="G59" s="114"/>
      <c r="H59" s="114"/>
      <c r="I59" s="114"/>
    </row>
    <row r="60" spans="2:9" ht="12" customHeight="1">
      <c r="B60" s="115" t="s">
        <v>99</v>
      </c>
      <c r="C60" s="115"/>
      <c r="D60" s="115"/>
      <c r="E60" s="115"/>
      <c r="F60" s="115"/>
      <c r="G60" s="115"/>
      <c r="H60" s="90">
        <f>SUM(H62:H65)</f>
        <v>15934</v>
      </c>
      <c r="I60" s="90">
        <f>SUM(I62:I65)</f>
        <v>170</v>
      </c>
    </row>
    <row r="61" spans="2:9" ht="12" customHeight="1">
      <c r="B61" s="116" t="s">
        <v>59</v>
      </c>
      <c r="C61" s="116"/>
      <c r="D61" s="116"/>
      <c r="E61" s="116"/>
      <c r="F61" s="116"/>
      <c r="G61" s="116"/>
      <c r="H61" s="100"/>
      <c r="I61" s="100"/>
    </row>
    <row r="62" spans="2:9" ht="12" customHeight="1">
      <c r="B62" s="116" t="s">
        <v>100</v>
      </c>
      <c r="C62" s="116"/>
      <c r="D62" s="116"/>
      <c r="E62" s="116"/>
      <c r="F62" s="116"/>
      <c r="G62" s="116"/>
      <c r="H62" s="91" t="s">
        <v>62</v>
      </c>
      <c r="I62" s="91" t="s">
        <v>62</v>
      </c>
    </row>
    <row r="63" spans="2:9" ht="12" customHeight="1">
      <c r="B63" s="116" t="s">
        <v>101</v>
      </c>
      <c r="C63" s="116"/>
      <c r="D63" s="116"/>
      <c r="E63" s="116"/>
      <c r="F63" s="116"/>
      <c r="G63" s="116"/>
      <c r="H63" s="91">
        <v>15934</v>
      </c>
      <c r="I63" s="91"/>
    </row>
    <row r="64" spans="2:9" ht="12" customHeight="1">
      <c r="B64" s="116" t="s">
        <v>65</v>
      </c>
      <c r="C64" s="116"/>
      <c r="D64" s="116"/>
      <c r="E64" s="116"/>
      <c r="F64" s="116"/>
      <c r="G64" s="116"/>
      <c r="H64" s="91"/>
      <c r="I64" s="91">
        <v>170</v>
      </c>
    </row>
    <row r="65" spans="2:9" ht="12" customHeight="1">
      <c r="B65" s="116" t="s">
        <v>66</v>
      </c>
      <c r="C65" s="116"/>
      <c r="D65" s="116"/>
      <c r="E65" s="116"/>
      <c r="F65" s="116"/>
      <c r="G65" s="116"/>
      <c r="H65" s="91" t="s">
        <v>62</v>
      </c>
      <c r="I65" s="91" t="s">
        <v>62</v>
      </c>
    </row>
    <row r="66" spans="2:9" ht="12" customHeight="1">
      <c r="B66" s="115" t="s">
        <v>102</v>
      </c>
      <c r="C66" s="115"/>
      <c r="D66" s="115"/>
      <c r="E66" s="115"/>
      <c r="F66" s="115"/>
      <c r="G66" s="115"/>
      <c r="H66" s="90">
        <f>SUM(H68:H71)</f>
        <v>0</v>
      </c>
      <c r="I66" s="90">
        <f>SUM(I68:I71)</f>
        <v>0</v>
      </c>
    </row>
    <row r="67" spans="2:9" ht="12" customHeight="1">
      <c r="B67" s="116" t="s">
        <v>59</v>
      </c>
      <c r="C67" s="116"/>
      <c r="D67" s="116"/>
      <c r="E67" s="116"/>
      <c r="F67" s="116"/>
      <c r="G67" s="116"/>
      <c r="H67" s="100"/>
      <c r="I67" s="100"/>
    </row>
    <row r="68" spans="2:9" ht="12" customHeight="1">
      <c r="B68" s="116" t="s">
        <v>103</v>
      </c>
      <c r="C68" s="116"/>
      <c r="D68" s="116"/>
      <c r="E68" s="116"/>
      <c r="F68" s="116"/>
      <c r="G68" s="116"/>
      <c r="H68" s="91"/>
      <c r="I68" s="91"/>
    </row>
    <row r="69" spans="2:9" ht="12" customHeight="1">
      <c r="B69" s="116" t="s">
        <v>71</v>
      </c>
      <c r="C69" s="116"/>
      <c r="D69" s="116"/>
      <c r="E69" s="116"/>
      <c r="F69" s="116"/>
      <c r="G69" s="116"/>
      <c r="H69" s="91"/>
      <c r="I69" s="91"/>
    </row>
    <row r="70" spans="2:9" ht="12" customHeight="1">
      <c r="B70" s="116" t="s">
        <v>104</v>
      </c>
      <c r="C70" s="116"/>
      <c r="D70" s="116"/>
      <c r="E70" s="116"/>
      <c r="F70" s="116"/>
      <c r="G70" s="116"/>
      <c r="H70" s="91"/>
      <c r="I70" s="91"/>
    </row>
    <row r="71" spans="2:9" ht="12" customHeight="1">
      <c r="B71" s="116" t="s">
        <v>105</v>
      </c>
      <c r="C71" s="116"/>
      <c r="D71" s="116"/>
      <c r="E71" s="116"/>
      <c r="F71" s="116"/>
      <c r="G71" s="116"/>
      <c r="H71" s="91" t="s">
        <v>62</v>
      </c>
      <c r="I71" s="91" t="s">
        <v>62</v>
      </c>
    </row>
    <row r="72" spans="2:9" ht="12" customHeight="1">
      <c r="B72" s="118" t="s">
        <v>106</v>
      </c>
      <c r="C72" s="118"/>
      <c r="D72" s="118"/>
      <c r="E72" s="118"/>
      <c r="F72" s="118"/>
      <c r="G72" s="118"/>
      <c r="H72" s="90">
        <f>H60-H66</f>
        <v>15934</v>
      </c>
      <c r="I72" s="90">
        <f>I60-I66</f>
        <v>170</v>
      </c>
    </row>
    <row r="73" spans="2:9" ht="12" customHeight="1">
      <c r="B73" s="118"/>
      <c r="C73" s="118"/>
      <c r="D73" s="118"/>
      <c r="E73" s="118"/>
      <c r="F73" s="118"/>
      <c r="G73" s="118"/>
      <c r="H73" s="90"/>
      <c r="I73" s="90"/>
    </row>
    <row r="74" spans="2:9" ht="12" customHeight="1">
      <c r="B74" s="118" t="s">
        <v>107</v>
      </c>
      <c r="C74" s="118"/>
      <c r="D74" s="118"/>
      <c r="E74" s="118"/>
      <c r="F74" s="118"/>
      <c r="G74" s="118"/>
      <c r="H74" s="90" t="s">
        <v>62</v>
      </c>
      <c r="I74" s="90" t="s">
        <v>62</v>
      </c>
    </row>
    <row r="75" spans="2:9" ht="12" customHeight="1">
      <c r="B75" s="118"/>
      <c r="C75" s="118"/>
      <c r="D75" s="118"/>
      <c r="E75" s="118"/>
      <c r="F75" s="118"/>
      <c r="G75" s="118"/>
      <c r="H75" s="90"/>
      <c r="I75" s="90"/>
    </row>
    <row r="76" spans="2:9" ht="12" customHeight="1">
      <c r="B76" s="118" t="s">
        <v>108</v>
      </c>
      <c r="C76" s="118"/>
      <c r="D76" s="118"/>
      <c r="E76" s="118"/>
      <c r="F76" s="118"/>
      <c r="G76" s="118"/>
      <c r="H76" s="90">
        <f>H28+H57+H72</f>
        <v>4229</v>
      </c>
      <c r="I76" s="90">
        <f>I28+I57+I72</f>
        <v>-15131</v>
      </c>
    </row>
    <row r="77" spans="2:9" ht="12" customHeight="1">
      <c r="B77" s="118"/>
      <c r="C77" s="118"/>
      <c r="D77" s="118"/>
      <c r="E77" s="118"/>
      <c r="F77" s="118"/>
      <c r="G77" s="118"/>
      <c r="H77" s="90"/>
      <c r="I77" s="90"/>
    </row>
    <row r="78" spans="2:9" ht="12" customHeight="1">
      <c r="B78" s="118" t="s">
        <v>109</v>
      </c>
      <c r="C78" s="118"/>
      <c r="D78" s="118"/>
      <c r="E78" s="118"/>
      <c r="F78" s="118"/>
      <c r="G78" s="118"/>
      <c r="H78" s="90">
        <v>1129</v>
      </c>
      <c r="I78" s="90">
        <v>15255</v>
      </c>
    </row>
    <row r="79" spans="2:9" ht="12" customHeight="1">
      <c r="B79" s="118"/>
      <c r="C79" s="118"/>
      <c r="D79" s="118"/>
      <c r="E79" s="118"/>
      <c r="F79" s="118"/>
      <c r="G79" s="118"/>
      <c r="H79" s="90"/>
      <c r="I79" s="90"/>
    </row>
    <row r="80" spans="2:9" ht="12" customHeight="1">
      <c r="B80" s="118" t="s">
        <v>110</v>
      </c>
      <c r="C80" s="118"/>
      <c r="D80" s="118"/>
      <c r="E80" s="118"/>
      <c r="F80" s="118"/>
      <c r="G80" s="118"/>
      <c r="H80" s="90">
        <f>H76+H78</f>
        <v>5358</v>
      </c>
      <c r="I80" s="90">
        <f>I76+I78</f>
        <v>124</v>
      </c>
    </row>
    <row r="81" spans="2:9" ht="12" customHeight="1">
      <c r="B81" s="118"/>
      <c r="C81" s="118"/>
      <c r="D81" s="118"/>
      <c r="E81" s="118"/>
      <c r="F81" s="118"/>
      <c r="G81" s="118"/>
      <c r="H81" s="90"/>
      <c r="I81" s="90"/>
    </row>
    <row r="82" ht="12" customHeight="1"/>
    <row r="83" ht="12" customHeight="1"/>
    <row r="84" spans="1:10" ht="12.75">
      <c r="A84" s="5"/>
      <c r="B84" s="5"/>
      <c r="C84" s="4"/>
      <c r="D84" s="5"/>
      <c r="E84" s="5"/>
      <c r="J84" s="99"/>
    </row>
    <row r="85" spans="1:8" ht="18" customHeight="1">
      <c r="A85" s="5"/>
      <c r="B85" s="14" t="s">
        <v>36</v>
      </c>
      <c r="D85" s="112"/>
      <c r="E85" s="112"/>
      <c r="F85" s="121" t="s">
        <v>36</v>
      </c>
      <c r="G85" s="121"/>
      <c r="H85" s="121"/>
    </row>
    <row r="86" spans="1:8" ht="14.25">
      <c r="A86" s="18"/>
      <c r="B86" s="6" t="s">
        <v>114</v>
      </c>
      <c r="D86" s="6"/>
      <c r="E86" s="18"/>
      <c r="F86" s="122" t="s">
        <v>43</v>
      </c>
      <c r="G86" s="122"/>
      <c r="H86" s="122"/>
    </row>
    <row r="87" spans="1:8" ht="30" customHeight="1">
      <c r="A87" s="24"/>
      <c r="B87" s="6" t="s">
        <v>113</v>
      </c>
      <c r="D87" s="111"/>
      <c r="E87" s="111"/>
      <c r="F87" s="120" t="s">
        <v>27</v>
      </c>
      <c r="G87" s="120"/>
      <c r="H87" s="120"/>
    </row>
    <row r="88" spans="1:4" ht="12.75">
      <c r="A88" s="27"/>
      <c r="B88" s="7"/>
      <c r="C88" s="7"/>
      <c r="D88" s="7"/>
    </row>
    <row r="89" spans="1:4" ht="12.75">
      <c r="A89" s="28"/>
      <c r="B89" s="10"/>
      <c r="C89" s="7"/>
      <c r="D89" s="7"/>
    </row>
    <row r="90" spans="1:4" ht="12.75">
      <c r="A90" s="28"/>
      <c r="B90" s="10"/>
      <c r="C90" s="7"/>
      <c r="D90" s="7"/>
    </row>
  </sheetData>
  <sheetProtection/>
  <mergeCells count="74">
    <mergeCell ref="H8:H9"/>
    <mergeCell ref="I8:I9"/>
    <mergeCell ref="F87:H87"/>
    <mergeCell ref="F85:H85"/>
    <mergeCell ref="F86:H86"/>
    <mergeCell ref="B74:G75"/>
    <mergeCell ref="B76:G77"/>
    <mergeCell ref="B78:G79"/>
    <mergeCell ref="B80:G81"/>
    <mergeCell ref="B67:G67"/>
    <mergeCell ref="B68:G68"/>
    <mergeCell ref="B69:G69"/>
    <mergeCell ref="B70:G70"/>
    <mergeCell ref="B71:G71"/>
    <mergeCell ref="B72:G73"/>
    <mergeCell ref="B61:G61"/>
    <mergeCell ref="B62:G62"/>
    <mergeCell ref="B63:G63"/>
    <mergeCell ref="B64:G64"/>
    <mergeCell ref="B65:G65"/>
    <mergeCell ref="B53:G53"/>
    <mergeCell ref="B66:G66"/>
    <mergeCell ref="B54:G54"/>
    <mergeCell ref="B55:G55"/>
    <mergeCell ref="B56:G56"/>
    <mergeCell ref="B57:G58"/>
    <mergeCell ref="B59:I59"/>
    <mergeCell ref="B60:G60"/>
    <mergeCell ref="B47:G47"/>
    <mergeCell ref="B48:G48"/>
    <mergeCell ref="B49:G49"/>
    <mergeCell ref="B50:G50"/>
    <mergeCell ref="B51:G51"/>
    <mergeCell ref="B52:G52"/>
    <mergeCell ref="B41:G41"/>
    <mergeCell ref="B42:G42"/>
    <mergeCell ref="B43:G43"/>
    <mergeCell ref="B44:G44"/>
    <mergeCell ref="B45:G45"/>
    <mergeCell ref="B46:G46"/>
    <mergeCell ref="B35:G35"/>
    <mergeCell ref="B36:G36"/>
    <mergeCell ref="B37:G37"/>
    <mergeCell ref="B38:G38"/>
    <mergeCell ref="B39:G39"/>
    <mergeCell ref="B40:G40"/>
    <mergeCell ref="B28:G29"/>
    <mergeCell ref="B30:I30"/>
    <mergeCell ref="B31:G31"/>
    <mergeCell ref="B32:G32"/>
    <mergeCell ref="B33:G33"/>
    <mergeCell ref="B34:G34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:I1"/>
    <mergeCell ref="D87:E87"/>
    <mergeCell ref="D85:E85"/>
    <mergeCell ref="B8:G9"/>
    <mergeCell ref="B10:I10"/>
    <mergeCell ref="B11:G11"/>
    <mergeCell ref="B12:G12"/>
    <mergeCell ref="B13:G13"/>
    <mergeCell ref="B14:G14"/>
    <mergeCell ref="B15:G1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A1" sqref="A1:E1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1" customWidth="1"/>
    <col min="9" max="9" width="13.00390625" style="71" customWidth="1"/>
    <col min="10" max="16384" width="9.125" style="1" customWidth="1"/>
  </cols>
  <sheetData>
    <row r="1" spans="1:5" ht="12.75">
      <c r="A1" s="107"/>
      <c r="B1" s="107"/>
      <c r="C1" s="107"/>
      <c r="D1" s="107"/>
      <c r="E1" s="107"/>
    </row>
    <row r="3" ht="12.75">
      <c r="A3" s="8"/>
    </row>
    <row r="4" ht="12.75">
      <c r="A4" s="8" t="s">
        <v>136</v>
      </c>
    </row>
    <row r="5" ht="15.75" customHeight="1">
      <c r="A5" s="8"/>
    </row>
    <row r="6" spans="1:5" ht="39">
      <c r="A6" s="26" t="s">
        <v>28</v>
      </c>
      <c r="B6" s="29" t="s">
        <v>11</v>
      </c>
      <c r="C6" s="29" t="s">
        <v>45</v>
      </c>
      <c r="D6" s="30" t="s">
        <v>54</v>
      </c>
      <c r="E6" s="30" t="s">
        <v>10</v>
      </c>
    </row>
    <row r="7" spans="1:5" ht="12.75">
      <c r="A7" s="26"/>
      <c r="B7" s="31"/>
      <c r="C7" s="31"/>
      <c r="D7" s="31"/>
      <c r="E7" s="31"/>
    </row>
    <row r="8" spans="1:5" ht="13.5" thickBot="1">
      <c r="A8" s="26"/>
      <c r="B8" s="31"/>
      <c r="C8" s="31"/>
      <c r="D8" s="31"/>
      <c r="E8" s="31"/>
    </row>
    <row r="9" spans="1:9" s="33" customFormat="1" ht="15" customHeight="1" thickBot="1">
      <c r="A9" s="32" t="s">
        <v>123</v>
      </c>
      <c r="B9" s="92">
        <v>297152</v>
      </c>
      <c r="C9" s="92">
        <v>631250</v>
      </c>
      <c r="D9" s="92">
        <v>-4485532</v>
      </c>
      <c r="E9" s="93">
        <f>SUM(B9:D9)</f>
        <v>-3557130</v>
      </c>
      <c r="H9" s="72"/>
      <c r="I9" s="72"/>
    </row>
    <row r="10" spans="1:5" ht="12.75">
      <c r="A10" s="35"/>
      <c r="B10" s="98"/>
      <c r="C10" s="98"/>
      <c r="D10" s="98"/>
      <c r="E10" s="95"/>
    </row>
    <row r="11" spans="1:5" ht="23.25">
      <c r="A11" s="34" t="s">
        <v>130</v>
      </c>
      <c r="B11" s="94" t="s">
        <v>24</v>
      </c>
      <c r="C11" s="94"/>
      <c r="D11" s="94">
        <f>'Ф2'!D38</f>
        <v>24780</v>
      </c>
      <c r="E11" s="94">
        <f>SUM(B11:D11)</f>
        <v>24780</v>
      </c>
    </row>
    <row r="12" spans="1:5" ht="12.75">
      <c r="A12" s="34"/>
      <c r="B12" s="94"/>
      <c r="C12" s="94"/>
      <c r="D12" s="94"/>
      <c r="E12" s="95"/>
    </row>
    <row r="13" spans="1:9" s="8" customFormat="1" ht="27" customHeight="1">
      <c r="A13" s="75" t="s">
        <v>55</v>
      </c>
      <c r="B13" s="96" t="s">
        <v>24</v>
      </c>
      <c r="C13" s="96">
        <f>C11</f>
        <v>0</v>
      </c>
      <c r="D13" s="96">
        <f>D11</f>
        <v>24780</v>
      </c>
      <c r="E13" s="97">
        <f>SUM(B13:D13)</f>
        <v>24780</v>
      </c>
      <c r="H13" s="76"/>
      <c r="I13" s="76"/>
    </row>
    <row r="14" spans="1:5" ht="12.75" hidden="1">
      <c r="A14" s="34"/>
      <c r="B14" s="94"/>
      <c r="C14" s="94"/>
      <c r="D14" s="94"/>
      <c r="E14" s="94"/>
    </row>
    <row r="15" spans="1:5" ht="12.75" hidden="1">
      <c r="A15" s="34" t="s">
        <v>37</v>
      </c>
      <c r="B15" s="94"/>
      <c r="C15" s="94"/>
      <c r="D15" s="94"/>
      <c r="E15" s="94"/>
    </row>
    <row r="16" spans="1:5" ht="13.5" thickBot="1">
      <c r="A16" s="34"/>
      <c r="B16" s="94"/>
      <c r="C16" s="94"/>
      <c r="D16" s="94"/>
      <c r="E16" s="95"/>
    </row>
    <row r="17" spans="1:9" s="33" customFormat="1" ht="16.5" customHeight="1" thickBot="1">
      <c r="A17" s="32" t="s">
        <v>131</v>
      </c>
      <c r="B17" s="92">
        <f>B9</f>
        <v>297152</v>
      </c>
      <c r="C17" s="92">
        <f>C9+C13+C15</f>
        <v>631250</v>
      </c>
      <c r="D17" s="92">
        <f>D9+D13+D15</f>
        <v>-4460752</v>
      </c>
      <c r="E17" s="93">
        <f>SUM(B17:D17)</f>
        <v>-3532350</v>
      </c>
      <c r="H17" s="72"/>
      <c r="I17" s="72"/>
    </row>
    <row r="18" spans="1:9" s="33" customFormat="1" ht="16.5" customHeight="1" thickBot="1">
      <c r="A18" s="32"/>
      <c r="B18" s="92"/>
      <c r="C18" s="92"/>
      <c r="D18" s="92"/>
      <c r="E18" s="93"/>
      <c r="H18" s="72"/>
      <c r="I18" s="72"/>
    </row>
    <row r="19" spans="1:9" s="33" customFormat="1" ht="15" customHeight="1" thickBot="1">
      <c r="A19" s="32" t="s">
        <v>125</v>
      </c>
      <c r="B19" s="92">
        <v>297152</v>
      </c>
      <c r="C19" s="92">
        <v>848825</v>
      </c>
      <c r="D19" s="92">
        <v>-4761216</v>
      </c>
      <c r="E19" s="93">
        <f>SUM(B19:D19)</f>
        <v>-3615239</v>
      </c>
      <c r="H19" s="72"/>
      <c r="I19" s="72"/>
    </row>
    <row r="20" spans="1:5" ht="12.75">
      <c r="A20" s="35"/>
      <c r="B20" s="98"/>
      <c r="C20" s="98"/>
      <c r="D20" s="98"/>
      <c r="E20" s="95"/>
    </row>
    <row r="21" spans="1:5" ht="23.25">
      <c r="A21" s="34" t="s">
        <v>126</v>
      </c>
      <c r="B21" s="94" t="s">
        <v>24</v>
      </c>
      <c r="C21" s="94">
        <v>1712</v>
      </c>
      <c r="D21" s="94">
        <f>'Ф2'!C38</f>
        <v>-39810</v>
      </c>
      <c r="E21" s="94">
        <f>SUM(B21:D21)</f>
        <v>-38098</v>
      </c>
    </row>
    <row r="22" spans="1:5" ht="12.75">
      <c r="A22" s="34"/>
      <c r="B22" s="94"/>
      <c r="C22" s="94"/>
      <c r="D22" s="94"/>
      <c r="E22" s="95"/>
    </row>
    <row r="23" spans="1:9" s="8" customFormat="1" ht="27" customHeight="1">
      <c r="A23" s="75" t="s">
        <v>55</v>
      </c>
      <c r="B23" s="96" t="s">
        <v>24</v>
      </c>
      <c r="C23" s="96">
        <f>C21</f>
        <v>1712</v>
      </c>
      <c r="D23" s="96">
        <f>D21</f>
        <v>-39810</v>
      </c>
      <c r="E23" s="97">
        <f>SUM(B23:D23)</f>
        <v>-38098</v>
      </c>
      <c r="H23" s="76"/>
      <c r="I23" s="76"/>
    </row>
    <row r="24" spans="1:5" ht="12.75" hidden="1">
      <c r="A24" s="34"/>
      <c r="B24" s="94"/>
      <c r="C24" s="94"/>
      <c r="D24" s="94"/>
      <c r="E24" s="94"/>
    </row>
    <row r="25" spans="1:5" ht="12.75" hidden="1">
      <c r="A25" s="34" t="s">
        <v>37</v>
      </c>
      <c r="B25" s="94"/>
      <c r="C25" s="94"/>
      <c r="D25" s="94"/>
      <c r="E25" s="94"/>
    </row>
    <row r="26" spans="1:5" ht="13.5" thickBot="1">
      <c r="A26" s="34"/>
      <c r="B26" s="94"/>
      <c r="C26" s="94"/>
      <c r="D26" s="94"/>
      <c r="E26" s="95"/>
    </row>
    <row r="27" spans="1:9" s="33" customFormat="1" ht="16.5" customHeight="1" thickBot="1">
      <c r="A27" s="32" t="s">
        <v>125</v>
      </c>
      <c r="B27" s="92">
        <f>B19</f>
        <v>297152</v>
      </c>
      <c r="C27" s="92">
        <f>C19+C23+C25</f>
        <v>850537</v>
      </c>
      <c r="D27" s="92">
        <f>D19+D23+D25</f>
        <v>-4801026</v>
      </c>
      <c r="E27" s="93">
        <f>SUM(B27:D27)</f>
        <v>-3653337</v>
      </c>
      <c r="H27" s="72"/>
      <c r="I27" s="72"/>
    </row>
    <row r="28" spans="1:5" ht="12.75">
      <c r="A28" s="36"/>
      <c r="B28" s="2"/>
      <c r="C28" s="2"/>
      <c r="D28" s="2"/>
      <c r="E28" s="2"/>
    </row>
    <row r="29" spans="1:5" ht="12.75">
      <c r="A29" s="36"/>
      <c r="B29" s="2"/>
      <c r="C29" s="2"/>
      <c r="D29" s="2"/>
      <c r="E29" s="2"/>
    </row>
    <row r="30" spans="1:5" ht="12.75">
      <c r="A30" s="24"/>
      <c r="B30" s="22"/>
      <c r="C30" s="22"/>
      <c r="D30" s="71"/>
      <c r="E30" s="71"/>
    </row>
    <row r="31" spans="1:5" ht="12.75">
      <c r="A31" s="14" t="s">
        <v>39</v>
      </c>
      <c r="B31" s="22"/>
      <c r="C31" s="22"/>
      <c r="D31" s="106" t="s">
        <v>36</v>
      </c>
      <c r="E31" s="106"/>
    </row>
    <row r="32" spans="1:9" ht="13.5">
      <c r="A32" s="6" t="s">
        <v>114</v>
      </c>
      <c r="B32" s="21"/>
      <c r="C32" s="15"/>
      <c r="D32" s="6" t="s">
        <v>43</v>
      </c>
      <c r="G32" s="71"/>
      <c r="H32" s="1"/>
      <c r="I32" s="1"/>
    </row>
    <row r="33" spans="1:9" ht="33" customHeight="1">
      <c r="A33" s="6" t="s">
        <v>113</v>
      </c>
      <c r="B33" s="21"/>
      <c r="C33" s="15"/>
      <c r="D33" s="16" t="s">
        <v>27</v>
      </c>
      <c r="G33" s="71"/>
      <c r="H33" s="1"/>
      <c r="I33" s="1"/>
    </row>
    <row r="34" ht="12.75">
      <c r="A34" s="24"/>
    </row>
    <row r="36" spans="2:6" ht="12.75">
      <c r="B36" s="71"/>
      <c r="C36" s="71"/>
      <c r="D36" s="71"/>
      <c r="E36" s="71"/>
      <c r="F36" s="71"/>
    </row>
    <row r="37" spans="1:4" ht="12.75">
      <c r="A37" s="40"/>
      <c r="B37" s="41"/>
      <c r="C37" s="41"/>
      <c r="D37" s="41"/>
    </row>
    <row r="38" spans="1:4" ht="12.75">
      <c r="A38" s="42"/>
      <c r="B38" s="43"/>
      <c r="C38" s="43"/>
      <c r="D38" s="43"/>
    </row>
    <row r="39" spans="1:4" ht="12.75">
      <c r="A39" s="52"/>
      <c r="B39" s="46"/>
      <c r="C39" s="46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44"/>
      <c r="B42" s="45"/>
      <c r="C42" s="45"/>
      <c r="D42" s="46"/>
    </row>
    <row r="43" spans="1:4" ht="12.75">
      <c r="A43" s="44"/>
      <c r="B43" s="45"/>
      <c r="C43" s="45"/>
      <c r="D43" s="46"/>
    </row>
    <row r="44" spans="1:4" ht="12.75">
      <c r="A44" s="44"/>
      <c r="B44" s="45"/>
      <c r="C44" s="45"/>
      <c r="D44" s="46"/>
    </row>
    <row r="45" spans="1:4" ht="12.75">
      <c r="A45" s="52"/>
      <c r="B45" s="46"/>
      <c r="C45" s="46"/>
      <c r="D45" s="46"/>
    </row>
    <row r="46" spans="1:4" ht="12.75">
      <c r="A46" s="47"/>
      <c r="B46" s="48"/>
      <c r="C46" s="48"/>
      <c r="D46" s="46"/>
    </row>
    <row r="47" spans="1:4" ht="12.75">
      <c r="A47" s="52"/>
      <c r="B47" s="53"/>
      <c r="C47" s="53"/>
      <c r="D47" s="53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44"/>
      <c r="B51" s="49"/>
      <c r="C51" s="49"/>
      <c r="D51" s="46"/>
    </row>
    <row r="52" spans="1:4" ht="12.75">
      <c r="A52" s="44"/>
      <c r="B52" s="49"/>
      <c r="C52" s="49"/>
      <c r="D52" s="46"/>
    </row>
    <row r="53" spans="1:4" ht="12.75">
      <c r="A53" s="44"/>
      <c r="B53" s="49"/>
      <c r="C53" s="49"/>
      <c r="D53" s="46"/>
    </row>
    <row r="54" spans="1:4" ht="12.75">
      <c r="A54" s="52"/>
      <c r="B54" s="53"/>
      <c r="C54" s="53"/>
      <c r="D54" s="53"/>
    </row>
    <row r="55" spans="1:4" ht="12.75">
      <c r="A55" s="50"/>
      <c r="B55" s="51"/>
      <c r="C55" s="51"/>
      <c r="D55" s="51"/>
    </row>
    <row r="56" spans="1:4" ht="12.75">
      <c r="A56" s="54"/>
      <c r="B56" s="55"/>
      <c r="C56" s="55"/>
      <c r="D56" s="55"/>
    </row>
    <row r="57" spans="1:4" ht="12.75">
      <c r="A57" s="54"/>
      <c r="B57" s="55"/>
      <c r="C57" s="55"/>
      <c r="D57" s="55"/>
    </row>
    <row r="58" spans="1:4" ht="13.5">
      <c r="A58" s="56"/>
      <c r="B58" s="57"/>
      <c r="C58" s="56"/>
      <c r="D58" s="57"/>
    </row>
    <row r="59" spans="1:4" ht="13.5">
      <c r="A59" s="56"/>
      <c r="B59" s="57"/>
      <c r="C59" s="123"/>
      <c r="D59" s="123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</sheetData>
  <sheetProtection/>
  <mergeCells count="3">
    <mergeCell ref="D31:E31"/>
    <mergeCell ref="C59:D59"/>
    <mergeCell ref="A1:E1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admin</cp:lastModifiedBy>
  <cp:lastPrinted>2021-07-10T11:52:43Z</cp:lastPrinted>
  <dcterms:created xsi:type="dcterms:W3CDTF">2007-11-14T10:21:26Z</dcterms:created>
  <dcterms:modified xsi:type="dcterms:W3CDTF">2024-04-24T11:19:54Z</dcterms:modified>
  <cp:category/>
  <cp:version/>
  <cp:contentType/>
  <cp:contentStatus/>
</cp:coreProperties>
</file>