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525" firstSheet="1" activeTab="4"/>
  </bookViews>
  <sheets>
    <sheet name="ГЦБ Республики Казахстан" sheetId="1" r:id="rId1"/>
    <sheet name="Акции" sheetId="2" r:id="rId2"/>
    <sheet name="Корпоративные облигации " sheetId="3" r:id="rId3"/>
    <sheet name="Еврооблигации МФ РК" sheetId="4" r:id="rId4"/>
    <sheet name="Бумаги инвестиционных фондов" sheetId="5" r:id="rId5"/>
    <sheet name="Производные ценные бумаги" sheetId="6" r:id="rId6"/>
  </sheets>
  <definedNames/>
  <calcPr fullCalcOnLoad="1"/>
</workbook>
</file>

<file path=xl/sharedStrings.xml><?xml version="1.0" encoding="utf-8"?>
<sst xmlns="http://schemas.openxmlformats.org/spreadsheetml/2006/main" count="348" uniqueCount="238">
  <si>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</si>
  <si>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</si>
  <si>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</si>
  <si>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</si>
  <si>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</si>
  <si>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</si>
  <si>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</si>
  <si>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</si>
  <si>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для целей биржи с дисконтом</t>
  </si>
  <si>
    <t>прошлого периода без дисконта</t>
  </si>
  <si>
    <t>Применяется ставка концентрации</t>
  </si>
  <si>
    <t>Дисконт за нынешнюю дату, %</t>
  </si>
  <si>
    <t>Дисконт за прошлую дату, %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</si>
  <si>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</si>
  <si>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</si>
  <si>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</si>
  <si>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</si>
  <si>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</si>
  <si>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</si>
  <si>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</si>
  <si>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</si>
  <si>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V</t>
  </si>
  <si>
    <t>KZ1C24120012</t>
  </si>
  <si>
    <t>KZ1C00000165</t>
  </si>
  <si>
    <t>BSUL</t>
  </si>
  <si>
    <t>АО "Баян Сулу"</t>
  </si>
  <si>
    <t>KZ1C36280010</t>
  </si>
  <si>
    <t>KZ0007786572</t>
  </si>
  <si>
    <t>CCBN</t>
  </si>
  <si>
    <t>АО "Банк ЦентрКредит"</t>
  </si>
  <si>
    <t>KZ1P36280116</t>
  </si>
  <si>
    <t>KZ000A0H0930</t>
  </si>
  <si>
    <t>CCBNp</t>
  </si>
  <si>
    <t>KZ1C54860016</t>
  </si>
  <si>
    <t>KZ1C00001262</t>
  </si>
  <si>
    <t>FFIN</t>
  </si>
  <si>
    <t>АО "Фридом Финанс"</t>
  </si>
  <si>
    <t>GB00B0HZPV38</t>
  </si>
  <si>
    <t>GB_KZMS</t>
  </si>
  <si>
    <t>KAZ Minerals PLC</t>
  </si>
  <si>
    <t>GB00BGP6Q951</t>
  </si>
  <si>
    <t>GB_NTRM</t>
  </si>
  <si>
    <t>NOSTRUM OIL &amp; GAS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</si>
  <si>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</si>
  <si>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</si>
  <si>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</si>
  <si>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</si>
  <si>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</si>
  <si>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</si>
  <si>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</si>
  <si>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</si>
  <si>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</si>
  <si>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</si>
  <si>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</si>
  <si>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</si>
  <si>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</si>
  <si>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</si>
  <si>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</si>
  <si>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</si>
  <si>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</si>
  <si>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</si>
  <si>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</si>
  <si>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</si>
  <si>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</si>
  <si>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</si>
  <si>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</si>
  <si>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KZ1P05020113</t>
  </si>
  <si>
    <t>KZ0009089736</t>
  </si>
  <si>
    <t>MMGZp</t>
  </si>
  <si>
    <t>АО "Мангистаумунайгаз"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</si>
  <si>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</si>
  <si>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</si>
  <si>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</si>
  <si>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</si>
  <si>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</si>
  <si>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</si>
  <si>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</si>
  <si>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</si>
  <si>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</si>
  <si>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</si>
  <si>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</si>
  <si>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</si>
  <si>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</si>
  <si>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</si>
  <si>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</si>
  <si>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</si>
  <si>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KZ1C33820016</t>
  </si>
  <si>
    <t>KZ000A0Q5HK5</t>
  </si>
  <si>
    <t>TSBN</t>
  </si>
  <si>
    <t>АО "Цеснабанк"</t>
  </si>
  <si>
    <t>KZ1P33820112</t>
  </si>
  <si>
    <t>KZ000A0RM3V6</t>
  </si>
  <si>
    <t>TSBNp</t>
  </si>
  <si>
    <t>US0605051046</t>
  </si>
  <si>
    <t>US_BAC_</t>
  </si>
  <si>
    <t>Bank of America Corporation</t>
  </si>
  <si>
    <t xml:space="preserve">Корпоративные облигации казахстанских эмитентов 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</si>
  <si>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</si>
  <si>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</si>
  <si>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</si>
  <si>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</si>
  <si>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</si>
  <si>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дисконта)</t>
  </si>
  <si>
    <t>Ставка купона, %</t>
  </si>
  <si>
    <t>Единица измерения цены</t>
  </si>
  <si>
    <t>XS0220743776</t>
  </si>
  <si>
    <t>BRKZe3</t>
  </si>
  <si>
    <t>АО "Банк Развития Казахстана"</t>
  </si>
  <si>
    <t>%</t>
  </si>
  <si>
    <t>XS0248160102</t>
  </si>
  <si>
    <t>BRKZe4</t>
  </si>
  <si>
    <t>XS0860582435</t>
  </si>
  <si>
    <t>BRKZe7</t>
  </si>
  <si>
    <t>XS0245586903</t>
  </si>
  <si>
    <t>CCBNe3</t>
  </si>
  <si>
    <t>XS0918292151</t>
  </si>
  <si>
    <t>ECTRe1</t>
  </si>
  <si>
    <t>ТОО "Исткомтранс"</t>
  </si>
  <si>
    <t>XS0583796973</t>
  </si>
  <si>
    <t>HSBKe5</t>
  </si>
  <si>
    <t>XS0925015074</t>
  </si>
  <si>
    <t>KMGZe6</t>
  </si>
  <si>
    <t>АО "Национальная компания "КазМунайГаз"</t>
  </si>
  <si>
    <t>XS1134544151</t>
  </si>
  <si>
    <t>KMGZe9</t>
  </si>
  <si>
    <t>XS1595713279</t>
  </si>
  <si>
    <t>KMGZe10</t>
  </si>
  <si>
    <t>XS1595713782</t>
  </si>
  <si>
    <t>KMGZe11</t>
  </si>
  <si>
    <t>XS1595714087</t>
  </si>
  <si>
    <t>KMGZe12</t>
  </si>
  <si>
    <t>XS1807299174</t>
  </si>
  <si>
    <t>KMGZe13</t>
  </si>
  <si>
    <t>XS1807300105</t>
  </si>
  <si>
    <t>KMGZe14</t>
  </si>
  <si>
    <t>XS1807299331</t>
  </si>
  <si>
    <t>KMGZe15</t>
  </si>
  <si>
    <t>XS0934609016</t>
  </si>
  <si>
    <t>KZAGe1</t>
  </si>
  <si>
    <t>АО "Национальный управляющий холдинг "КазАгро"</t>
  </si>
  <si>
    <t>XS1682544157</t>
  </si>
  <si>
    <t>KZTGe1</t>
  </si>
  <si>
    <t>АО "КазТрансГаз"</t>
  </si>
  <si>
    <t>XS0799658637</t>
  </si>
  <si>
    <t>TMJLe1</t>
  </si>
  <si>
    <t>АО "Национальная компания "Қазақстан темір жолы"</t>
  </si>
  <si>
    <t>XS1713475132</t>
  </si>
  <si>
    <t>TMJLe6</t>
  </si>
  <si>
    <t>Облигации ГЦБ Республики Казахстан</t>
  </si>
  <si>
    <t>Доходность до погашения, % годовых</t>
  </si>
  <si>
    <t>Цена прошлого периода, % (без дисконта, "чистая")</t>
  </si>
  <si>
    <t>Еврооблигации МФ РК</t>
  </si>
  <si>
    <t>XS1120709669</t>
  </si>
  <si>
    <t>KZ_05_2410</t>
  </si>
  <si>
    <t>XS1120709826</t>
  </si>
  <si>
    <t>KZ_06_4410</t>
  </si>
  <si>
    <t>Ценные бумаги инестиционных фондов</t>
  </si>
  <si>
    <t>IE00BG0C3K84</t>
  </si>
  <si>
    <t>IE_FXBF</t>
  </si>
  <si>
    <t>FinEx Physically Backed Funds</t>
  </si>
  <si>
    <t>Производные ценные бумаги</t>
  </si>
  <si>
    <t>Рыночная цена, в USD</t>
  </si>
  <si>
    <t>US63253R2013</t>
  </si>
  <si>
    <t>KZAPd_USD</t>
  </si>
  <si>
    <t>АО "Национальная атомная компания "Казатомпром"</t>
  </si>
  <si>
    <t>Изменение</t>
  </si>
  <si>
    <t>% дисконта</t>
  </si>
  <si>
    <t xml:space="preserve"> </t>
  </si>
  <si>
    <t>NTK364_2467</t>
  </si>
  <si>
    <t>KZW1KY014678</t>
  </si>
  <si>
    <t>NTK364_2441</t>
  </si>
  <si>
    <t>NTK364_2436</t>
  </si>
  <si>
    <t>NTK364_2427</t>
  </si>
  <si>
    <t>NTK364_2419</t>
  </si>
  <si>
    <t>NTK364_2411</t>
  </si>
  <si>
    <t>NTK364_2378</t>
  </si>
  <si>
    <t>NTK364_2353</t>
  </si>
  <si>
    <t>NTK364_2326</t>
  </si>
  <si>
    <t>NTK364_2294</t>
  </si>
  <si>
    <t>NTK364_2267</t>
  </si>
  <si>
    <t>NTK364_2238</t>
  </si>
  <si>
    <t>NTK364_2222</t>
  </si>
  <si>
    <t>NTK364_2194</t>
  </si>
  <si>
    <t>NTK364_2188</t>
  </si>
  <si>
    <t>NTK364_2168</t>
  </si>
  <si>
    <t>NTK182_2485</t>
  </si>
  <si>
    <t>KZW1KM064858</t>
  </si>
  <si>
    <t>NTK182_2455</t>
  </si>
  <si>
    <t>NTK182_2426</t>
  </si>
  <si>
    <t>NTK182_2398</t>
  </si>
  <si>
    <t>NTK182_2366</t>
  </si>
  <si>
    <t>NTK182_2340</t>
  </si>
  <si>
    <t>NTK091_2474</t>
  </si>
  <si>
    <t>NTK091_2448</t>
  </si>
  <si>
    <t>NTK091_2418</t>
  </si>
  <si>
    <t>NTK029_2464</t>
  </si>
  <si>
    <t>NTK028_2482</t>
  </si>
  <si>
    <t>KZW1KD284829</t>
  </si>
  <si>
    <t>NTK028_2476</t>
  </si>
  <si>
    <t>KZW1KD284761</t>
  </si>
  <si>
    <t>NTK028_2471</t>
  </si>
  <si>
    <t>NTK010_2486</t>
  </si>
  <si>
    <t>KZW1KD104860</t>
  </si>
  <si>
    <t>NTK010_2480</t>
  </si>
  <si>
    <t>KZW1KD104803</t>
  </si>
  <si>
    <t>NTK010_2479</t>
  </si>
  <si>
    <t>KZW1KD104795</t>
  </si>
  <si>
    <t>NTK008_2481</t>
  </si>
  <si>
    <t>KZW1KD084815</t>
  </si>
  <si>
    <t>NTK007_2484</t>
  </si>
  <si>
    <t>KZW1KD074840</t>
  </si>
  <si>
    <t>NTK007_2483</t>
  </si>
  <si>
    <t>KZW1KD074832</t>
  </si>
  <si>
    <t>KZW1KD284712</t>
  </si>
  <si>
    <t>KZW1KD294646</t>
  </si>
  <si>
    <t>KZW1KD914185</t>
  </si>
  <si>
    <t>KZW1KD914482</t>
  </si>
  <si>
    <t>KZW1KD914748</t>
  </si>
  <si>
    <t>KZW1KM063405</t>
  </si>
  <si>
    <t>KZW1KM063660</t>
  </si>
  <si>
    <t>KZW1KM063983</t>
  </si>
  <si>
    <t>KZW1KM064262</t>
  </si>
  <si>
    <t>KZW1KM064551</t>
  </si>
  <si>
    <t>KZW1KY011682</t>
  </si>
  <si>
    <t>KZW1KY011880</t>
  </si>
  <si>
    <t>KZW1KY011948</t>
  </si>
  <si>
    <t>KZW1KY012227</t>
  </si>
  <si>
    <t>KZW1KY012383</t>
  </si>
  <si>
    <t>KZW1KY012672</t>
  </si>
  <si>
    <t>KZW1KY012946</t>
  </si>
  <si>
    <t>KZW1KY013266</t>
  </si>
  <si>
    <t>KZW1KY013530</t>
  </si>
  <si>
    <t>KZW1KY013787</t>
  </si>
  <si>
    <t>KZW1KY014116</t>
  </si>
  <si>
    <t>KZW1KY014199</t>
  </si>
  <si>
    <t>KZW1KY014272</t>
  </si>
  <si>
    <t>KZW1KY014363</t>
  </si>
  <si>
    <t>KZW1KY014413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</si>
</sst>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\ ##0.0000"/>
    <numFmt numFmtId="166" formatCode="0.0000"/>
    <numFmt numFmtId="167" formatCode="0.000000000000000000"/>
    <numFmt numFmtId="168" formatCode="0.0000000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164" fontId="37" fillId="0" borderId="10" xfId="0" applyNumberFormat="1" applyFont="1" applyBorder="1" applyAlignment="1">
      <alignment vertical="top" wrapText="1"/>
    </xf>
    <xf numFmtId="164" fontId="37" fillId="0" borderId="11" xfId="0" applyNumberFormat="1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165" fontId="37" fillId="0" borderId="10" xfId="0" applyNumberFormat="1" applyFont="1" applyBorder="1" applyAlignment="1">
      <alignment vertical="top" wrapText="1"/>
    </xf>
    <xf numFmtId="165" fontId="37" fillId="0" borderId="11" xfId="0" applyNumberFormat="1" applyFont="1" applyBorder="1" applyAlignment="1">
      <alignment vertical="top" wrapText="1"/>
    </xf>
    <xf numFmtId="165" fontId="37" fillId="0" borderId="10" xfId="0" applyNumberFormat="1" applyFont="1" applyBorder="1" applyAlignment="1">
      <alignment horizontal="center" vertical="top" wrapText="1"/>
    </xf>
    <xf numFmtId="165" fontId="37" fillId="0" borderId="11" xfId="0" applyNumberFormat="1" applyFont="1" applyBorder="1" applyAlignment="1">
      <alignment horizontal="center" vertical="top" wrapText="1"/>
    </xf>
    <xf numFmtId="4" fontId="37" fillId="0" borderId="11" xfId="0" applyNumberFormat="1" applyFont="1" applyBorder="1" applyAlignment="1">
      <alignment vertical="top" wrapText="1"/>
    </xf>
    <xf numFmtId="0" fontId="37" fillId="0" borderId="0" xfId="0" applyFont="1" applyFill="1" applyAlignment="1">
      <alignment/>
    </xf>
    <xf numFmtId="14" fontId="38" fillId="12" borderId="13" xfId="0" applyNumberFormat="1" applyFont="1" applyFill="1" applyBorder="1" applyAlignment="1">
      <alignment horizontal="center" vertical="top" wrapText="1"/>
    </xf>
    <xf numFmtId="14" fontId="38" fillId="0" borderId="13" xfId="0" applyNumberFormat="1" applyFont="1" applyFill="1" applyBorder="1" applyAlignment="1">
      <alignment horizontal="center" vertical="top" wrapText="1"/>
    </xf>
    <xf numFmtId="0" fontId="38" fillId="12" borderId="14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1" fontId="37" fillId="12" borderId="16" xfId="0" applyNumberFormat="1" applyFont="1" applyFill="1" applyBorder="1" applyAlignment="1">
      <alignment vertical="top" wrapText="1"/>
    </xf>
    <xf numFmtId="1" fontId="37" fillId="0" borderId="17" xfId="0" applyNumberFormat="1" applyFont="1" applyFill="1" applyBorder="1" applyAlignment="1">
      <alignment vertical="top" wrapText="1"/>
    </xf>
    <xf numFmtId="3" fontId="37" fillId="0" borderId="18" xfId="0" applyNumberFormat="1" applyFont="1" applyFill="1" applyBorder="1" applyAlignment="1">
      <alignment vertical="top" wrapText="1"/>
    </xf>
    <xf numFmtId="1" fontId="37" fillId="12" borderId="19" xfId="0" applyNumberFormat="1" applyFont="1" applyFill="1" applyBorder="1" applyAlignment="1">
      <alignment vertical="top" wrapText="1"/>
    </xf>
    <xf numFmtId="1" fontId="37" fillId="0" borderId="11" xfId="0" applyNumberFormat="1" applyFont="1" applyFill="1" applyBorder="1" applyAlignment="1">
      <alignment vertical="top" wrapText="1"/>
    </xf>
    <xf numFmtId="3" fontId="37" fillId="0" borderId="2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14" fontId="38" fillId="12" borderId="12" xfId="0" applyNumberFormat="1" applyFont="1" applyFill="1" applyBorder="1" applyAlignment="1">
      <alignment horizontal="center" vertical="top" wrapText="1"/>
    </xf>
    <xf numFmtId="14" fontId="38" fillId="0" borderId="12" xfId="0" applyNumberFormat="1" applyFont="1" applyFill="1" applyBorder="1" applyAlignment="1">
      <alignment horizontal="center" vertical="top" wrapText="1"/>
    </xf>
    <xf numFmtId="0" fontId="37" fillId="12" borderId="15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top" wrapText="1"/>
    </xf>
    <xf numFmtId="1" fontId="20" fillId="12" borderId="16" xfId="0" applyNumberFormat="1" applyFont="1" applyFill="1" applyBorder="1" applyAlignment="1">
      <alignment vertical="top" wrapText="1"/>
    </xf>
    <xf numFmtId="1" fontId="20" fillId="0" borderId="17" xfId="0" applyNumberFormat="1" applyFont="1" applyFill="1" applyBorder="1" applyAlignment="1">
      <alignment vertical="top" wrapText="1"/>
    </xf>
    <xf numFmtId="1" fontId="20" fillId="12" borderId="21" xfId="0" applyNumberFormat="1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3" fontId="37" fillId="0" borderId="22" xfId="0" applyNumberFormat="1" applyFont="1" applyFill="1" applyBorder="1" applyAlignment="1">
      <alignment vertical="top" wrapText="1"/>
    </xf>
    <xf numFmtId="1" fontId="20" fillId="12" borderId="19" xfId="0" applyNumberFormat="1" applyFont="1" applyFill="1" applyBorder="1" applyAlignment="1">
      <alignment vertical="top" wrapText="1"/>
    </xf>
    <xf numFmtId="1" fontId="20" fillId="0" borderId="11" xfId="0" applyNumberFormat="1" applyFont="1" applyFill="1" applyBorder="1" applyAlignment="1">
      <alignment vertical="top" wrapText="1"/>
    </xf>
    <xf numFmtId="1" fontId="20" fillId="0" borderId="0" xfId="0" applyNumberFormat="1" applyFont="1" applyFill="1" applyBorder="1" applyAlignment="1">
      <alignment vertical="top" wrapText="1"/>
    </xf>
    <xf numFmtId="3" fontId="37" fillId="0" borderId="0" xfId="0" applyNumberFormat="1" applyFont="1" applyFill="1" applyBorder="1" applyAlignment="1">
      <alignment vertical="top" wrapText="1"/>
    </xf>
    <xf numFmtId="164" fontId="37" fillId="12" borderId="10" xfId="0" applyNumberFormat="1" applyFont="1" applyFill="1" applyBorder="1" applyAlignment="1">
      <alignment vertical="top" wrapText="1"/>
    </xf>
    <xf numFmtId="164" fontId="37" fillId="12" borderId="11" xfId="0" applyNumberFormat="1" applyFont="1" applyFill="1" applyBorder="1" applyAlignment="1">
      <alignment vertical="top" wrapText="1"/>
    </xf>
    <xf numFmtId="0" fontId="38" fillId="12" borderId="13" xfId="0" applyFont="1" applyFill="1" applyBorder="1" applyAlignment="1">
      <alignment horizontal="center" vertical="top" wrapText="1"/>
    </xf>
    <xf numFmtId="1" fontId="37" fillId="12" borderId="17" xfId="0" applyNumberFormat="1" applyFont="1" applyFill="1" applyBorder="1" applyAlignment="1">
      <alignment vertical="top" wrapText="1"/>
    </xf>
    <xf numFmtId="1" fontId="37" fillId="12" borderId="21" xfId="0" applyNumberFormat="1" applyFont="1" applyFill="1" applyBorder="1" applyAlignment="1">
      <alignment vertical="top" wrapText="1"/>
    </xf>
    <xf numFmtId="1" fontId="37" fillId="12" borderId="10" xfId="0" applyNumberFormat="1" applyFont="1" applyFill="1" applyBorder="1" applyAlignment="1">
      <alignment vertical="top" wrapText="1"/>
    </xf>
    <xf numFmtId="1" fontId="37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4" fontId="37" fillId="33" borderId="11" xfId="0" applyNumberFormat="1" applyFont="1" applyFill="1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top" wrapText="1"/>
    </xf>
    <xf numFmtId="14" fontId="37" fillId="0" borderId="0" xfId="0" applyNumberFormat="1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0" fontId="38" fillId="0" borderId="25" xfId="0" applyFont="1" applyBorder="1" applyAlignment="1">
      <alignment horizontal="center" vertical="top" wrapText="1"/>
    </xf>
    <xf numFmtId="0" fontId="38" fillId="12" borderId="13" xfId="0" applyFont="1" applyFill="1" applyBorder="1" applyAlignment="1">
      <alignment horizontal="center" vertical="top" wrapText="1"/>
    </xf>
    <xf numFmtId="0" fontId="38" fillId="12" borderId="15" xfId="0" applyFont="1" applyFill="1" applyBorder="1" applyAlignment="1">
      <alignment horizontal="center" vertical="top" wrapText="1"/>
    </xf>
    <xf numFmtId="0" fontId="38" fillId="12" borderId="14" xfId="0" applyFont="1" applyFill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  <col min="11" max="12" width="9.140625" style="46" customWidth="1"/>
    <col min="13" max="13" width="9.7109375" style="46" bestFit="1" customWidth="1"/>
  </cols>
  <sheetData>
    <row r="1" spans="1:13" ht="15">
      <c r="A1" s="52">
        <v>43463</v>
      </c>
      <c r="B1" s="52"/>
      <c r="C1" s="1"/>
      <c r="D1" s="1"/>
      <c r="E1" s="1"/>
      <c r="F1" s="1"/>
      <c r="G1" s="1"/>
      <c r="H1" s="1"/>
      <c r="I1" s="1"/>
      <c r="J1" s="1"/>
      <c r="K1" s="25"/>
      <c r="L1" s="25"/>
      <c r="M1" s="25"/>
    </row>
    <row r="2" spans="1:13" ht="15.75" thickBot="1">
      <c r="A2" s="53" t="s">
        <v>148</v>
      </c>
      <c r="B2" s="54"/>
      <c r="C2" s="54"/>
      <c r="D2" s="54"/>
      <c r="E2" s="54"/>
      <c r="F2" s="54"/>
      <c r="G2" s="54"/>
      <c r="H2" s="54"/>
      <c r="I2" s="54"/>
      <c r="J2" s="1"/>
      <c r="K2" s="25"/>
      <c r="L2" s="25"/>
      <c r="M2" s="25"/>
    </row>
    <row r="3" spans="1:13" ht="15.75" thickBot="1">
      <c r="A3" s="48" t="s">
        <v>1</v>
      </c>
      <c r="B3" s="48" t="s">
        <v>2</v>
      </c>
      <c r="C3" s="48" t="s">
        <v>4</v>
      </c>
      <c r="D3" s="48" t="s">
        <v>97</v>
      </c>
      <c r="E3" s="48" t="s">
        <v>149</v>
      </c>
      <c r="F3" s="55" t="s">
        <v>98</v>
      </c>
      <c r="G3" s="56"/>
      <c r="H3" s="57"/>
      <c r="I3" s="48" t="s">
        <v>150</v>
      </c>
      <c r="J3" s="48" t="s">
        <v>103</v>
      </c>
      <c r="K3" s="15">
        <f>A1</f>
        <v>43463</v>
      </c>
      <c r="L3" s="15">
        <f>K3-1</f>
        <v>43462</v>
      </c>
      <c r="M3" s="50" t="s">
        <v>165</v>
      </c>
    </row>
    <row r="4" spans="1:13" ht="36.75" thickBot="1">
      <c r="A4" s="49"/>
      <c r="B4" s="49"/>
      <c r="C4" s="49"/>
      <c r="D4" s="49"/>
      <c r="E4" s="49"/>
      <c r="F4" s="8" t="s">
        <v>99</v>
      </c>
      <c r="G4" s="8" t="s">
        <v>100</v>
      </c>
      <c r="H4" s="8" t="s">
        <v>101</v>
      </c>
      <c r="I4" s="49"/>
      <c r="J4" s="49"/>
      <c r="K4" s="41" t="s">
        <v>166</v>
      </c>
      <c r="L4" s="41" t="s">
        <v>166</v>
      </c>
      <c r="M4" s="51"/>
    </row>
    <row r="5" spans="1:13" ht="15">
      <c r="A5" s="2">
        <v>1</v>
      </c>
      <c r="B5" s="2" t="s">
        <v>212</v>
      </c>
      <c r="C5" s="2" t="s">
        <v>211</v>
      </c>
      <c r="D5" s="2">
        <v>5</v>
      </c>
      <c r="E5" s="9">
        <v>8.7549</v>
      </c>
      <c r="F5" s="9">
        <v>99.8802</v>
      </c>
      <c r="G5" s="9">
        <v>99.8802</v>
      </c>
      <c r="H5" s="9">
        <v>96.8838</v>
      </c>
      <c r="I5" s="9">
        <v>99.8564</v>
      </c>
      <c r="J5" s="9"/>
      <c r="K5" s="19">
        <f>(1-(H5/G5))*100</f>
        <v>2.9999939928033847</v>
      </c>
      <c r="L5" s="42">
        <v>2.9999809728482485</v>
      </c>
      <c r="M5" s="21">
        <f aca="true" t="shared" si="0" ref="M5:M39">K5-L5</f>
        <v>1.3019955136250871E-05</v>
      </c>
    </row>
    <row r="6" spans="1:13" ht="15">
      <c r="A6" s="2">
        <v>2</v>
      </c>
      <c r="B6" s="2" t="s">
        <v>210</v>
      </c>
      <c r="C6" s="2" t="s">
        <v>209</v>
      </c>
      <c r="D6" s="2">
        <v>6</v>
      </c>
      <c r="E6" s="9">
        <v>8.7548</v>
      </c>
      <c r="F6" s="9">
        <v>99.8563</v>
      </c>
      <c r="G6" s="9">
        <v>99.8563</v>
      </c>
      <c r="H6" s="9">
        <v>96.8606</v>
      </c>
      <c r="I6" s="9">
        <v>99.8325</v>
      </c>
      <c r="J6" s="9"/>
      <c r="K6" s="43">
        <f aca="true" t="shared" si="1" ref="K6:K37">(1-(H6/G6))*100</f>
        <v>3.000011015829751</v>
      </c>
      <c r="L6" s="44">
        <v>3</v>
      </c>
      <c r="M6" s="34">
        <f t="shared" si="0"/>
        <v>1.1015829751048756E-05</v>
      </c>
    </row>
    <row r="7" spans="1:13" ht="15">
      <c r="A7" s="2">
        <v>3</v>
      </c>
      <c r="B7" s="2" t="s">
        <v>208</v>
      </c>
      <c r="C7" s="2" t="s">
        <v>207</v>
      </c>
      <c r="D7" s="2">
        <v>5</v>
      </c>
      <c r="E7" s="9">
        <v>8.7549</v>
      </c>
      <c r="F7" s="9">
        <v>99.8802</v>
      </c>
      <c r="G7" s="9">
        <v>99.8802</v>
      </c>
      <c r="H7" s="9">
        <v>96.8838</v>
      </c>
      <c r="I7" s="9">
        <v>99.8564</v>
      </c>
      <c r="J7" s="9"/>
      <c r="K7" s="43">
        <f t="shared" si="1"/>
        <v>2.9999939928033847</v>
      </c>
      <c r="L7" s="44">
        <v>3</v>
      </c>
      <c r="M7" s="34">
        <f t="shared" si="0"/>
        <v>-6.007196615254173E-06</v>
      </c>
    </row>
    <row r="8" spans="1:13" ht="15">
      <c r="A8" s="2">
        <v>4</v>
      </c>
      <c r="B8" s="2" t="s">
        <v>206</v>
      </c>
      <c r="C8" s="2" t="s">
        <v>205</v>
      </c>
      <c r="D8" s="2">
        <v>5</v>
      </c>
      <c r="E8" s="9">
        <v>8.7549</v>
      </c>
      <c r="F8" s="9">
        <v>99.8802</v>
      </c>
      <c r="G8" s="9">
        <v>99.8802</v>
      </c>
      <c r="H8" s="9">
        <v>96.8838</v>
      </c>
      <c r="I8" s="9">
        <v>99.8564</v>
      </c>
      <c r="J8" s="9"/>
      <c r="K8" s="43">
        <f t="shared" si="1"/>
        <v>2.9999939928033847</v>
      </c>
      <c r="L8" s="44">
        <v>2.9999809728482485</v>
      </c>
      <c r="M8" s="34">
        <f t="shared" si="0"/>
        <v>1.3019955136250871E-05</v>
      </c>
    </row>
    <row r="9" spans="1:13" ht="15">
      <c r="A9" s="2">
        <v>5</v>
      </c>
      <c r="B9" s="2" t="s">
        <v>204</v>
      </c>
      <c r="C9" s="2" t="s">
        <v>203</v>
      </c>
      <c r="D9" s="2">
        <v>6</v>
      </c>
      <c r="E9" s="9">
        <v>8.7548</v>
      </c>
      <c r="F9" s="9">
        <v>99.8563</v>
      </c>
      <c r="G9" s="9">
        <v>99.8563</v>
      </c>
      <c r="H9" s="9">
        <v>96.8606</v>
      </c>
      <c r="I9" s="9">
        <v>99.8325</v>
      </c>
      <c r="J9" s="9"/>
      <c r="K9" s="43">
        <f t="shared" si="1"/>
        <v>3.000011015829751</v>
      </c>
      <c r="L9" s="44">
        <v>3</v>
      </c>
      <c r="M9" s="34">
        <f t="shared" si="0"/>
        <v>1.1015829751048756E-05</v>
      </c>
    </row>
    <row r="10" spans="1:13" ht="15">
      <c r="A10" s="2">
        <v>6</v>
      </c>
      <c r="B10" s="2" t="s">
        <v>202</v>
      </c>
      <c r="C10" s="2" t="s">
        <v>201</v>
      </c>
      <c r="D10" s="2">
        <v>10</v>
      </c>
      <c r="E10" s="9">
        <v>8.7544</v>
      </c>
      <c r="F10" s="9">
        <v>99.7607</v>
      </c>
      <c r="G10" s="9">
        <v>99.7607</v>
      </c>
      <c r="H10" s="9">
        <v>96.7679</v>
      </c>
      <c r="I10" s="9"/>
      <c r="J10" s="9"/>
      <c r="K10" s="43">
        <f t="shared" si="1"/>
        <v>2.9999789496264584</v>
      </c>
      <c r="L10" s="44"/>
      <c r="M10" s="34">
        <f t="shared" si="0"/>
        <v>2.9999789496264584</v>
      </c>
    </row>
    <row r="11" spans="1:13" ht="15">
      <c r="A11" s="2">
        <v>7</v>
      </c>
      <c r="B11" s="2" t="s">
        <v>213</v>
      </c>
      <c r="C11" s="2" t="s">
        <v>200</v>
      </c>
      <c r="D11" s="2">
        <v>11</v>
      </c>
      <c r="E11" s="9">
        <v>8.7543</v>
      </c>
      <c r="F11" s="9">
        <v>99.7369</v>
      </c>
      <c r="G11" s="9">
        <v>99.7369</v>
      </c>
      <c r="H11" s="9">
        <v>96.7448</v>
      </c>
      <c r="I11" s="9">
        <v>99.6896</v>
      </c>
      <c r="J11" s="9"/>
      <c r="K11" s="43">
        <f t="shared" si="1"/>
        <v>2.9999929815344273</v>
      </c>
      <c r="L11" s="44">
        <v>2.99995786998678</v>
      </c>
      <c r="M11" s="34">
        <f t="shared" si="0"/>
        <v>3.511154764712643E-05</v>
      </c>
    </row>
    <row r="12" spans="1:13" ht="15">
      <c r="A12" s="2">
        <v>8</v>
      </c>
      <c r="B12" s="2" t="s">
        <v>199</v>
      </c>
      <c r="C12" s="2" t="s">
        <v>198</v>
      </c>
      <c r="D12" s="2">
        <v>18</v>
      </c>
      <c r="E12" s="9">
        <v>8.7537</v>
      </c>
      <c r="F12" s="9">
        <v>99.5702</v>
      </c>
      <c r="G12" s="9">
        <v>99.5702</v>
      </c>
      <c r="H12" s="9">
        <v>96.5831</v>
      </c>
      <c r="I12" s="9">
        <v>99.5468</v>
      </c>
      <c r="J12" s="9"/>
      <c r="K12" s="43">
        <f t="shared" si="1"/>
        <v>2.9999939741006787</v>
      </c>
      <c r="L12" s="44">
        <v>3</v>
      </c>
      <c r="M12" s="34">
        <f t="shared" si="0"/>
        <v>-6.025899321304706E-06</v>
      </c>
    </row>
    <row r="13" spans="1:13" ht="15">
      <c r="A13" s="2">
        <v>9</v>
      </c>
      <c r="B13" s="2" t="s">
        <v>197</v>
      </c>
      <c r="C13" s="2" t="s">
        <v>196</v>
      </c>
      <c r="D13" s="2">
        <v>25</v>
      </c>
      <c r="E13" s="9">
        <v>8.753</v>
      </c>
      <c r="F13" s="9">
        <v>99.4041</v>
      </c>
      <c r="G13" s="9">
        <v>99.4041</v>
      </c>
      <c r="H13" s="9">
        <v>96.422</v>
      </c>
      <c r="I13" s="9">
        <v>99.3809</v>
      </c>
      <c r="J13" s="9"/>
      <c r="K13" s="43">
        <f t="shared" si="1"/>
        <v>2.9999768621213785</v>
      </c>
      <c r="L13" s="44">
        <v>3.0000311550587244</v>
      </c>
      <c r="M13" s="34">
        <f t="shared" si="0"/>
        <v>-5.429293734593443E-05</v>
      </c>
    </row>
    <row r="14" spans="1:13" ht="15">
      <c r="A14" s="2">
        <v>10</v>
      </c>
      <c r="B14" s="2" t="s">
        <v>214</v>
      </c>
      <c r="C14" s="2" t="s">
        <v>195</v>
      </c>
      <c r="D14" s="2">
        <v>5</v>
      </c>
      <c r="E14" s="9">
        <v>8.7549</v>
      </c>
      <c r="F14" s="9">
        <v>99.8802</v>
      </c>
      <c r="G14" s="9">
        <v>99.8802</v>
      </c>
      <c r="H14" s="9">
        <v>96.8838</v>
      </c>
      <c r="I14" s="9">
        <v>99.8326</v>
      </c>
      <c r="J14" s="9"/>
      <c r="K14" s="43">
        <f t="shared" si="1"/>
        <v>2.9999939928033847</v>
      </c>
      <c r="L14" s="44">
        <v>3.0000090771832855</v>
      </c>
      <c r="M14" s="34">
        <f t="shared" si="0"/>
        <v>-1.5084379900720535E-05</v>
      </c>
    </row>
    <row r="15" spans="1:13" ht="15">
      <c r="A15" s="2">
        <v>11</v>
      </c>
      <c r="B15" s="2" t="s">
        <v>215</v>
      </c>
      <c r="C15" s="2" t="s">
        <v>194</v>
      </c>
      <c r="D15" s="2">
        <v>20</v>
      </c>
      <c r="E15" s="9">
        <v>8.7535</v>
      </c>
      <c r="F15" s="9">
        <v>99.5226</v>
      </c>
      <c r="G15" s="9">
        <v>99.5226</v>
      </c>
      <c r="H15" s="9">
        <v>96.5369</v>
      </c>
      <c r="I15" s="9">
        <v>99.4759</v>
      </c>
      <c r="J15" s="9"/>
      <c r="K15" s="43">
        <f t="shared" si="1"/>
        <v>3.0000221055318077</v>
      </c>
      <c r="L15" s="44">
        <v>2.9999715729114307</v>
      </c>
      <c r="M15" s="34">
        <f t="shared" si="0"/>
        <v>5.0532620377019555E-05</v>
      </c>
    </row>
    <row r="16" spans="1:13" ht="15">
      <c r="A16" s="2">
        <v>12</v>
      </c>
      <c r="B16" s="2" t="s">
        <v>216</v>
      </c>
      <c r="C16" s="2" t="s">
        <v>193</v>
      </c>
      <c r="D16" s="2">
        <v>48</v>
      </c>
      <c r="E16" s="9">
        <v>8.7508</v>
      </c>
      <c r="F16" s="9">
        <v>98.8623</v>
      </c>
      <c r="G16" s="9">
        <v>98.8623</v>
      </c>
      <c r="H16" s="9">
        <v>95.8964</v>
      </c>
      <c r="I16" s="9">
        <v>98.817</v>
      </c>
      <c r="J16" s="9"/>
      <c r="K16" s="43">
        <f t="shared" si="1"/>
        <v>3.0000313567457026</v>
      </c>
      <c r="L16" s="44">
        <v>3</v>
      </c>
      <c r="M16" s="34">
        <f t="shared" si="0"/>
        <v>3.135674570264868E-05</v>
      </c>
    </row>
    <row r="17" spans="1:13" ht="15">
      <c r="A17" s="2">
        <v>13</v>
      </c>
      <c r="B17" s="2" t="s">
        <v>217</v>
      </c>
      <c r="C17" s="2" t="s">
        <v>192</v>
      </c>
      <c r="D17" s="2">
        <v>76</v>
      </c>
      <c r="E17" s="9">
        <v>8.7481</v>
      </c>
      <c r="F17" s="9">
        <v>98.2111</v>
      </c>
      <c r="G17" s="9">
        <v>98.2111</v>
      </c>
      <c r="H17" s="9">
        <v>95.2648</v>
      </c>
      <c r="I17" s="9">
        <v>98.1672</v>
      </c>
      <c r="J17" s="9"/>
      <c r="K17" s="43">
        <f t="shared" si="1"/>
        <v>2.9999663989101144</v>
      </c>
      <c r="L17" s="44">
        <v>2.999976917850633</v>
      </c>
      <c r="M17" s="34">
        <f t="shared" si="0"/>
        <v>-1.0518940518622344E-05</v>
      </c>
    </row>
    <row r="18" spans="1:13" ht="15">
      <c r="A18" s="2">
        <v>14</v>
      </c>
      <c r="B18" s="2" t="s">
        <v>218</v>
      </c>
      <c r="C18" s="2" t="s">
        <v>191</v>
      </c>
      <c r="D18" s="2">
        <v>27</v>
      </c>
      <c r="E18" s="9">
        <v>8.7528</v>
      </c>
      <c r="F18" s="9">
        <v>99.3567</v>
      </c>
      <c r="G18" s="9">
        <v>99.3567</v>
      </c>
      <c r="H18" s="9">
        <v>96.376</v>
      </c>
      <c r="I18" s="9">
        <v>99.3103</v>
      </c>
      <c r="J18" s="9"/>
      <c r="K18" s="43">
        <f t="shared" si="1"/>
        <v>2.9999989935253435</v>
      </c>
      <c r="L18" s="44">
        <v>3.000023235632554</v>
      </c>
      <c r="M18" s="34">
        <f t="shared" si="0"/>
        <v>-2.4242107210525887E-05</v>
      </c>
    </row>
    <row r="19" spans="1:13" ht="15">
      <c r="A19" s="2">
        <v>15</v>
      </c>
      <c r="B19" s="2" t="s">
        <v>219</v>
      </c>
      <c r="C19" s="2" t="s">
        <v>190</v>
      </c>
      <c r="D19" s="2">
        <v>55</v>
      </c>
      <c r="E19" s="9">
        <v>8.7501</v>
      </c>
      <c r="F19" s="9">
        <v>98.6987</v>
      </c>
      <c r="G19" s="9">
        <v>98.6987</v>
      </c>
      <c r="H19" s="9">
        <v>95.7377</v>
      </c>
      <c r="I19" s="9">
        <v>98.6537</v>
      </c>
      <c r="J19" s="9"/>
      <c r="K19" s="43">
        <f t="shared" si="1"/>
        <v>3.0000395141982605</v>
      </c>
      <c r="L19" s="44">
        <v>3.000026440014736</v>
      </c>
      <c r="M19" s="34">
        <f t="shared" si="0"/>
        <v>1.3074183524697247E-05</v>
      </c>
    </row>
    <row r="20" spans="1:13" ht="15">
      <c r="A20" s="2">
        <v>16</v>
      </c>
      <c r="B20" s="2" t="s">
        <v>220</v>
      </c>
      <c r="C20" s="2" t="s">
        <v>189</v>
      </c>
      <c r="D20" s="2">
        <v>90</v>
      </c>
      <c r="E20" s="9">
        <v>8.7468</v>
      </c>
      <c r="F20" s="9">
        <v>97.8888</v>
      </c>
      <c r="G20" s="9">
        <v>97.8888</v>
      </c>
      <c r="H20" s="9">
        <v>94.9521</v>
      </c>
      <c r="I20" s="9">
        <v>97.8456</v>
      </c>
      <c r="J20" s="9"/>
      <c r="K20" s="43">
        <f t="shared" si="1"/>
        <v>3.0000367764238645</v>
      </c>
      <c r="L20" s="44">
        <v>2.9999671910628467</v>
      </c>
      <c r="M20" s="34">
        <f t="shared" si="0"/>
        <v>6.958536101775437E-05</v>
      </c>
    </row>
    <row r="21" spans="1:13" ht="15">
      <c r="A21" s="2">
        <v>17</v>
      </c>
      <c r="B21" s="2" t="s">
        <v>221</v>
      </c>
      <c r="C21" s="2" t="s">
        <v>188</v>
      </c>
      <c r="D21" s="2">
        <v>118</v>
      </c>
      <c r="E21" s="9">
        <v>8.7441</v>
      </c>
      <c r="F21" s="9">
        <v>97.2509</v>
      </c>
      <c r="G21" s="9">
        <v>97.2509</v>
      </c>
      <c r="H21" s="9">
        <v>94.3334</v>
      </c>
      <c r="I21" s="9">
        <v>97.2089</v>
      </c>
      <c r="J21" s="9"/>
      <c r="K21" s="43">
        <f t="shared" si="1"/>
        <v>2.999972236760795</v>
      </c>
      <c r="L21" s="44">
        <v>3.0000412788177777</v>
      </c>
      <c r="M21" s="34">
        <f t="shared" si="0"/>
        <v>-6.904205698265997E-05</v>
      </c>
    </row>
    <row r="22" spans="1:13" ht="15">
      <c r="A22" s="2">
        <v>18</v>
      </c>
      <c r="B22" s="2" t="s">
        <v>222</v>
      </c>
      <c r="C22" s="2" t="s">
        <v>187</v>
      </c>
      <c r="D22" s="2">
        <v>146</v>
      </c>
      <c r="E22" s="9">
        <v>8.7414</v>
      </c>
      <c r="F22" s="9">
        <v>96.6216</v>
      </c>
      <c r="G22" s="9">
        <v>96.6216</v>
      </c>
      <c r="H22" s="9">
        <v>93.723</v>
      </c>
      <c r="I22" s="9">
        <v>96.5808</v>
      </c>
      <c r="J22" s="9"/>
      <c r="K22" s="43">
        <f t="shared" si="1"/>
        <v>2.9999503216672108</v>
      </c>
      <c r="L22" s="44">
        <v>3</v>
      </c>
      <c r="M22" s="34">
        <f t="shared" si="0"/>
        <v>-4.9678332789238056E-05</v>
      </c>
    </row>
    <row r="23" spans="1:13" ht="15">
      <c r="A23" s="2">
        <v>19</v>
      </c>
      <c r="B23" s="2" t="s">
        <v>186</v>
      </c>
      <c r="C23" s="2" t="s">
        <v>185</v>
      </c>
      <c r="D23" s="2">
        <v>181</v>
      </c>
      <c r="E23" s="9">
        <v>8.7381</v>
      </c>
      <c r="F23" s="9">
        <v>95.8468</v>
      </c>
      <c r="G23" s="9">
        <v>95.8468</v>
      </c>
      <c r="H23" s="9">
        <v>92.9714</v>
      </c>
      <c r="I23" s="9">
        <v>95.8275</v>
      </c>
      <c r="J23" s="9"/>
      <c r="K23" s="43">
        <f t="shared" si="1"/>
        <v>2.999995826673396</v>
      </c>
      <c r="L23" s="44">
        <v>2.999976917850633</v>
      </c>
      <c r="M23" s="34">
        <f t="shared" si="0"/>
        <v>1.890882276311956E-05</v>
      </c>
    </row>
    <row r="24" spans="1:13" ht="15">
      <c r="A24" s="2">
        <v>20</v>
      </c>
      <c r="B24" s="2" t="s">
        <v>223</v>
      </c>
      <c r="C24" s="2" t="s">
        <v>184</v>
      </c>
      <c r="D24" s="2">
        <v>20</v>
      </c>
      <c r="E24" s="9">
        <v>8.7535</v>
      </c>
      <c r="F24" s="9">
        <v>99.5226</v>
      </c>
      <c r="G24" s="9">
        <v>99.5226</v>
      </c>
      <c r="H24" s="9">
        <v>96.5369</v>
      </c>
      <c r="I24" s="9">
        <v>99.4759</v>
      </c>
      <c r="J24" s="9"/>
      <c r="K24" s="43">
        <f t="shared" si="1"/>
        <v>3.0000221055318077</v>
      </c>
      <c r="L24" s="44">
        <v>3.0000090771832855</v>
      </c>
      <c r="M24" s="34">
        <f t="shared" si="0"/>
        <v>1.302834852223711E-05</v>
      </c>
    </row>
    <row r="25" spans="1:13" ht="15">
      <c r="A25" s="2">
        <v>21</v>
      </c>
      <c r="B25" s="2" t="s">
        <v>224</v>
      </c>
      <c r="C25" s="2" t="s">
        <v>183</v>
      </c>
      <c r="D25" s="2">
        <v>41</v>
      </c>
      <c r="E25" s="9">
        <v>8.7515</v>
      </c>
      <c r="F25" s="9">
        <v>99.0265</v>
      </c>
      <c r="G25" s="9">
        <v>99.0265</v>
      </c>
      <c r="H25" s="9">
        <v>96.0557</v>
      </c>
      <c r="I25" s="9">
        <v>98.9809</v>
      </c>
      <c r="J25" s="9"/>
      <c r="K25" s="43">
        <f t="shared" si="1"/>
        <v>3.000005049153509</v>
      </c>
      <c r="L25" s="44">
        <v>3.0000030407490663</v>
      </c>
      <c r="M25" s="34">
        <f t="shared" si="0"/>
        <v>2.008404442754852E-06</v>
      </c>
    </row>
    <row r="26" spans="1:13" ht="15">
      <c r="A26" s="2">
        <v>22</v>
      </c>
      <c r="B26" s="2" t="s">
        <v>225</v>
      </c>
      <c r="C26" s="2" t="s">
        <v>182</v>
      </c>
      <c r="D26" s="2">
        <v>46</v>
      </c>
      <c r="E26" s="9">
        <v>8.751</v>
      </c>
      <c r="F26" s="9">
        <v>98.9092</v>
      </c>
      <c r="G26" s="9">
        <v>98.9092</v>
      </c>
      <c r="H26" s="9">
        <v>95.9419</v>
      </c>
      <c r="I26" s="9">
        <v>98.8638</v>
      </c>
      <c r="J26" s="9"/>
      <c r="K26" s="43">
        <f t="shared" si="1"/>
        <v>3.000024264679113</v>
      </c>
      <c r="L26" s="44">
        <v>2.999982748805352</v>
      </c>
      <c r="M26" s="34">
        <f t="shared" si="0"/>
        <v>4.1515873760999966E-05</v>
      </c>
    </row>
    <row r="27" spans="1:13" ht="15">
      <c r="A27" s="2">
        <v>23</v>
      </c>
      <c r="B27" s="2" t="s">
        <v>226</v>
      </c>
      <c r="C27" s="2" t="s">
        <v>181</v>
      </c>
      <c r="D27" s="2">
        <v>76</v>
      </c>
      <c r="E27" s="9">
        <v>8.7481</v>
      </c>
      <c r="F27" s="9">
        <v>98.2111</v>
      </c>
      <c r="G27" s="9">
        <v>98.2111</v>
      </c>
      <c r="H27" s="9">
        <v>95.2648</v>
      </c>
      <c r="I27" s="9">
        <v>98.1672</v>
      </c>
      <c r="J27" s="9"/>
      <c r="K27" s="43">
        <f t="shared" si="1"/>
        <v>2.9999663989101144</v>
      </c>
      <c r="L27" s="44">
        <v>2.999994890320723</v>
      </c>
      <c r="M27" s="34">
        <f t="shared" si="0"/>
        <v>-2.8491410608566525E-05</v>
      </c>
    </row>
    <row r="28" spans="1:13" ht="15">
      <c r="A28" s="2">
        <v>24</v>
      </c>
      <c r="B28" s="2" t="s">
        <v>227</v>
      </c>
      <c r="C28" s="2" t="s">
        <v>180</v>
      </c>
      <c r="D28" s="2">
        <v>97</v>
      </c>
      <c r="E28" s="9">
        <v>8.7461</v>
      </c>
      <c r="F28" s="9">
        <v>97.7285</v>
      </c>
      <c r="G28" s="9">
        <v>97.7285</v>
      </c>
      <c r="H28" s="9">
        <v>94.7966</v>
      </c>
      <c r="I28" s="9">
        <v>97.6856</v>
      </c>
      <c r="J28" s="9"/>
      <c r="K28" s="43">
        <f t="shared" si="1"/>
        <v>3.00004604593338</v>
      </c>
      <c r="L28" s="44">
        <v>3.000032862441926</v>
      </c>
      <c r="M28" s="34">
        <f t="shared" si="0"/>
        <v>1.3183491454071827E-05</v>
      </c>
    </row>
    <row r="29" spans="1:13" ht="15">
      <c r="A29" s="2">
        <v>25</v>
      </c>
      <c r="B29" s="2" t="s">
        <v>228</v>
      </c>
      <c r="C29" s="2" t="s">
        <v>179</v>
      </c>
      <c r="D29" s="2">
        <v>132</v>
      </c>
      <c r="E29" s="9">
        <v>8.7428</v>
      </c>
      <c r="F29" s="9">
        <v>96.9351</v>
      </c>
      <c r="G29" s="9">
        <v>96.9351</v>
      </c>
      <c r="H29" s="9">
        <v>94.027</v>
      </c>
      <c r="I29" s="9">
        <v>96.8938</v>
      </c>
      <c r="J29" s="9"/>
      <c r="K29" s="43">
        <f t="shared" si="1"/>
        <v>3.000048486048923</v>
      </c>
      <c r="L29" s="44">
        <v>3.000040377394042</v>
      </c>
      <c r="M29" s="34">
        <f t="shared" si="0"/>
        <v>8.108654880878419E-06</v>
      </c>
    </row>
    <row r="30" spans="1:13" ht="15">
      <c r="A30" s="2">
        <v>26</v>
      </c>
      <c r="B30" s="2" t="s">
        <v>229</v>
      </c>
      <c r="C30" s="2" t="s">
        <v>178</v>
      </c>
      <c r="D30" s="2">
        <v>160</v>
      </c>
      <c r="E30" s="9">
        <v>8.7401</v>
      </c>
      <c r="F30" s="9">
        <v>96.3101</v>
      </c>
      <c r="G30" s="9">
        <v>96.3101</v>
      </c>
      <c r="H30" s="9">
        <v>93.4208</v>
      </c>
      <c r="I30" s="9">
        <v>96.27</v>
      </c>
      <c r="J30" s="9"/>
      <c r="K30" s="43">
        <f t="shared" si="1"/>
        <v>2.9999968850619063</v>
      </c>
      <c r="L30" s="44">
        <v>2.999967697464867</v>
      </c>
      <c r="M30" s="34">
        <f t="shared" si="0"/>
        <v>2.9187597039292967E-05</v>
      </c>
    </row>
    <row r="31" spans="1:13" ht="15">
      <c r="A31" s="2">
        <v>27</v>
      </c>
      <c r="B31" s="2" t="s">
        <v>230</v>
      </c>
      <c r="C31" s="2" t="s">
        <v>177</v>
      </c>
      <c r="D31" s="2">
        <v>195</v>
      </c>
      <c r="E31" s="9">
        <v>8.7367</v>
      </c>
      <c r="F31" s="9">
        <v>95.5406</v>
      </c>
      <c r="G31" s="9">
        <v>95.5406</v>
      </c>
      <c r="H31" s="9">
        <v>92.6744</v>
      </c>
      <c r="I31" s="9">
        <v>95.5018</v>
      </c>
      <c r="J31" s="9"/>
      <c r="K31" s="43">
        <f t="shared" si="1"/>
        <v>2.999981159841991</v>
      </c>
      <c r="L31" s="44">
        <v>3.000038864688903</v>
      </c>
      <c r="M31" s="34">
        <f t="shared" si="0"/>
        <v>-5.770484691192124E-05</v>
      </c>
    </row>
    <row r="32" spans="1:13" ht="15">
      <c r="A32" s="2">
        <v>28</v>
      </c>
      <c r="B32" s="2" t="s">
        <v>231</v>
      </c>
      <c r="C32" s="2" t="s">
        <v>176</v>
      </c>
      <c r="D32" s="2">
        <v>223</v>
      </c>
      <c r="E32" s="9">
        <v>8.7341</v>
      </c>
      <c r="F32" s="9">
        <v>94.9341</v>
      </c>
      <c r="G32" s="9">
        <v>94.9341</v>
      </c>
      <c r="H32" s="9">
        <v>92.0861</v>
      </c>
      <c r="I32" s="9">
        <v>94.8964</v>
      </c>
      <c r="J32" s="9"/>
      <c r="K32" s="43">
        <f t="shared" si="1"/>
        <v>2.9999757726675624</v>
      </c>
      <c r="L32" s="44">
        <v>2.999957715807955</v>
      </c>
      <c r="M32" s="34">
        <f t="shared" si="0"/>
        <v>1.8056859607540332E-05</v>
      </c>
    </row>
    <row r="33" spans="1:13" ht="15">
      <c r="A33" s="2">
        <v>29</v>
      </c>
      <c r="B33" s="2" t="s">
        <v>232</v>
      </c>
      <c r="C33" s="2" t="s">
        <v>175</v>
      </c>
      <c r="D33" s="2">
        <v>251</v>
      </c>
      <c r="E33" s="9">
        <v>8.7315</v>
      </c>
      <c r="F33" s="9">
        <v>94.3357</v>
      </c>
      <c r="G33" s="9">
        <v>94.3357</v>
      </c>
      <c r="H33" s="9">
        <v>91.5056</v>
      </c>
      <c r="I33" s="9">
        <v>94.2988</v>
      </c>
      <c r="J33" s="9"/>
      <c r="K33" s="43">
        <f t="shared" si="1"/>
        <v>3.0000307412782257</v>
      </c>
      <c r="L33" s="44">
        <v>2.999964894027829</v>
      </c>
      <c r="M33" s="34">
        <f t="shared" si="0"/>
        <v>6.584725039671113E-05</v>
      </c>
    </row>
    <row r="34" spans="1:13" ht="15">
      <c r="A34" s="2">
        <v>30</v>
      </c>
      <c r="B34" s="2" t="s">
        <v>233</v>
      </c>
      <c r="C34" s="2" t="s">
        <v>174</v>
      </c>
      <c r="D34" s="2">
        <v>286</v>
      </c>
      <c r="E34" s="9">
        <v>8.7284</v>
      </c>
      <c r="F34" s="9">
        <v>93.5986</v>
      </c>
      <c r="G34" s="9">
        <v>93.5986</v>
      </c>
      <c r="H34" s="9">
        <v>90.7906</v>
      </c>
      <c r="I34" s="9">
        <v>93.563</v>
      </c>
      <c r="J34" s="9"/>
      <c r="K34" s="43">
        <f t="shared" si="1"/>
        <v>3.0000448724660456</v>
      </c>
      <c r="L34" s="44">
        <v>3.000050393984466</v>
      </c>
      <c r="M34" s="34">
        <f t="shared" si="0"/>
        <v>-5.521518420259497E-06</v>
      </c>
    </row>
    <row r="35" spans="1:13" ht="15">
      <c r="A35" s="2">
        <v>31</v>
      </c>
      <c r="B35" s="2" t="s">
        <v>234</v>
      </c>
      <c r="C35" s="2" t="s">
        <v>173</v>
      </c>
      <c r="D35" s="2">
        <v>291</v>
      </c>
      <c r="E35" s="9">
        <v>8.7279</v>
      </c>
      <c r="F35" s="9">
        <v>93.4943</v>
      </c>
      <c r="G35" s="9">
        <v>93.4943</v>
      </c>
      <c r="H35" s="9">
        <v>90.6895</v>
      </c>
      <c r="I35" s="9">
        <v>93.4588</v>
      </c>
      <c r="J35" s="9"/>
      <c r="K35" s="43">
        <f t="shared" si="1"/>
        <v>2.9999689820662923</v>
      </c>
      <c r="L35" s="44">
        <v>3</v>
      </c>
      <c r="M35" s="34">
        <f t="shared" si="0"/>
        <v>-3.1017933707744305E-05</v>
      </c>
    </row>
    <row r="36" spans="1:13" ht="15">
      <c r="A36" s="2">
        <v>32</v>
      </c>
      <c r="B36" s="2" t="s">
        <v>235</v>
      </c>
      <c r="C36" s="2" t="s">
        <v>172</v>
      </c>
      <c r="D36" s="2">
        <v>298</v>
      </c>
      <c r="E36" s="9">
        <v>8.7272</v>
      </c>
      <c r="F36" s="9">
        <v>93.3487</v>
      </c>
      <c r="G36" s="9">
        <v>93.3487</v>
      </c>
      <c r="H36" s="9">
        <v>90.5482</v>
      </c>
      <c r="I36" s="9">
        <v>93.3133</v>
      </c>
      <c r="J36" s="9"/>
      <c r="K36" s="43">
        <f t="shared" si="1"/>
        <v>3.0000417788356937</v>
      </c>
      <c r="L36" s="44">
        <v>3</v>
      </c>
      <c r="M36" s="34">
        <f t="shared" si="0"/>
        <v>4.1778835693673244E-05</v>
      </c>
    </row>
    <row r="37" spans="1:13" ht="15">
      <c r="A37" s="2">
        <v>33</v>
      </c>
      <c r="B37" s="2" t="s">
        <v>236</v>
      </c>
      <c r="C37" s="2" t="s">
        <v>171</v>
      </c>
      <c r="D37" s="2">
        <v>307</v>
      </c>
      <c r="E37" s="9">
        <v>8.7264</v>
      </c>
      <c r="F37" s="9">
        <v>93.1621</v>
      </c>
      <c r="G37" s="9">
        <v>93.1621</v>
      </c>
      <c r="H37" s="9">
        <v>90.3672</v>
      </c>
      <c r="I37" s="9">
        <v>93.1271</v>
      </c>
      <c r="J37" s="9"/>
      <c r="K37" s="43">
        <f t="shared" si="1"/>
        <v>3.0000397157213032</v>
      </c>
      <c r="L37" s="44">
        <v>2.9999742380915517</v>
      </c>
      <c r="M37" s="34">
        <f t="shared" si="0"/>
        <v>6.547762975150917E-05</v>
      </c>
    </row>
    <row r="38" spans="1:13" ht="15">
      <c r="A38" s="2">
        <v>34</v>
      </c>
      <c r="B38" s="2" t="s">
        <v>237</v>
      </c>
      <c r="C38" s="2" t="s">
        <v>170</v>
      </c>
      <c r="D38" s="2">
        <v>314</v>
      </c>
      <c r="E38" s="9">
        <v>8.7258</v>
      </c>
      <c r="F38" s="9">
        <v>93.0176</v>
      </c>
      <c r="G38" s="9">
        <v>93.0176</v>
      </c>
      <c r="H38" s="9">
        <v>90.2271</v>
      </c>
      <c r="I38" s="9">
        <v>92.9827</v>
      </c>
      <c r="J38" s="9"/>
      <c r="K38" s="43">
        <f>(1-(H38/G38))*100</f>
        <v>2.9999698981698186</v>
      </c>
      <c r="L38" s="44">
        <v>2.9999742380915517</v>
      </c>
      <c r="M38" s="34">
        <f t="shared" si="0"/>
        <v>-4.339921733098606E-06</v>
      </c>
    </row>
    <row r="39" spans="1:13" ht="15.75" thickBot="1">
      <c r="A39" s="3">
        <v>35</v>
      </c>
      <c r="B39" s="3" t="s">
        <v>169</v>
      </c>
      <c r="C39" s="3" t="s">
        <v>168</v>
      </c>
      <c r="D39" s="3">
        <v>342</v>
      </c>
      <c r="E39" s="10">
        <v>8.7232</v>
      </c>
      <c r="F39" s="10">
        <v>92.4441</v>
      </c>
      <c r="G39" s="10">
        <v>92.4441</v>
      </c>
      <c r="H39" s="10">
        <v>89.6708</v>
      </c>
      <c r="I39" s="10">
        <v>92.4269</v>
      </c>
      <c r="J39" s="10"/>
      <c r="K39" s="43">
        <f>(1-(H38/G38))*100</f>
        <v>2.9999698981698186</v>
      </c>
      <c r="L39" s="44">
        <v>3.0000440787698257</v>
      </c>
      <c r="M39" s="34">
        <f t="shared" si="0"/>
        <v>-7.418060000707882E-05</v>
      </c>
    </row>
    <row r="40" spans="11:13" ht="15">
      <c r="K40"/>
      <c r="L40"/>
      <c r="M40"/>
    </row>
    <row r="41" spans="11:13" ht="15">
      <c r="K41"/>
      <c r="L41"/>
      <c r="M41"/>
    </row>
    <row r="42" spans="11:13" ht="15">
      <c r="K42"/>
      <c r="L42"/>
      <c r="M42"/>
    </row>
    <row r="43" spans="11:13" ht="15">
      <c r="K43"/>
      <c r="L43"/>
      <c r="M43"/>
    </row>
    <row r="44" spans="11:13" ht="15">
      <c r="K44" s="45"/>
      <c r="L44" s="45"/>
      <c r="M44" s="38"/>
    </row>
    <row r="45" spans="11:13" ht="15">
      <c r="K45" s="45"/>
      <c r="L45" s="45"/>
      <c r="M45" s="38"/>
    </row>
    <row r="46" spans="11:13" ht="15">
      <c r="K46" s="45"/>
      <c r="L46" s="45"/>
      <c r="M46" s="38"/>
    </row>
    <row r="47" spans="11:13" ht="15">
      <c r="K47" s="45"/>
      <c r="L47" s="45"/>
      <c r="M47" s="38"/>
    </row>
    <row r="48" spans="11:13" ht="15">
      <c r="K48" s="45"/>
      <c r="L48" s="45"/>
      <c r="M48" s="38"/>
    </row>
    <row r="49" spans="11:13" ht="15">
      <c r="K49" s="45"/>
      <c r="L49" s="45"/>
      <c r="M49" s="38"/>
    </row>
    <row r="50" spans="11:13" ht="15">
      <c r="K50" s="45"/>
      <c r="L50" s="45"/>
      <c r="M50" s="38"/>
    </row>
    <row r="51" spans="11:13" ht="15">
      <c r="K51" s="45"/>
      <c r="L51" s="45"/>
      <c r="M51" s="38"/>
    </row>
    <row r="52" spans="11:13" ht="15">
      <c r="K52" s="45"/>
      <c r="L52" s="45"/>
      <c r="M52" s="38"/>
    </row>
    <row r="53" spans="11:13" ht="15">
      <c r="K53" s="45"/>
      <c r="L53" s="45"/>
      <c r="M53" s="38"/>
    </row>
    <row r="54" spans="11:13" ht="15">
      <c r="K54" s="45"/>
      <c r="L54" s="45"/>
      <c r="M54" s="38"/>
    </row>
    <row r="55" spans="11:13" ht="15">
      <c r="K55" s="45"/>
      <c r="L55" s="45"/>
      <c r="M55" s="38"/>
    </row>
    <row r="56" spans="11:13" ht="15">
      <c r="K56" s="45"/>
      <c r="L56" s="45"/>
      <c r="M56" s="38"/>
    </row>
    <row r="57" spans="11:13" ht="15">
      <c r="K57" s="45"/>
      <c r="L57" s="45"/>
      <c r="M57" s="38"/>
    </row>
    <row r="58" spans="11:13" ht="15">
      <c r="K58" s="45"/>
      <c r="L58" s="45"/>
      <c r="M58" s="38"/>
    </row>
    <row r="59" spans="11:13" ht="15">
      <c r="K59" s="45"/>
      <c r="L59" s="45"/>
      <c r="M59" s="38"/>
    </row>
    <row r="60" spans="11:13" ht="15">
      <c r="K60" s="45"/>
      <c r="L60" s="45"/>
      <c r="M60" s="38"/>
    </row>
    <row r="61" spans="11:13" ht="15">
      <c r="K61" s="45"/>
      <c r="L61" s="45"/>
      <c r="M61" s="38"/>
    </row>
    <row r="62" spans="11:13" ht="15">
      <c r="K62" s="45"/>
      <c r="L62" s="45"/>
      <c r="M62" s="38"/>
    </row>
    <row r="63" spans="11:13" ht="15">
      <c r="K63" s="45"/>
      <c r="L63" s="45"/>
      <c r="M63" s="38"/>
    </row>
    <row r="64" spans="11:13" ht="15">
      <c r="K64" s="45"/>
      <c r="L64" s="45"/>
      <c r="M64" s="38"/>
    </row>
    <row r="65" spans="11:13" ht="15">
      <c r="K65" s="45"/>
      <c r="L65" s="45"/>
      <c r="M65" s="38"/>
    </row>
    <row r="66" spans="11:13" ht="15">
      <c r="K66" s="45"/>
      <c r="L66" s="45"/>
      <c r="M66" s="38"/>
    </row>
    <row r="67" spans="11:13" ht="15">
      <c r="K67" s="45"/>
      <c r="L67" s="45"/>
      <c r="M67" s="38"/>
    </row>
    <row r="68" spans="11:13" ht="15">
      <c r="K68" s="45"/>
      <c r="L68" s="45"/>
      <c r="M68" s="38"/>
    </row>
    <row r="69" spans="11:13" ht="15">
      <c r="K69" s="45"/>
      <c r="L69" s="45"/>
      <c r="M69" s="38"/>
    </row>
    <row r="70" spans="11:13" ht="15">
      <c r="K70" s="45"/>
      <c r="L70" s="45"/>
      <c r="M70" s="38"/>
    </row>
    <row r="71" spans="11:13" ht="15">
      <c r="K71" s="45"/>
      <c r="L71" s="45"/>
      <c r="M71" s="38"/>
    </row>
    <row r="72" spans="11:13" ht="15">
      <c r="K72" s="45"/>
      <c r="L72" s="45"/>
      <c r="M72" s="38"/>
    </row>
    <row r="73" spans="11:13" ht="15">
      <c r="K73" s="45"/>
      <c r="L73" s="45"/>
      <c r="M73" s="38"/>
    </row>
    <row r="74" spans="11:13" ht="15">
      <c r="K74" s="45"/>
      <c r="L74" s="45"/>
      <c r="M74" s="38"/>
    </row>
    <row r="75" spans="11:13" ht="15">
      <c r="K75" s="45"/>
      <c r="L75" s="45"/>
      <c r="M75" s="38"/>
    </row>
    <row r="76" spans="11:13" ht="15">
      <c r="K76" s="45"/>
      <c r="L76" s="45"/>
      <c r="M76" s="38"/>
    </row>
    <row r="77" spans="11:13" ht="15">
      <c r="K77" s="45"/>
      <c r="L77" s="45"/>
      <c r="M77" s="38"/>
    </row>
    <row r="78" spans="11:13" ht="15">
      <c r="K78" s="45"/>
      <c r="L78" s="45"/>
      <c r="M78" s="38"/>
    </row>
    <row r="79" spans="11:13" ht="15">
      <c r="K79" s="45"/>
      <c r="L79" s="45"/>
      <c r="M79" s="38"/>
    </row>
    <row r="80" spans="11:13" ht="15">
      <c r="K80" s="45"/>
      <c r="L80" s="45"/>
      <c r="M80" s="38"/>
    </row>
    <row r="81" spans="11:13" ht="15">
      <c r="K81" s="45"/>
      <c r="L81" s="45"/>
      <c r="M81" s="38"/>
    </row>
    <row r="82" spans="11:13" ht="15">
      <c r="K82" s="45"/>
      <c r="L82" s="45"/>
      <c r="M82" s="38"/>
    </row>
    <row r="83" spans="11:13" ht="15">
      <c r="K83" s="45"/>
      <c r="L83" s="45"/>
      <c r="M83" s="38"/>
    </row>
    <row r="84" spans="11:13" ht="15">
      <c r="K84" s="45"/>
      <c r="L84" s="45"/>
      <c r="M84" s="38"/>
    </row>
    <row r="85" spans="11:13" ht="15">
      <c r="K85" s="45"/>
      <c r="L85" s="45"/>
      <c r="M85" s="38"/>
    </row>
    <row r="86" spans="11:13" ht="15">
      <c r="K86" s="45"/>
      <c r="L86" s="45"/>
      <c r="M86" s="38"/>
    </row>
    <row r="87" spans="11:13" ht="15">
      <c r="K87" s="45"/>
      <c r="L87" s="45"/>
      <c r="M87" s="38"/>
    </row>
    <row r="88" spans="11:13" ht="15">
      <c r="K88" s="45"/>
      <c r="L88" s="45"/>
      <c r="M88" s="38"/>
    </row>
    <row r="89" spans="11:13" ht="15">
      <c r="K89" s="45"/>
      <c r="L89" s="45"/>
      <c r="M89" s="38"/>
    </row>
    <row r="90" spans="11:13" ht="15">
      <c r="K90" s="45"/>
      <c r="L90" s="45"/>
      <c r="M90" s="38"/>
    </row>
    <row r="91" spans="11:13" ht="15">
      <c r="K91" s="45"/>
      <c r="L91" s="45"/>
      <c r="M91" s="38"/>
    </row>
    <row r="92" spans="11:13" ht="15">
      <c r="K92" s="45"/>
      <c r="L92" s="45"/>
      <c r="M92" s="38"/>
    </row>
    <row r="93" spans="11:13" ht="15">
      <c r="K93" s="45"/>
      <c r="L93" s="45"/>
      <c r="M93" s="38"/>
    </row>
    <row r="94" spans="11:13" ht="15">
      <c r="K94" s="45"/>
      <c r="L94" s="45"/>
      <c r="M94" s="38"/>
    </row>
    <row r="95" spans="11:13" ht="15">
      <c r="K95" s="45"/>
      <c r="L95" s="45"/>
      <c r="M95" s="38"/>
    </row>
    <row r="96" spans="11:13" ht="15">
      <c r="K96" s="45"/>
      <c r="L96" s="45"/>
      <c r="M96" s="38"/>
    </row>
    <row r="97" spans="11:13" ht="15">
      <c r="K97" s="45"/>
      <c r="L97" s="45"/>
      <c r="M97" s="38"/>
    </row>
    <row r="98" spans="11:13" ht="15">
      <c r="K98" s="45"/>
      <c r="L98" s="45"/>
      <c r="M98" s="38"/>
    </row>
    <row r="99" spans="11:13" ht="15">
      <c r="K99" s="45"/>
      <c r="L99" s="45"/>
      <c r="M99" s="38"/>
    </row>
    <row r="100" spans="11:13" ht="15">
      <c r="K100" s="45"/>
      <c r="L100" s="45"/>
      <c r="M100" s="38"/>
    </row>
    <row r="101" spans="11:13" ht="15">
      <c r="K101" s="45"/>
      <c r="L101" s="45"/>
      <c r="M101" s="38"/>
    </row>
    <row r="102" spans="11:13" ht="15">
      <c r="K102" s="45"/>
      <c r="L102" s="45"/>
      <c r="M102" s="38"/>
    </row>
    <row r="103" spans="11:13" ht="15">
      <c r="K103" s="45"/>
      <c r="L103" s="45"/>
      <c r="M103" s="38"/>
    </row>
    <row r="104" spans="11:13" ht="15">
      <c r="K104" s="45"/>
      <c r="L104" s="45"/>
      <c r="M104" s="38"/>
    </row>
    <row r="105" spans="11:13" ht="15">
      <c r="K105" s="45"/>
      <c r="L105" s="45"/>
      <c r="M105" s="38"/>
    </row>
    <row r="106" spans="11:13" ht="15">
      <c r="K106" s="45"/>
      <c r="L106" s="45"/>
      <c r="M106" s="38"/>
    </row>
    <row r="107" spans="11:13" ht="15">
      <c r="K107" s="45"/>
      <c r="L107" s="45"/>
      <c r="M107" s="38"/>
    </row>
    <row r="108" spans="11:13" ht="15">
      <c r="K108" s="45"/>
      <c r="L108" s="45"/>
      <c r="M108" s="38"/>
    </row>
    <row r="109" spans="11:13" ht="15">
      <c r="K109" s="45"/>
      <c r="L109" s="45"/>
      <c r="M109" s="38"/>
    </row>
    <row r="110" spans="11:13" ht="15">
      <c r="K110" s="45"/>
      <c r="L110" s="45"/>
      <c r="M110" s="38"/>
    </row>
    <row r="111" spans="11:13" ht="15">
      <c r="K111" s="45"/>
      <c r="L111" s="45"/>
      <c r="M111" s="38"/>
    </row>
    <row r="112" spans="11:13" ht="15">
      <c r="K112" s="45"/>
      <c r="L112" s="45"/>
      <c r="M112" s="38"/>
    </row>
    <row r="113" spans="11:13" ht="15">
      <c r="K113" s="45"/>
      <c r="L113" s="45"/>
      <c r="M113" s="38"/>
    </row>
    <row r="114" spans="11:13" ht="15">
      <c r="K114" s="45"/>
      <c r="L114" s="45"/>
      <c r="M114" s="38"/>
    </row>
    <row r="115" spans="11:13" ht="15">
      <c r="K115" s="45"/>
      <c r="L115" s="45"/>
      <c r="M115" s="38"/>
    </row>
    <row r="116" spans="11:13" ht="15">
      <c r="K116" s="45"/>
      <c r="L116" s="45"/>
      <c r="M116" s="38"/>
    </row>
    <row r="117" spans="11:13" ht="15">
      <c r="K117" s="45"/>
      <c r="L117" s="45"/>
      <c r="M117" s="38"/>
    </row>
    <row r="118" spans="11:13" ht="15">
      <c r="K118" s="45"/>
      <c r="L118" s="45"/>
      <c r="M118" s="38"/>
    </row>
    <row r="119" spans="11:13" ht="15">
      <c r="K119" s="45"/>
      <c r="L119" s="45"/>
      <c r="M119" s="38"/>
    </row>
    <row r="120" spans="11:13" ht="15">
      <c r="K120" s="45"/>
      <c r="L120" s="45"/>
      <c r="M120" s="38"/>
    </row>
    <row r="121" spans="11:13" ht="15">
      <c r="K121" s="45"/>
      <c r="L121" s="45"/>
      <c r="M121" s="38"/>
    </row>
    <row r="122" spans="11:13" ht="15">
      <c r="K122" s="45"/>
      <c r="L122" s="45"/>
      <c r="M122" s="38"/>
    </row>
    <row r="123" spans="11:13" ht="15">
      <c r="K123" s="45"/>
      <c r="L123" s="45"/>
      <c r="M123" s="38"/>
    </row>
    <row r="124" spans="11:13" ht="15">
      <c r="K124" s="45"/>
      <c r="L124" s="45"/>
      <c r="M124" s="38"/>
    </row>
    <row r="125" spans="11:13" ht="15">
      <c r="K125" s="45"/>
      <c r="L125" s="45"/>
      <c r="M125" s="38"/>
    </row>
    <row r="126" spans="11:13" ht="15">
      <c r="K126" s="45"/>
      <c r="L126" s="45"/>
      <c r="M126" s="38"/>
    </row>
    <row r="127" spans="11:13" ht="15">
      <c r="K127" s="45"/>
      <c r="L127" s="45"/>
      <c r="M127" s="38"/>
    </row>
    <row r="128" spans="11:13" ht="15">
      <c r="K128" s="45"/>
      <c r="L128" s="45"/>
      <c r="M128" s="38"/>
    </row>
    <row r="129" spans="11:13" ht="15">
      <c r="K129" s="45"/>
      <c r="L129" s="45"/>
      <c r="M129" s="38"/>
    </row>
    <row r="130" spans="11:13" ht="15">
      <c r="K130" s="45"/>
      <c r="L130" s="45"/>
      <c r="M130" s="38"/>
    </row>
    <row r="131" spans="11:13" ht="15">
      <c r="K131" s="45"/>
      <c r="L131" s="45"/>
      <c r="M131" s="38"/>
    </row>
    <row r="132" spans="11:13" ht="15">
      <c r="K132" s="45"/>
      <c r="L132" s="45"/>
      <c r="M132" s="38"/>
    </row>
    <row r="133" spans="11:13" ht="15">
      <c r="K133" s="45"/>
      <c r="L133" s="45"/>
      <c r="M133" s="38"/>
    </row>
    <row r="134" spans="11:13" ht="15">
      <c r="K134" s="45"/>
      <c r="L134" s="45"/>
      <c r="M134" s="38"/>
    </row>
    <row r="135" spans="11:13" ht="15">
      <c r="K135" s="45"/>
      <c r="L135" s="45"/>
      <c r="M135" s="38"/>
    </row>
    <row r="136" spans="11:13" ht="15">
      <c r="K136" s="45"/>
      <c r="L136" s="45"/>
      <c r="M136" s="38"/>
    </row>
    <row r="137" spans="11:13" ht="15">
      <c r="K137" s="45"/>
      <c r="L137" s="45"/>
      <c r="M137" s="38"/>
    </row>
    <row r="138" spans="11:13" ht="15">
      <c r="K138" s="45"/>
      <c r="L138" s="45"/>
      <c r="M138" s="38"/>
    </row>
    <row r="139" spans="11:13" ht="15">
      <c r="K139" s="45"/>
      <c r="L139" s="45"/>
      <c r="M139" s="38"/>
    </row>
    <row r="140" spans="11:13" ht="15">
      <c r="K140" s="45"/>
      <c r="L140" s="45"/>
      <c r="M140" s="38"/>
    </row>
    <row r="141" spans="11:13" ht="15">
      <c r="K141" s="45"/>
      <c r="L141" s="45"/>
      <c r="M141" s="38"/>
    </row>
    <row r="142" spans="11:13" ht="15">
      <c r="K142" s="45"/>
      <c r="L142" s="45"/>
      <c r="M142" s="38"/>
    </row>
    <row r="143" spans="11:13" ht="15">
      <c r="K143" s="45"/>
      <c r="L143" s="45"/>
      <c r="M143" s="38"/>
    </row>
    <row r="144" spans="11:13" ht="15">
      <c r="K144" s="45"/>
      <c r="L144" s="45"/>
      <c r="M144" s="38"/>
    </row>
    <row r="145" spans="11:13" ht="15">
      <c r="K145" s="45"/>
      <c r="L145" s="45"/>
      <c r="M145" s="38"/>
    </row>
    <row r="146" spans="11:13" ht="15">
      <c r="K146" s="45"/>
      <c r="L146" s="45"/>
      <c r="M146" s="38"/>
    </row>
    <row r="147" spans="11:13" ht="15">
      <c r="K147" s="45"/>
      <c r="L147" s="45"/>
      <c r="M147" s="38"/>
    </row>
    <row r="148" spans="11:13" ht="15">
      <c r="K148" s="45"/>
      <c r="L148" s="45"/>
      <c r="M148" s="38"/>
    </row>
    <row r="149" spans="11:13" ht="15">
      <c r="K149" s="45"/>
      <c r="L149" s="45"/>
      <c r="M149" s="38"/>
    </row>
    <row r="150" spans="11:13" ht="15">
      <c r="K150" s="45"/>
      <c r="L150" s="45"/>
      <c r="M150" s="38"/>
    </row>
    <row r="151" spans="11:13" ht="15">
      <c r="K151" s="45"/>
      <c r="L151" s="45"/>
      <c r="M151" s="38"/>
    </row>
    <row r="152" spans="11:13" ht="15">
      <c r="K152" s="45"/>
      <c r="L152" s="45"/>
      <c r="M152" s="38"/>
    </row>
    <row r="153" spans="11:13" ht="15">
      <c r="K153" s="45"/>
      <c r="L153" s="45"/>
      <c r="M153" s="38"/>
    </row>
    <row r="154" spans="11:13" ht="15">
      <c r="K154" s="45"/>
      <c r="L154" s="45"/>
      <c r="M154" s="38"/>
    </row>
    <row r="155" spans="11:13" ht="15">
      <c r="K155" s="45"/>
      <c r="L155" s="45"/>
      <c r="M155" s="38"/>
    </row>
    <row r="156" spans="11:13" ht="15">
      <c r="K156" s="45"/>
      <c r="L156" s="45"/>
      <c r="M156" s="38"/>
    </row>
    <row r="157" spans="11:13" ht="15">
      <c r="K157" s="45"/>
      <c r="L157" s="45"/>
      <c r="M157" s="38"/>
    </row>
    <row r="158" spans="11:13" ht="15">
      <c r="K158" s="45"/>
      <c r="L158" s="45"/>
      <c r="M158" s="38"/>
    </row>
    <row r="159" spans="11:13" ht="15">
      <c r="K159" s="45"/>
      <c r="L159" s="45"/>
      <c r="M159" s="38"/>
    </row>
    <row r="160" spans="11:13" ht="15">
      <c r="K160" s="45"/>
      <c r="L160" s="45"/>
      <c r="M160" s="38"/>
    </row>
    <row r="161" spans="11:13" ht="15">
      <c r="K161" s="45"/>
      <c r="L161" s="45"/>
      <c r="M161" s="38"/>
    </row>
    <row r="162" spans="11:13" ht="15">
      <c r="K162" s="45"/>
      <c r="L162" s="45"/>
      <c r="M162" s="38"/>
    </row>
    <row r="163" spans="11:13" ht="15">
      <c r="K163" s="45"/>
      <c r="L163" s="45"/>
      <c r="M163" s="38"/>
    </row>
    <row r="164" spans="11:13" ht="15">
      <c r="K164" s="45"/>
      <c r="L164" s="45"/>
      <c r="M164" s="38"/>
    </row>
    <row r="165" spans="11:13" ht="15">
      <c r="K165" s="45"/>
      <c r="L165" s="45"/>
      <c r="M165" s="38"/>
    </row>
    <row r="166" spans="11:13" ht="15">
      <c r="K166" s="45"/>
      <c r="L166" s="45"/>
      <c r="M166" s="38"/>
    </row>
    <row r="167" spans="11:13" ht="15">
      <c r="K167" s="45"/>
      <c r="L167" s="45"/>
      <c r="M167" s="38"/>
    </row>
    <row r="168" spans="11:13" ht="15">
      <c r="K168" s="45"/>
      <c r="L168" s="45"/>
      <c r="M168" s="38"/>
    </row>
    <row r="169" spans="11:13" ht="15">
      <c r="K169" s="45"/>
      <c r="L169" s="45"/>
      <c r="M169" s="38"/>
    </row>
    <row r="170" spans="11:13" ht="15">
      <c r="K170" s="45"/>
      <c r="L170" s="45"/>
      <c r="M170" s="38"/>
    </row>
    <row r="171" spans="11:13" ht="15">
      <c r="K171" s="45"/>
      <c r="L171" s="45"/>
      <c r="M171" s="38"/>
    </row>
    <row r="172" spans="11:13" ht="15">
      <c r="K172" s="45"/>
      <c r="L172" s="45"/>
      <c r="M172" s="38"/>
    </row>
    <row r="173" spans="11:13" ht="15">
      <c r="K173" s="45"/>
      <c r="L173" s="45"/>
      <c r="M173" s="38"/>
    </row>
    <row r="174" spans="11:13" ht="15">
      <c r="K174" s="45"/>
      <c r="L174" s="45"/>
      <c r="M174" s="38"/>
    </row>
    <row r="175" spans="11:13" ht="15">
      <c r="K175" s="45"/>
      <c r="L175" s="45"/>
      <c r="M175" s="38"/>
    </row>
    <row r="176" spans="11:13" ht="15">
      <c r="K176" s="45"/>
      <c r="L176" s="45"/>
      <c r="M176" s="38"/>
    </row>
    <row r="177" spans="11:13" ht="15">
      <c r="K177" s="45"/>
      <c r="L177" s="45"/>
      <c r="M177" s="38"/>
    </row>
    <row r="178" spans="11:13" ht="15">
      <c r="K178" s="45"/>
      <c r="L178" s="45"/>
      <c r="M178" s="38"/>
    </row>
    <row r="179" spans="11:13" ht="15">
      <c r="K179" s="45"/>
      <c r="L179" s="45"/>
      <c r="M179" s="38"/>
    </row>
    <row r="180" spans="11:13" ht="15">
      <c r="K180" s="45"/>
      <c r="L180" s="45"/>
      <c r="M180" s="38"/>
    </row>
    <row r="181" spans="11:13" ht="15">
      <c r="K181" s="45"/>
      <c r="L181" s="45"/>
      <c r="M181" s="38"/>
    </row>
    <row r="182" spans="11:13" ht="15">
      <c r="K182" s="45"/>
      <c r="L182" s="45"/>
      <c r="M182" s="38"/>
    </row>
    <row r="183" spans="11:13" ht="15">
      <c r="K183" s="45"/>
      <c r="L183" s="45"/>
      <c r="M183" s="38"/>
    </row>
    <row r="184" spans="11:13" ht="15">
      <c r="K184" s="45"/>
      <c r="L184" s="45"/>
      <c r="M184" s="38"/>
    </row>
    <row r="185" spans="11:13" ht="15">
      <c r="K185" s="45"/>
      <c r="L185" s="45"/>
      <c r="M185" s="38"/>
    </row>
  </sheetData>
  <sheetProtection/>
  <mergeCells count="11">
    <mergeCell ref="F3:H3"/>
    <mergeCell ref="I3:I4"/>
    <mergeCell ref="M3:M4"/>
    <mergeCell ref="J3:J4"/>
    <mergeCell ref="A1:B1"/>
    <mergeCell ref="A2:I2"/>
    <mergeCell ref="A3:A4"/>
    <mergeCell ref="B3:B4"/>
    <mergeCell ref="C3:C4"/>
    <mergeCell ref="D3:D4"/>
    <mergeCell ref="E3:E4"/>
  </mergeCells>
  <conditionalFormatting sqref="M5:M185">
    <cfRule type="cellIs" priority="1" dxfId="6" operator="lessThan" stopIfTrue="1">
      <formula>-1</formula>
    </cfRule>
    <cfRule type="cellIs" priority="2" dxfId="6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1" width="14.7109375" style="0" customWidth="1"/>
  </cols>
  <sheetData>
    <row r="1" spans="1:11" ht="15">
      <c r="A1" s="52">
        <v>43463</v>
      </c>
      <c r="B1" s="52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>
      <c r="A2" s="53" t="s">
        <v>0</v>
      </c>
      <c r="B2" s="54"/>
      <c r="C2" s="54"/>
      <c r="D2" s="54"/>
      <c r="E2" s="54"/>
      <c r="F2" s="54"/>
      <c r="G2" s="54"/>
      <c r="H2" s="54"/>
      <c r="I2" s="1"/>
      <c r="J2" s="1"/>
      <c r="K2" s="1"/>
    </row>
    <row r="3" spans="1:11" ht="15.75" customHeight="1" thickBot="1">
      <c r="A3" s="48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55" t="s">
        <v>6</v>
      </c>
      <c r="G3" s="56"/>
      <c r="H3" s="57"/>
      <c r="I3" s="48" t="s">
        <v>10</v>
      </c>
      <c r="J3" s="58" t="s">
        <v>11</v>
      </c>
      <c r="K3" s="48" t="s">
        <v>12</v>
      </c>
    </row>
    <row r="4" spans="1:11" ht="15">
      <c r="A4" s="61"/>
      <c r="B4" s="61"/>
      <c r="C4" s="61"/>
      <c r="D4" s="61"/>
      <c r="E4" s="61"/>
      <c r="F4" s="48" t="s">
        <v>7</v>
      </c>
      <c r="G4" s="48" t="s">
        <v>8</v>
      </c>
      <c r="H4" s="48" t="s">
        <v>9</v>
      </c>
      <c r="I4" s="61"/>
      <c r="J4" s="59"/>
      <c r="K4" s="61"/>
    </row>
    <row r="5" spans="1:11" ht="15.75" thickBot="1">
      <c r="A5" s="49"/>
      <c r="B5" s="49"/>
      <c r="C5" s="49"/>
      <c r="D5" s="49"/>
      <c r="E5" s="49"/>
      <c r="F5" s="49"/>
      <c r="G5" s="49"/>
      <c r="H5" s="49"/>
      <c r="I5" s="49"/>
      <c r="J5" s="60"/>
      <c r="K5" s="49"/>
    </row>
    <row r="6" spans="1:11" ht="15">
      <c r="A6" s="2">
        <v>1</v>
      </c>
      <c r="B6" s="2" t="s">
        <v>13</v>
      </c>
      <c r="C6" s="2" t="s">
        <v>14</v>
      </c>
      <c r="D6" s="2" t="s">
        <v>15</v>
      </c>
      <c r="E6" s="2" t="s">
        <v>16</v>
      </c>
      <c r="F6" s="4">
        <v>9525.17</v>
      </c>
      <c r="G6" s="4">
        <v>6667.62</v>
      </c>
      <c r="H6" s="4">
        <v>9533.95</v>
      </c>
      <c r="I6" s="6"/>
      <c r="J6" s="39">
        <v>29.9999895014997</v>
      </c>
      <c r="K6" s="4">
        <v>29.9999475558399</v>
      </c>
    </row>
    <row r="7" spans="1:11" ht="15">
      <c r="A7" s="2">
        <v>2</v>
      </c>
      <c r="B7" s="2" t="s">
        <v>17</v>
      </c>
      <c r="C7" s="2" t="s">
        <v>18</v>
      </c>
      <c r="D7" s="2" t="s">
        <v>19</v>
      </c>
      <c r="E7" s="2" t="s">
        <v>20</v>
      </c>
      <c r="F7" s="4">
        <v>33377.72</v>
      </c>
      <c r="G7" s="4">
        <v>21695.52</v>
      </c>
      <c r="H7" s="4">
        <v>33762.97</v>
      </c>
      <c r="I7" s="6" t="s">
        <v>21</v>
      </c>
      <c r="J7" s="39">
        <v>34.999994007979</v>
      </c>
      <c r="K7" s="4">
        <v>35.0000014809124</v>
      </c>
    </row>
    <row r="8" spans="1:11" ht="15">
      <c r="A8" s="2">
        <v>3</v>
      </c>
      <c r="B8" s="2" t="s">
        <v>22</v>
      </c>
      <c r="C8" s="2" t="s">
        <v>23</v>
      </c>
      <c r="D8" s="2" t="s">
        <v>24</v>
      </c>
      <c r="E8" s="2" t="s">
        <v>25</v>
      </c>
      <c r="F8" s="4">
        <v>290</v>
      </c>
      <c r="G8" s="4">
        <v>203</v>
      </c>
      <c r="H8" s="4">
        <v>290</v>
      </c>
      <c r="I8" s="6"/>
      <c r="J8" s="39">
        <v>30</v>
      </c>
      <c r="K8" s="4">
        <v>30</v>
      </c>
    </row>
    <row r="9" spans="1:11" ht="15">
      <c r="A9" s="2">
        <v>4</v>
      </c>
      <c r="B9" s="2" t="s">
        <v>26</v>
      </c>
      <c r="C9" s="2" t="s">
        <v>27</v>
      </c>
      <c r="D9" s="2" t="s">
        <v>28</v>
      </c>
      <c r="E9" s="2" t="s">
        <v>29</v>
      </c>
      <c r="F9" s="4">
        <v>243.9</v>
      </c>
      <c r="G9" s="4">
        <v>170.73</v>
      </c>
      <c r="H9" s="4">
        <v>241.81</v>
      </c>
      <c r="I9" s="6" t="s">
        <v>21</v>
      </c>
      <c r="J9" s="39">
        <v>30</v>
      </c>
      <c r="K9" s="4">
        <v>29.9987593565196</v>
      </c>
    </row>
    <row r="10" spans="1:11" ht="15">
      <c r="A10" s="2">
        <v>5</v>
      </c>
      <c r="B10" s="2" t="s">
        <v>30</v>
      </c>
      <c r="C10" s="2" t="s">
        <v>31</v>
      </c>
      <c r="D10" s="2" t="s">
        <v>32</v>
      </c>
      <c r="E10" s="2" t="s">
        <v>29</v>
      </c>
      <c r="F10" s="4">
        <v>300</v>
      </c>
      <c r="G10" s="4">
        <v>210</v>
      </c>
      <c r="H10" s="4">
        <v>300</v>
      </c>
      <c r="I10" s="6"/>
      <c r="J10" s="39">
        <v>30</v>
      </c>
      <c r="K10" s="4">
        <v>30</v>
      </c>
    </row>
    <row r="11" spans="1:11" ht="15">
      <c r="A11" s="2">
        <v>6</v>
      </c>
      <c r="B11" s="2" t="s">
        <v>33</v>
      </c>
      <c r="C11" s="2" t="s">
        <v>34</v>
      </c>
      <c r="D11" s="2" t="s">
        <v>35</v>
      </c>
      <c r="E11" s="2" t="s">
        <v>36</v>
      </c>
      <c r="F11" s="4">
        <v>5830</v>
      </c>
      <c r="G11" s="4">
        <v>4081</v>
      </c>
      <c r="H11" s="4">
        <v>5830</v>
      </c>
      <c r="I11" s="6"/>
      <c r="J11" s="39">
        <v>30</v>
      </c>
      <c r="K11" s="4">
        <v>30</v>
      </c>
    </row>
    <row r="12" spans="1:11" ht="15">
      <c r="A12" s="2">
        <v>7</v>
      </c>
      <c r="B12" s="2" t="s">
        <v>37</v>
      </c>
      <c r="C12" s="2" t="s">
        <v>37</v>
      </c>
      <c r="D12" s="2" t="s">
        <v>38</v>
      </c>
      <c r="E12" s="2" t="s">
        <v>39</v>
      </c>
      <c r="F12" s="4">
        <v>2571.88</v>
      </c>
      <c r="G12" s="4">
        <v>1800.32</v>
      </c>
      <c r="H12" s="4">
        <v>2519.43</v>
      </c>
      <c r="I12" s="6"/>
      <c r="J12" s="39">
        <v>29.9998444717483</v>
      </c>
      <c r="K12" s="4">
        <v>30.0000396915175</v>
      </c>
    </row>
    <row r="13" spans="1:11" ht="15">
      <c r="A13" s="2">
        <v>8</v>
      </c>
      <c r="B13" s="2" t="s">
        <v>40</v>
      </c>
      <c r="C13" s="2" t="s">
        <v>40</v>
      </c>
      <c r="D13" s="2" t="s">
        <v>41</v>
      </c>
      <c r="E13" s="2" t="s">
        <v>42</v>
      </c>
      <c r="F13" s="4">
        <v>549.68</v>
      </c>
      <c r="G13" s="4">
        <v>384.78</v>
      </c>
      <c r="H13" s="4">
        <v>547.8</v>
      </c>
      <c r="I13" s="6"/>
      <c r="J13" s="39">
        <v>29.9992723038859</v>
      </c>
      <c r="K13" s="4">
        <v>30</v>
      </c>
    </row>
    <row r="14" spans="1:11" ht="15">
      <c r="A14" s="2">
        <v>9</v>
      </c>
      <c r="B14" s="2" t="s">
        <v>43</v>
      </c>
      <c r="C14" s="2" t="s">
        <v>44</v>
      </c>
      <c r="D14" s="2" t="s">
        <v>45</v>
      </c>
      <c r="E14" s="2" t="s">
        <v>46</v>
      </c>
      <c r="F14" s="4">
        <v>100.49</v>
      </c>
      <c r="G14" s="4">
        <v>70.34</v>
      </c>
      <c r="H14" s="4">
        <v>100.2</v>
      </c>
      <c r="I14" s="6" t="s">
        <v>21</v>
      </c>
      <c r="J14" s="39">
        <v>30.0029853716788</v>
      </c>
      <c r="K14" s="4">
        <v>30</v>
      </c>
    </row>
    <row r="15" spans="1:11" ht="15">
      <c r="A15" s="2">
        <v>10</v>
      </c>
      <c r="B15" s="2" t="s">
        <v>47</v>
      </c>
      <c r="C15" s="2" t="s">
        <v>48</v>
      </c>
      <c r="D15" s="2" t="s">
        <v>49</v>
      </c>
      <c r="E15" s="2" t="s">
        <v>50</v>
      </c>
      <c r="F15" s="4">
        <v>1839.96</v>
      </c>
      <c r="G15" s="4">
        <v>1287.97</v>
      </c>
      <c r="H15" s="4">
        <v>1796.9</v>
      </c>
      <c r="I15" s="6" t="s">
        <v>21</v>
      </c>
      <c r="J15" s="39">
        <v>30.0001086980152</v>
      </c>
      <c r="K15" s="4">
        <v>30</v>
      </c>
    </row>
    <row r="16" spans="1:11" ht="15">
      <c r="A16" s="2">
        <v>11</v>
      </c>
      <c r="B16" s="2" t="s">
        <v>51</v>
      </c>
      <c r="C16" s="2" t="s">
        <v>52</v>
      </c>
      <c r="D16" s="2" t="s">
        <v>53</v>
      </c>
      <c r="E16" s="2" t="s">
        <v>54</v>
      </c>
      <c r="F16" s="4">
        <v>1603.02</v>
      </c>
      <c r="G16" s="4">
        <v>1122.11</v>
      </c>
      <c r="H16" s="4">
        <v>1585.39</v>
      </c>
      <c r="I16" s="6" t="s">
        <v>21</v>
      </c>
      <c r="J16" s="39">
        <v>30.000249529014</v>
      </c>
      <c r="K16" s="4">
        <v>30.0001892278871</v>
      </c>
    </row>
    <row r="17" spans="1:11" ht="15">
      <c r="A17" s="2">
        <v>12</v>
      </c>
      <c r="B17" s="2" t="s">
        <v>55</v>
      </c>
      <c r="C17" s="2" t="s">
        <v>56</v>
      </c>
      <c r="D17" s="2" t="s">
        <v>57</v>
      </c>
      <c r="E17" s="2" t="s">
        <v>58</v>
      </c>
      <c r="F17" s="4">
        <v>34008.85</v>
      </c>
      <c r="G17" s="4">
        <v>23806.2</v>
      </c>
      <c r="H17" s="4">
        <v>32860.87</v>
      </c>
      <c r="I17" s="6" t="s">
        <v>21</v>
      </c>
      <c r="J17" s="39">
        <v>29.9999852979445</v>
      </c>
      <c r="K17" s="4">
        <v>29.9999969568669</v>
      </c>
    </row>
    <row r="18" spans="1:11" ht="15">
      <c r="A18" s="2">
        <v>13</v>
      </c>
      <c r="B18" s="2" t="s">
        <v>59</v>
      </c>
      <c r="C18" s="2" t="s">
        <v>60</v>
      </c>
      <c r="D18" s="2" t="s">
        <v>61</v>
      </c>
      <c r="E18" s="2" t="s">
        <v>58</v>
      </c>
      <c r="F18" s="4">
        <v>12800</v>
      </c>
      <c r="G18" s="4">
        <v>8960</v>
      </c>
      <c r="H18" s="4">
        <v>12800</v>
      </c>
      <c r="I18" s="6"/>
      <c r="J18" s="39">
        <v>30</v>
      </c>
      <c r="K18" s="4">
        <v>30</v>
      </c>
    </row>
    <row r="19" spans="1:11" ht="15">
      <c r="A19" s="2">
        <v>14</v>
      </c>
      <c r="B19" s="2" t="s">
        <v>62</v>
      </c>
      <c r="C19" s="2" t="s">
        <v>63</v>
      </c>
      <c r="D19" s="2" t="s">
        <v>64</v>
      </c>
      <c r="E19" s="2" t="s">
        <v>65</v>
      </c>
      <c r="F19" s="4">
        <v>1349.96</v>
      </c>
      <c r="G19" s="4">
        <v>944.97</v>
      </c>
      <c r="H19" s="4">
        <v>1341.14</v>
      </c>
      <c r="I19" s="6" t="s">
        <v>21</v>
      </c>
      <c r="J19" s="39">
        <v>30.0001481525379</v>
      </c>
      <c r="K19" s="4">
        <v>29.9998508731378</v>
      </c>
    </row>
    <row r="20" spans="1:11" ht="15">
      <c r="A20" s="2">
        <v>15</v>
      </c>
      <c r="B20" s="2" t="s">
        <v>66</v>
      </c>
      <c r="C20" s="2" t="s">
        <v>67</v>
      </c>
      <c r="D20" s="2" t="s">
        <v>68</v>
      </c>
      <c r="E20" s="2" t="s">
        <v>69</v>
      </c>
      <c r="F20" s="4">
        <v>4820</v>
      </c>
      <c r="G20" s="4">
        <v>3374</v>
      </c>
      <c r="H20" s="4">
        <v>5880</v>
      </c>
      <c r="I20" s="6"/>
      <c r="J20" s="39">
        <v>30</v>
      </c>
      <c r="K20" s="4">
        <v>30</v>
      </c>
    </row>
    <row r="21" spans="1:11" ht="15">
      <c r="A21" s="2">
        <v>16</v>
      </c>
      <c r="B21" s="2" t="s">
        <v>70</v>
      </c>
      <c r="C21" s="2" t="s">
        <v>71</v>
      </c>
      <c r="D21" s="2" t="s">
        <v>72</v>
      </c>
      <c r="E21" s="2" t="s">
        <v>73</v>
      </c>
      <c r="F21" s="4">
        <v>12790.5</v>
      </c>
      <c r="G21" s="4">
        <v>8953.35</v>
      </c>
      <c r="H21" s="4">
        <v>12790.5</v>
      </c>
      <c r="I21" s="6"/>
      <c r="J21" s="39">
        <v>30</v>
      </c>
      <c r="K21" s="4">
        <v>30</v>
      </c>
    </row>
    <row r="22" spans="1:11" ht="15">
      <c r="A22" s="2">
        <v>17</v>
      </c>
      <c r="B22" s="2" t="s">
        <v>74</v>
      </c>
      <c r="C22" s="2" t="s">
        <v>74</v>
      </c>
      <c r="D22" s="2" t="s">
        <v>75</v>
      </c>
      <c r="E22" s="2" t="s">
        <v>76</v>
      </c>
      <c r="F22" s="4">
        <v>561.49</v>
      </c>
      <c r="G22" s="4">
        <v>393.04</v>
      </c>
      <c r="H22" s="4">
        <v>561.4</v>
      </c>
      <c r="I22" s="6"/>
      <c r="J22" s="39">
        <v>30.0005342926855</v>
      </c>
      <c r="K22" s="4">
        <v>30</v>
      </c>
    </row>
    <row r="23" spans="1:11" ht="15">
      <c r="A23" s="2">
        <v>18</v>
      </c>
      <c r="B23" s="2" t="s">
        <v>77</v>
      </c>
      <c r="C23" s="2" t="s">
        <v>77</v>
      </c>
      <c r="D23" s="2" t="s">
        <v>78</v>
      </c>
      <c r="E23" s="2" t="s">
        <v>79</v>
      </c>
      <c r="F23" s="4">
        <v>801.19</v>
      </c>
      <c r="G23" s="4">
        <v>560.83</v>
      </c>
      <c r="H23" s="4">
        <v>829.84</v>
      </c>
      <c r="I23" s="6"/>
      <c r="J23" s="39">
        <v>30.000374443016</v>
      </c>
      <c r="K23" s="4">
        <v>29.9997589896848</v>
      </c>
    </row>
    <row r="24" spans="1:11" ht="15">
      <c r="A24" s="2">
        <v>19</v>
      </c>
      <c r="B24" s="2" t="s">
        <v>80</v>
      </c>
      <c r="C24" s="2" t="s">
        <v>80</v>
      </c>
      <c r="D24" s="2" t="s">
        <v>81</v>
      </c>
      <c r="E24" s="2" t="s">
        <v>82</v>
      </c>
      <c r="F24" s="4">
        <v>1032.11</v>
      </c>
      <c r="G24" s="4">
        <v>722.48</v>
      </c>
      <c r="H24" s="4">
        <v>1032.11</v>
      </c>
      <c r="I24" s="6"/>
      <c r="J24" s="39">
        <v>29.9997093333075</v>
      </c>
      <c r="K24" s="4">
        <v>29.9997093333075</v>
      </c>
    </row>
    <row r="25" spans="1:11" ht="15">
      <c r="A25" s="2">
        <v>20</v>
      </c>
      <c r="B25" s="2" t="s">
        <v>83</v>
      </c>
      <c r="C25" s="2" t="s">
        <v>83</v>
      </c>
      <c r="D25" s="2" t="s">
        <v>84</v>
      </c>
      <c r="E25" s="2" t="s">
        <v>85</v>
      </c>
      <c r="F25" s="4">
        <v>0.1959</v>
      </c>
      <c r="G25" s="4">
        <v>0.1371</v>
      </c>
      <c r="H25" s="4">
        <v>0.197</v>
      </c>
      <c r="I25" s="6"/>
      <c r="J25" s="39">
        <v>30.0153139356815</v>
      </c>
      <c r="K25" s="4">
        <v>30</v>
      </c>
    </row>
    <row r="26" spans="1:11" ht="15">
      <c r="A26" s="2">
        <v>21</v>
      </c>
      <c r="B26" s="2" t="s">
        <v>86</v>
      </c>
      <c r="C26" s="2" t="s">
        <v>87</v>
      </c>
      <c r="D26" s="2" t="s">
        <v>88</v>
      </c>
      <c r="E26" s="2" t="s">
        <v>89</v>
      </c>
      <c r="F26" s="4">
        <v>1835</v>
      </c>
      <c r="G26" s="4">
        <v>1284.5</v>
      </c>
      <c r="H26" s="4">
        <v>1835</v>
      </c>
      <c r="I26" s="6"/>
      <c r="J26" s="39">
        <v>30</v>
      </c>
      <c r="K26" s="4">
        <v>30</v>
      </c>
    </row>
    <row r="27" spans="1:11" ht="15">
      <c r="A27" s="2">
        <v>22</v>
      </c>
      <c r="B27" s="2" t="s">
        <v>90</v>
      </c>
      <c r="C27" s="2" t="s">
        <v>91</v>
      </c>
      <c r="D27" s="2" t="s">
        <v>92</v>
      </c>
      <c r="E27" s="2" t="s">
        <v>89</v>
      </c>
      <c r="F27" s="4">
        <v>622</v>
      </c>
      <c r="G27" s="4">
        <v>435.4</v>
      </c>
      <c r="H27" s="4">
        <v>622</v>
      </c>
      <c r="I27" s="6"/>
      <c r="J27" s="39">
        <v>30</v>
      </c>
      <c r="K27" s="4">
        <v>30</v>
      </c>
    </row>
    <row r="28" spans="1:11" ht="15.75" thickBot="1">
      <c r="A28" s="3">
        <v>23</v>
      </c>
      <c r="B28" s="3" t="s">
        <v>93</v>
      </c>
      <c r="C28" s="3" t="s">
        <v>93</v>
      </c>
      <c r="D28" s="3" t="s">
        <v>94</v>
      </c>
      <c r="E28" s="3" t="s">
        <v>95</v>
      </c>
      <c r="F28" s="5">
        <v>9395.98</v>
      </c>
      <c r="G28" s="5">
        <v>6577.19</v>
      </c>
      <c r="H28" s="5">
        <v>9395.98</v>
      </c>
      <c r="I28" s="7"/>
      <c r="J28" s="40">
        <v>29.9999574286024</v>
      </c>
      <c r="K28" s="5">
        <v>29.9999574286024</v>
      </c>
    </row>
  </sheetData>
  <sheetProtection/>
  <mergeCells count="14">
    <mergeCell ref="E3:E5"/>
    <mergeCell ref="F3:H3"/>
    <mergeCell ref="F4:F5"/>
    <mergeCell ref="G4:G5"/>
    <mergeCell ref="J3:J5"/>
    <mergeCell ref="K3:K5"/>
    <mergeCell ref="H4:H5"/>
    <mergeCell ref="I3:I5"/>
    <mergeCell ref="A1:B1"/>
    <mergeCell ref="A2:H2"/>
    <mergeCell ref="A3:A5"/>
    <mergeCell ref="B3:B5"/>
    <mergeCell ref="C3:C5"/>
    <mergeCell ref="D3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.140625" style="0" customWidth="1"/>
    <col min="2" max="3" width="14.140625" style="0" customWidth="1"/>
    <col min="4" max="4" width="10.8515625" style="0" customWidth="1"/>
    <col min="5" max="5" width="43.7109375" style="0" bestFit="1" customWidth="1"/>
    <col min="6" max="6" width="12.421875" style="0" customWidth="1"/>
    <col min="7" max="7" width="14.140625" style="0" customWidth="1"/>
    <col min="8" max="8" width="15.421875" style="0" customWidth="1"/>
    <col min="9" max="9" width="14.421875" style="0" customWidth="1"/>
    <col min="10" max="10" width="15.00390625" style="0" customWidth="1"/>
    <col min="11" max="11" width="10.00390625" style="0" customWidth="1"/>
    <col min="12" max="12" width="13.28125" style="0" customWidth="1"/>
    <col min="13" max="14" width="9.7109375" style="25" bestFit="1" customWidth="1"/>
    <col min="15" max="15" width="10.00390625" style="25" bestFit="1" customWidth="1"/>
  </cols>
  <sheetData>
    <row r="1" spans="1:13" ht="15">
      <c r="A1" s="52">
        <v>43463</v>
      </c>
      <c r="B1" s="52"/>
      <c r="C1" s="1"/>
      <c r="D1" s="1"/>
      <c r="E1" s="1"/>
      <c r="F1" s="1"/>
      <c r="G1" s="1"/>
      <c r="H1" s="1"/>
      <c r="I1" s="1"/>
      <c r="J1" s="1"/>
      <c r="K1" s="1"/>
      <c r="L1" s="1"/>
      <c r="M1" s="25" t="s">
        <v>167</v>
      </c>
    </row>
    <row r="2" spans="1:12" ht="15.75" thickBot="1">
      <c r="A2" s="53" t="s">
        <v>96</v>
      </c>
      <c r="B2" s="54"/>
      <c r="C2" s="54"/>
      <c r="D2" s="54"/>
      <c r="E2" s="54"/>
      <c r="F2" s="54"/>
      <c r="G2" s="54"/>
      <c r="H2" s="54"/>
      <c r="I2" s="54"/>
      <c r="J2" s="1"/>
      <c r="K2" s="1"/>
      <c r="L2" s="1"/>
    </row>
    <row r="3" spans="1:15" ht="15.75" thickBot="1">
      <c r="A3" s="48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97</v>
      </c>
      <c r="G3" s="55" t="s">
        <v>98</v>
      </c>
      <c r="H3" s="56"/>
      <c r="I3" s="57"/>
      <c r="J3" s="48" t="s">
        <v>102</v>
      </c>
      <c r="K3" s="48" t="s">
        <v>103</v>
      </c>
      <c r="L3" s="48" t="s">
        <v>104</v>
      </c>
      <c r="M3" s="26">
        <f>A1</f>
        <v>43463</v>
      </c>
      <c r="N3" s="27">
        <f>M3-1</f>
        <v>43462</v>
      </c>
      <c r="O3" s="50" t="s">
        <v>165</v>
      </c>
    </row>
    <row r="4" spans="1:15" ht="36.75" thickBot="1">
      <c r="A4" s="49"/>
      <c r="B4" s="49"/>
      <c r="C4" s="49"/>
      <c r="D4" s="49"/>
      <c r="E4" s="49"/>
      <c r="F4" s="49"/>
      <c r="G4" s="8" t="s">
        <v>99</v>
      </c>
      <c r="H4" s="8" t="s">
        <v>100</v>
      </c>
      <c r="I4" s="8" t="s">
        <v>101</v>
      </c>
      <c r="J4" s="49"/>
      <c r="K4" s="49"/>
      <c r="L4" s="49"/>
      <c r="M4" s="28" t="s">
        <v>166</v>
      </c>
      <c r="N4" s="29" t="s">
        <v>166</v>
      </c>
      <c r="O4" s="62"/>
    </row>
    <row r="5" spans="1:15" ht="15">
      <c r="A5" s="2">
        <v>1</v>
      </c>
      <c r="B5" s="2" t="s">
        <v>105</v>
      </c>
      <c r="C5" s="2" t="s">
        <v>105</v>
      </c>
      <c r="D5" s="2" t="s">
        <v>106</v>
      </c>
      <c r="E5" s="2" t="s">
        <v>107</v>
      </c>
      <c r="F5" s="2">
        <v>514</v>
      </c>
      <c r="G5" s="9">
        <v>103.866</v>
      </c>
      <c r="H5" s="9">
        <v>104.3354</v>
      </c>
      <c r="I5" s="9">
        <v>83.4683</v>
      </c>
      <c r="J5" s="9">
        <v>103.8695</v>
      </c>
      <c r="K5" s="9">
        <v>6.5</v>
      </c>
      <c r="L5" s="11" t="s">
        <v>108</v>
      </c>
      <c r="M5" s="30">
        <f>100-(I5*100/H5)</f>
        <v>20.00001916894938</v>
      </c>
      <c r="N5" s="31">
        <v>20.000019171613744</v>
      </c>
      <c r="O5" s="21">
        <f aca="true" t="shared" si="0" ref="O5:O22">M5-N5</f>
        <v>-2.6643647288437933E-09</v>
      </c>
    </row>
    <row r="6" spans="1:15" ht="15">
      <c r="A6" s="2">
        <v>2</v>
      </c>
      <c r="B6" s="2" t="s">
        <v>109</v>
      </c>
      <c r="C6" s="2" t="s">
        <v>109</v>
      </c>
      <c r="D6" s="2" t="s">
        <v>110</v>
      </c>
      <c r="E6" s="2" t="s">
        <v>107</v>
      </c>
      <c r="F6" s="2">
        <v>2604</v>
      </c>
      <c r="G6" s="9">
        <v>105.2839</v>
      </c>
      <c r="H6" s="9">
        <v>106.8839</v>
      </c>
      <c r="I6" s="9">
        <v>74.8187</v>
      </c>
      <c r="J6" s="9">
        <v>105.2844</v>
      </c>
      <c r="K6" s="9">
        <v>6</v>
      </c>
      <c r="L6" s="11" t="s">
        <v>108</v>
      </c>
      <c r="M6" s="32">
        <f aca="true" t="shared" si="1" ref="M6:M22">100-(I6*100/H6)</f>
        <v>30.000028067838088</v>
      </c>
      <c r="N6" s="33">
        <v>29.99999064263571</v>
      </c>
      <c r="O6" s="34">
        <f t="shared" si="0"/>
        <v>3.742520237892677E-05</v>
      </c>
    </row>
    <row r="7" spans="1:15" ht="15">
      <c r="A7" s="2">
        <v>3</v>
      </c>
      <c r="B7" s="2" t="s">
        <v>111</v>
      </c>
      <c r="C7" s="2" t="s">
        <v>111</v>
      </c>
      <c r="D7" s="2" t="s">
        <v>112</v>
      </c>
      <c r="E7" s="2" t="s">
        <v>107</v>
      </c>
      <c r="F7" s="2">
        <v>1421</v>
      </c>
      <c r="G7" s="9">
        <v>97.3622</v>
      </c>
      <c r="H7" s="9">
        <v>97.5799</v>
      </c>
      <c r="I7" s="9">
        <v>73.1849</v>
      </c>
      <c r="J7" s="9">
        <v>97.3687</v>
      </c>
      <c r="K7" s="9">
        <v>4.125</v>
      </c>
      <c r="L7" s="11" t="s">
        <v>108</v>
      </c>
      <c r="M7" s="32">
        <f t="shared" si="1"/>
        <v>25.000025620030357</v>
      </c>
      <c r="N7" s="33">
        <v>24.99994875736614</v>
      </c>
      <c r="O7" s="34">
        <f t="shared" si="0"/>
        <v>7.68626642155823E-05</v>
      </c>
    </row>
    <row r="8" spans="1:15" ht="15">
      <c r="A8" s="2">
        <v>4</v>
      </c>
      <c r="B8" s="2" t="s">
        <v>113</v>
      </c>
      <c r="C8" s="2" t="s">
        <v>113</v>
      </c>
      <c r="D8" s="2" t="s">
        <v>114</v>
      </c>
      <c r="E8" s="2" t="s">
        <v>29</v>
      </c>
      <c r="F8" s="2"/>
      <c r="G8" s="9">
        <v>92.1</v>
      </c>
      <c r="H8" s="9">
        <v>92.7325</v>
      </c>
      <c r="I8" s="9"/>
      <c r="J8" s="9">
        <v>92.1</v>
      </c>
      <c r="K8" s="9">
        <v>8.7581</v>
      </c>
      <c r="L8" s="11" t="s">
        <v>108</v>
      </c>
      <c r="M8" s="32"/>
      <c r="N8" s="33"/>
      <c r="O8" s="34">
        <f t="shared" si="0"/>
        <v>0</v>
      </c>
    </row>
    <row r="9" spans="1:15" ht="15">
      <c r="A9" s="2">
        <v>5</v>
      </c>
      <c r="B9" s="2" t="s">
        <v>115</v>
      </c>
      <c r="C9" s="2" t="s">
        <v>115</v>
      </c>
      <c r="D9" s="2" t="s">
        <v>116</v>
      </c>
      <c r="E9" s="2" t="s">
        <v>117</v>
      </c>
      <c r="F9" s="2">
        <v>1193</v>
      </c>
      <c r="G9" s="9">
        <v>95.0976</v>
      </c>
      <c r="H9" s="9">
        <v>96.5865</v>
      </c>
      <c r="I9" s="9">
        <v>62.7812</v>
      </c>
      <c r="J9" s="9">
        <v>95.0924</v>
      </c>
      <c r="K9" s="9">
        <v>8</v>
      </c>
      <c r="L9" s="11" t="s">
        <v>108</v>
      </c>
      <c r="M9" s="32">
        <f t="shared" si="1"/>
        <v>35.00002588353445</v>
      </c>
      <c r="N9" s="33">
        <v>35.00001553452756</v>
      </c>
      <c r="O9" s="34">
        <f t="shared" si="0"/>
        <v>1.0349006885235212E-05</v>
      </c>
    </row>
    <row r="10" spans="1:15" ht="15">
      <c r="A10" s="2">
        <v>6</v>
      </c>
      <c r="B10" s="2" t="s">
        <v>118</v>
      </c>
      <c r="C10" s="2" t="s">
        <v>118</v>
      </c>
      <c r="D10" s="2" t="s">
        <v>119</v>
      </c>
      <c r="E10" s="2" t="s">
        <v>46</v>
      </c>
      <c r="F10" s="2">
        <v>749</v>
      </c>
      <c r="G10" s="9">
        <v>104.6178</v>
      </c>
      <c r="H10" s="9">
        <v>107.6588</v>
      </c>
      <c r="I10" s="9">
        <v>86.127</v>
      </c>
      <c r="J10" s="9">
        <v>104.64</v>
      </c>
      <c r="K10" s="9">
        <v>7.25</v>
      </c>
      <c r="L10" s="11" t="s">
        <v>108</v>
      </c>
      <c r="M10" s="32">
        <f t="shared" si="1"/>
        <v>20.000037154417484</v>
      </c>
      <c r="N10" s="33">
        <v>20.00003715372725</v>
      </c>
      <c r="O10" s="34">
        <f t="shared" si="0"/>
        <v>6.902354243720765E-10</v>
      </c>
    </row>
    <row r="11" spans="1:15" ht="15">
      <c r="A11" s="2">
        <v>7</v>
      </c>
      <c r="B11" s="2" t="s">
        <v>120</v>
      </c>
      <c r="C11" s="2" t="s">
        <v>120</v>
      </c>
      <c r="D11" s="2" t="s">
        <v>121</v>
      </c>
      <c r="E11" s="2" t="s">
        <v>122</v>
      </c>
      <c r="F11" s="2">
        <v>1561</v>
      </c>
      <c r="G11" s="9">
        <v>98.7867</v>
      </c>
      <c r="H11" s="9">
        <v>99.5078</v>
      </c>
      <c r="I11" s="9">
        <v>74.6309</v>
      </c>
      <c r="J11" s="9">
        <v>98.7991</v>
      </c>
      <c r="K11" s="9">
        <v>4.4</v>
      </c>
      <c r="L11" s="11" t="s">
        <v>108</v>
      </c>
      <c r="M11" s="32">
        <f t="shared" si="1"/>
        <v>24.99994975268271</v>
      </c>
      <c r="N11" s="33">
        <v>25</v>
      </c>
      <c r="O11" s="34">
        <f t="shared" si="0"/>
        <v>-5.024731729008636E-05</v>
      </c>
    </row>
    <row r="12" spans="1:15" ht="15">
      <c r="A12" s="2">
        <v>8</v>
      </c>
      <c r="B12" s="2" t="s">
        <v>123</v>
      </c>
      <c r="C12" s="2" t="s">
        <v>123</v>
      </c>
      <c r="D12" s="2" t="s">
        <v>124</v>
      </c>
      <c r="E12" s="2" t="s">
        <v>122</v>
      </c>
      <c r="F12" s="2">
        <v>9308</v>
      </c>
      <c r="G12" s="9">
        <v>85.4793</v>
      </c>
      <c r="H12" s="9">
        <v>86.346</v>
      </c>
      <c r="I12" s="9">
        <v>60.4422</v>
      </c>
      <c r="J12" s="9">
        <v>85.4787</v>
      </c>
      <c r="K12" s="9">
        <v>6</v>
      </c>
      <c r="L12" s="11" t="s">
        <v>108</v>
      </c>
      <c r="M12" s="32">
        <f t="shared" si="1"/>
        <v>30</v>
      </c>
      <c r="N12" s="33">
        <v>29.999988416366747</v>
      </c>
      <c r="O12" s="34">
        <f t="shared" si="0"/>
        <v>1.1583633252598702E-05</v>
      </c>
    </row>
    <row r="13" spans="1:15" ht="15">
      <c r="A13" s="2">
        <v>9</v>
      </c>
      <c r="B13" s="2" t="s">
        <v>125</v>
      </c>
      <c r="C13" s="2" t="s">
        <v>125</v>
      </c>
      <c r="D13" s="2" t="s">
        <v>126</v>
      </c>
      <c r="E13" s="2" t="s">
        <v>122</v>
      </c>
      <c r="F13" s="2">
        <v>1190</v>
      </c>
      <c r="G13" s="9">
        <v>98.5653</v>
      </c>
      <c r="H13" s="9">
        <v>99.3188</v>
      </c>
      <c r="I13" s="9">
        <v>74.4891</v>
      </c>
      <c r="J13" s="9">
        <v>98.5699</v>
      </c>
      <c r="K13" s="9">
        <v>3.875</v>
      </c>
      <c r="L13" s="11" t="s">
        <v>108</v>
      </c>
      <c r="M13" s="32">
        <f t="shared" si="1"/>
        <v>25.000000000000014</v>
      </c>
      <c r="N13" s="33">
        <v>24.999949653921064</v>
      </c>
      <c r="O13" s="34">
        <f t="shared" si="0"/>
        <v>5.034607895026966E-05</v>
      </c>
    </row>
    <row r="14" spans="1:15" ht="15">
      <c r="A14" s="2">
        <v>10</v>
      </c>
      <c r="B14" s="2" t="s">
        <v>127</v>
      </c>
      <c r="C14" s="2" t="s">
        <v>127</v>
      </c>
      <c r="D14" s="2" t="s">
        <v>128</v>
      </c>
      <c r="E14" s="2" t="s">
        <v>122</v>
      </c>
      <c r="F14" s="2">
        <v>2990</v>
      </c>
      <c r="G14" s="9">
        <v>97.7832</v>
      </c>
      <c r="H14" s="9">
        <v>98.7068</v>
      </c>
      <c r="I14" s="9">
        <v>69.0948</v>
      </c>
      <c r="J14" s="9">
        <v>97.815</v>
      </c>
      <c r="K14" s="9">
        <v>4.75</v>
      </c>
      <c r="L14" s="11" t="s">
        <v>108</v>
      </c>
      <c r="M14" s="32">
        <f t="shared" si="1"/>
        <v>29.999959475942887</v>
      </c>
      <c r="N14" s="33">
        <v>29.999979741788835</v>
      </c>
      <c r="O14" s="34">
        <f t="shared" si="0"/>
        <v>-2.0265845947164962E-05</v>
      </c>
    </row>
    <row r="15" spans="1:15" ht="15">
      <c r="A15" s="2">
        <v>11</v>
      </c>
      <c r="B15" s="2" t="s">
        <v>129</v>
      </c>
      <c r="C15" s="2" t="s">
        <v>129</v>
      </c>
      <c r="D15" s="2" t="s">
        <v>130</v>
      </c>
      <c r="E15" s="2" t="s">
        <v>122</v>
      </c>
      <c r="F15" s="2">
        <v>10190</v>
      </c>
      <c r="G15" s="9">
        <v>95.7284</v>
      </c>
      <c r="H15" s="9">
        <v>96.8465</v>
      </c>
      <c r="I15" s="9">
        <v>67.7926</v>
      </c>
      <c r="J15" s="9">
        <v>95.78</v>
      </c>
      <c r="K15" s="9">
        <v>5.75</v>
      </c>
      <c r="L15" s="11" t="s">
        <v>108</v>
      </c>
      <c r="M15" s="32">
        <f t="shared" si="1"/>
        <v>29.999948371908133</v>
      </c>
      <c r="N15" s="33">
        <v>29.999969034527524</v>
      </c>
      <c r="O15" s="34">
        <f t="shared" si="0"/>
        <v>-2.066261939148717E-05</v>
      </c>
    </row>
    <row r="16" spans="1:15" ht="15">
      <c r="A16" s="2">
        <v>12</v>
      </c>
      <c r="B16" s="2" t="s">
        <v>131</v>
      </c>
      <c r="C16" s="2" t="s">
        <v>131</v>
      </c>
      <c r="D16" s="2" t="s">
        <v>132</v>
      </c>
      <c r="E16" s="2" t="s">
        <v>122</v>
      </c>
      <c r="F16" s="2">
        <v>2275</v>
      </c>
      <c r="G16" s="9">
        <v>99.3923</v>
      </c>
      <c r="H16" s="9">
        <v>100.2499</v>
      </c>
      <c r="I16" s="9">
        <v>75.1874</v>
      </c>
      <c r="J16" s="9">
        <v>99.4127</v>
      </c>
      <c r="K16" s="9">
        <v>4.75</v>
      </c>
      <c r="L16" s="11" t="s">
        <v>108</v>
      </c>
      <c r="M16" s="32">
        <f t="shared" si="1"/>
        <v>25.000024937680735</v>
      </c>
      <c r="N16" s="33">
        <v>25.00002493588981</v>
      </c>
      <c r="O16" s="34">
        <f t="shared" si="0"/>
        <v>1.7909229654833325E-09</v>
      </c>
    </row>
    <row r="17" spans="1:15" ht="15">
      <c r="A17" s="2">
        <v>13</v>
      </c>
      <c r="B17" s="2" t="s">
        <v>133</v>
      </c>
      <c r="C17" s="2" t="s">
        <v>133</v>
      </c>
      <c r="D17" s="2" t="s">
        <v>134</v>
      </c>
      <c r="E17" s="2" t="s">
        <v>122</v>
      </c>
      <c r="F17" s="2">
        <v>4075</v>
      </c>
      <c r="G17" s="9">
        <v>98.7245</v>
      </c>
      <c r="H17" s="9">
        <v>99.695</v>
      </c>
      <c r="I17" s="9">
        <v>69.7865</v>
      </c>
      <c r="J17" s="9">
        <v>98.7687</v>
      </c>
      <c r="K17" s="9">
        <v>5.375</v>
      </c>
      <c r="L17" s="11" t="s">
        <v>108</v>
      </c>
      <c r="M17" s="32">
        <f t="shared" si="1"/>
        <v>29.999999999999986</v>
      </c>
      <c r="N17" s="33">
        <v>30.000010027646226</v>
      </c>
      <c r="O17" s="34">
        <f t="shared" si="0"/>
        <v>-1.0027646240473587E-05</v>
      </c>
    </row>
    <row r="18" spans="1:15" ht="15">
      <c r="A18" s="2">
        <v>14</v>
      </c>
      <c r="B18" s="2" t="s">
        <v>135</v>
      </c>
      <c r="C18" s="2" t="s">
        <v>135</v>
      </c>
      <c r="D18" s="2" t="s">
        <v>136</v>
      </c>
      <c r="E18" s="2" t="s">
        <v>122</v>
      </c>
      <c r="F18" s="2">
        <v>10735</v>
      </c>
      <c r="G18" s="9">
        <v>101.1567</v>
      </c>
      <c r="H18" s="9">
        <v>102.3077</v>
      </c>
      <c r="I18" s="9">
        <v>71.6154</v>
      </c>
      <c r="J18" s="9">
        <v>101.1959</v>
      </c>
      <c r="K18" s="9">
        <v>6.375</v>
      </c>
      <c r="L18" s="11" t="s">
        <v>108</v>
      </c>
      <c r="M18" s="32">
        <f t="shared" si="1"/>
        <v>29.99999022556466</v>
      </c>
      <c r="N18" s="33">
        <v>30.00003908952675</v>
      </c>
      <c r="O18" s="34">
        <f t="shared" si="0"/>
        <v>-4.886396209258237E-05</v>
      </c>
    </row>
    <row r="19" spans="1:15" ht="15">
      <c r="A19" s="2">
        <v>15</v>
      </c>
      <c r="B19" s="2" t="s">
        <v>137</v>
      </c>
      <c r="C19" s="2" t="s">
        <v>137</v>
      </c>
      <c r="D19" s="2" t="s">
        <v>138</v>
      </c>
      <c r="E19" s="2" t="s">
        <v>139</v>
      </c>
      <c r="F19" s="2">
        <v>1585</v>
      </c>
      <c r="G19" s="9">
        <v>96.0714</v>
      </c>
      <c r="H19" s="9">
        <v>96.5211</v>
      </c>
      <c r="I19" s="9">
        <v>72.3908</v>
      </c>
      <c r="J19" s="9">
        <v>96.0858</v>
      </c>
      <c r="K19" s="9">
        <v>4.625</v>
      </c>
      <c r="L19" s="11" t="s">
        <v>108</v>
      </c>
      <c r="M19" s="32">
        <f t="shared" si="1"/>
        <v>25.000025901072405</v>
      </c>
      <c r="N19" s="33">
        <v>25.00005180133978</v>
      </c>
      <c r="O19" s="34">
        <f t="shared" si="0"/>
        <v>-2.5900267374368013E-05</v>
      </c>
    </row>
    <row r="20" spans="1:15" ht="15">
      <c r="A20" s="2">
        <v>16</v>
      </c>
      <c r="B20" s="2" t="s">
        <v>140</v>
      </c>
      <c r="C20" s="2" t="s">
        <v>140</v>
      </c>
      <c r="D20" s="2" t="s">
        <v>141</v>
      </c>
      <c r="E20" s="2" t="s">
        <v>142</v>
      </c>
      <c r="F20" s="2">
        <v>3147</v>
      </c>
      <c r="G20" s="9">
        <v>93.0065</v>
      </c>
      <c r="H20" s="9">
        <v>94.1367</v>
      </c>
      <c r="I20" s="9">
        <v>70.6025</v>
      </c>
      <c r="J20" s="9">
        <v>93.0024</v>
      </c>
      <c r="K20" s="9">
        <v>4.375</v>
      </c>
      <c r="L20" s="11" t="s">
        <v>108</v>
      </c>
      <c r="M20" s="32">
        <f t="shared" si="1"/>
        <v>25.00002655712383</v>
      </c>
      <c r="N20" s="33">
        <v>24.99997343830516</v>
      </c>
      <c r="O20" s="34">
        <f t="shared" si="0"/>
        <v>5.311881866987278E-05</v>
      </c>
    </row>
    <row r="21" spans="1:15" ht="15">
      <c r="A21" s="2">
        <v>17</v>
      </c>
      <c r="B21" s="2" t="s">
        <v>143</v>
      </c>
      <c r="C21" s="2" t="s">
        <v>143</v>
      </c>
      <c r="D21" s="2" t="s">
        <v>144</v>
      </c>
      <c r="E21" s="2" t="s">
        <v>145</v>
      </c>
      <c r="F21" s="2">
        <v>8471</v>
      </c>
      <c r="G21" s="9">
        <v>105.224</v>
      </c>
      <c r="H21" s="9">
        <v>108.4866</v>
      </c>
      <c r="I21" s="9">
        <v>75.9406</v>
      </c>
      <c r="J21" s="9">
        <v>105.2901</v>
      </c>
      <c r="K21" s="9">
        <v>6.95</v>
      </c>
      <c r="L21" s="11" t="s">
        <v>108</v>
      </c>
      <c r="M21" s="32">
        <f t="shared" si="1"/>
        <v>30.00001843545654</v>
      </c>
      <c r="N21" s="33">
        <v>29.999981572492885</v>
      </c>
      <c r="O21" s="34">
        <f t="shared" si="0"/>
        <v>3.686296365401631E-05</v>
      </c>
    </row>
    <row r="22" spans="1:15" ht="15.75" thickBot="1">
      <c r="A22" s="3">
        <v>18</v>
      </c>
      <c r="B22" s="3" t="s">
        <v>146</v>
      </c>
      <c r="C22" s="3" t="s">
        <v>146</v>
      </c>
      <c r="D22" s="3" t="s">
        <v>147</v>
      </c>
      <c r="E22" s="3" t="s">
        <v>145</v>
      </c>
      <c r="F22" s="3">
        <v>3198</v>
      </c>
      <c r="G22" s="10">
        <v>96.7886</v>
      </c>
      <c r="H22" s="10">
        <v>97.3544</v>
      </c>
      <c r="I22" s="10">
        <v>68.1481</v>
      </c>
      <c r="J22" s="10">
        <v>96.7862</v>
      </c>
      <c r="K22" s="10">
        <v>4.85</v>
      </c>
      <c r="L22" s="12" t="s">
        <v>108</v>
      </c>
      <c r="M22" s="35">
        <f t="shared" si="1"/>
        <v>29.999979456501194</v>
      </c>
      <c r="N22" s="36">
        <v>30.000020546833426</v>
      </c>
      <c r="O22" s="24">
        <f t="shared" si="0"/>
        <v>-4.109033223187453E-05</v>
      </c>
    </row>
    <row r="23" spans="13:15" ht="15">
      <c r="M23" s="37"/>
      <c r="N23" s="37"/>
      <c r="O23" s="38"/>
    </row>
    <row r="24" spans="13:15" ht="15">
      <c r="M24" s="37"/>
      <c r="N24" s="37"/>
      <c r="O24" s="38"/>
    </row>
    <row r="25" spans="13:15" ht="15">
      <c r="M25" s="37"/>
      <c r="N25" s="37"/>
      <c r="O25" s="38"/>
    </row>
    <row r="26" spans="13:15" ht="15">
      <c r="M26" s="37"/>
      <c r="N26" s="37"/>
      <c r="O26" s="38"/>
    </row>
    <row r="27" spans="13:15" ht="15">
      <c r="M27" s="37"/>
      <c r="N27" s="37"/>
      <c r="O27" s="38"/>
    </row>
    <row r="28" spans="13:15" ht="15">
      <c r="M28" s="37"/>
      <c r="N28" s="37"/>
      <c r="O28" s="38"/>
    </row>
    <row r="29" spans="13:15" ht="15">
      <c r="M29" s="37"/>
      <c r="N29" s="37"/>
      <c r="O29" s="38"/>
    </row>
    <row r="30" spans="13:15" ht="15">
      <c r="M30" s="37"/>
      <c r="N30" s="37"/>
      <c r="O30" s="38"/>
    </row>
    <row r="31" spans="13:15" ht="15">
      <c r="M31" s="37"/>
      <c r="N31" s="37"/>
      <c r="O31" s="38"/>
    </row>
    <row r="32" spans="13:15" ht="15">
      <c r="M32" s="37"/>
      <c r="N32" s="37"/>
      <c r="O32" s="38"/>
    </row>
    <row r="33" spans="13:15" ht="15">
      <c r="M33" s="37"/>
      <c r="N33" s="37"/>
      <c r="O33" s="38"/>
    </row>
    <row r="34" spans="13:15" ht="15">
      <c r="M34" s="37"/>
      <c r="N34" s="37"/>
      <c r="O34" s="38"/>
    </row>
    <row r="35" spans="13:15" ht="15">
      <c r="M35" s="37"/>
      <c r="N35" s="37"/>
      <c r="O35" s="38"/>
    </row>
    <row r="36" spans="13:15" ht="15">
      <c r="M36" s="37"/>
      <c r="N36" s="37"/>
      <c r="O36" s="38"/>
    </row>
    <row r="37" spans="13:15" ht="15">
      <c r="M37" s="37"/>
      <c r="N37" s="37"/>
      <c r="O37" s="38"/>
    </row>
    <row r="38" spans="13:15" ht="15">
      <c r="M38" s="37"/>
      <c r="N38" s="37"/>
      <c r="O38" s="38"/>
    </row>
    <row r="39" spans="13:15" ht="15">
      <c r="M39" s="37"/>
      <c r="N39" s="37"/>
      <c r="O39" s="38"/>
    </row>
    <row r="40" spans="13:15" ht="15">
      <c r="M40" s="37"/>
      <c r="N40" s="37"/>
      <c r="O40" s="38"/>
    </row>
    <row r="41" spans="13:15" ht="15">
      <c r="M41" s="37"/>
      <c r="N41" s="37"/>
      <c r="O41" s="38"/>
    </row>
    <row r="42" spans="13:15" ht="15">
      <c r="M42" s="37"/>
      <c r="N42" s="37"/>
      <c r="O42" s="38"/>
    </row>
    <row r="43" spans="13:15" ht="15">
      <c r="M43" s="37"/>
      <c r="N43" s="37"/>
      <c r="O43" s="38"/>
    </row>
    <row r="44" spans="13:15" ht="15">
      <c r="M44" s="37"/>
      <c r="N44" s="37"/>
      <c r="O44" s="38"/>
    </row>
    <row r="45" spans="13:15" ht="15">
      <c r="M45" s="37"/>
      <c r="N45" s="37"/>
      <c r="O45" s="38"/>
    </row>
    <row r="46" spans="13:15" ht="15">
      <c r="M46" s="37"/>
      <c r="N46" s="37"/>
      <c r="O46" s="38"/>
    </row>
    <row r="47" spans="13:15" ht="15">
      <c r="M47" s="37"/>
      <c r="N47" s="37"/>
      <c r="O47" s="38"/>
    </row>
    <row r="48" spans="13:15" ht="15">
      <c r="M48" s="37"/>
      <c r="N48" s="37"/>
      <c r="O48" s="38"/>
    </row>
    <row r="49" spans="13:15" ht="15">
      <c r="M49" s="37"/>
      <c r="N49" s="37"/>
      <c r="O49" s="38"/>
    </row>
    <row r="50" spans="13:15" ht="15">
      <c r="M50" s="37"/>
      <c r="N50" s="37"/>
      <c r="O50" s="38"/>
    </row>
    <row r="51" spans="13:15" ht="15">
      <c r="M51" s="37"/>
      <c r="N51" s="37"/>
      <c r="O51" s="38"/>
    </row>
    <row r="52" spans="13:15" ht="15">
      <c r="M52" s="37"/>
      <c r="N52" s="37"/>
      <c r="O52" s="38"/>
    </row>
    <row r="53" spans="13:15" ht="15">
      <c r="M53" s="37"/>
      <c r="N53" s="37"/>
      <c r="O53" s="38"/>
    </row>
    <row r="54" spans="13:15" ht="15">
      <c r="M54" s="37"/>
      <c r="N54" s="37"/>
      <c r="O54" s="38"/>
    </row>
    <row r="55" spans="13:15" ht="15">
      <c r="M55" s="37"/>
      <c r="N55" s="37"/>
      <c r="O55" s="38"/>
    </row>
    <row r="56" spans="13:15" ht="15">
      <c r="M56" s="37"/>
      <c r="N56" s="37"/>
      <c r="O56" s="38"/>
    </row>
    <row r="57" spans="13:15" ht="15">
      <c r="M57" s="37"/>
      <c r="N57" s="37"/>
      <c r="O57" s="38"/>
    </row>
    <row r="58" spans="13:15" ht="15">
      <c r="M58" s="37"/>
      <c r="N58" s="37"/>
      <c r="O58" s="38"/>
    </row>
    <row r="59" spans="13:15" ht="15">
      <c r="M59" s="37"/>
      <c r="N59" s="37"/>
      <c r="O59" s="38"/>
    </row>
    <row r="60" spans="13:15" ht="15">
      <c r="M60" s="37"/>
      <c r="N60" s="37"/>
      <c r="O60" s="38"/>
    </row>
    <row r="61" spans="13:15" ht="15">
      <c r="M61" s="37"/>
      <c r="N61" s="37"/>
      <c r="O61" s="38"/>
    </row>
    <row r="62" spans="13:15" ht="15">
      <c r="M62" s="37"/>
      <c r="N62" s="37"/>
      <c r="O62" s="38"/>
    </row>
    <row r="63" spans="13:15" ht="15">
      <c r="M63" s="37"/>
      <c r="N63" s="37"/>
      <c r="O63" s="38"/>
    </row>
    <row r="64" spans="13:15" ht="15">
      <c r="M64" s="37"/>
      <c r="N64" s="37"/>
      <c r="O64" s="38"/>
    </row>
    <row r="65" spans="13:15" ht="15">
      <c r="M65" s="37"/>
      <c r="N65" s="37"/>
      <c r="O65" s="38"/>
    </row>
    <row r="66" spans="13:15" ht="15">
      <c r="M66" s="37"/>
      <c r="N66" s="37"/>
      <c r="O66" s="38"/>
    </row>
    <row r="67" spans="13:15" ht="15">
      <c r="M67" s="37"/>
      <c r="N67" s="37"/>
      <c r="O67" s="38"/>
    </row>
    <row r="68" spans="13:15" ht="15">
      <c r="M68" s="37"/>
      <c r="N68" s="37"/>
      <c r="O68" s="38"/>
    </row>
    <row r="69" spans="13:15" ht="15">
      <c r="M69" s="37"/>
      <c r="N69" s="37"/>
      <c r="O69" s="38"/>
    </row>
    <row r="70" spans="13:15" ht="15">
      <c r="M70" s="37"/>
      <c r="N70" s="37"/>
      <c r="O70" s="38"/>
    </row>
    <row r="71" spans="13:15" ht="15">
      <c r="M71" s="37"/>
      <c r="N71" s="37"/>
      <c r="O71" s="38"/>
    </row>
    <row r="72" spans="13:15" ht="15">
      <c r="M72" s="37"/>
      <c r="N72" s="37"/>
      <c r="O72" s="38"/>
    </row>
    <row r="73" spans="13:15" ht="15">
      <c r="M73" s="37"/>
      <c r="N73" s="37"/>
      <c r="O73" s="38"/>
    </row>
    <row r="74" spans="13:15" ht="15">
      <c r="M74" s="37"/>
      <c r="N74" s="37"/>
      <c r="O74" s="38"/>
    </row>
    <row r="75" spans="13:15" ht="15">
      <c r="M75" s="37"/>
      <c r="N75" s="37"/>
      <c r="O75" s="38"/>
    </row>
    <row r="76" spans="13:15" ht="15">
      <c r="M76" s="37"/>
      <c r="N76" s="37"/>
      <c r="O76" s="38"/>
    </row>
    <row r="77" spans="13:15" ht="15">
      <c r="M77" s="37"/>
      <c r="N77" s="37"/>
      <c r="O77" s="38"/>
    </row>
    <row r="78" spans="13:15" ht="15">
      <c r="M78" s="37"/>
      <c r="N78" s="37"/>
      <c r="O78" s="38"/>
    </row>
    <row r="79" spans="13:15" ht="15">
      <c r="M79" s="37"/>
      <c r="N79" s="37"/>
      <c r="O79" s="38"/>
    </row>
    <row r="80" spans="13:15" ht="15">
      <c r="M80" s="37"/>
      <c r="N80" s="37"/>
      <c r="O80" s="38"/>
    </row>
    <row r="81" spans="13:15" ht="15">
      <c r="M81" s="37"/>
      <c r="N81" s="37"/>
      <c r="O81" s="38"/>
    </row>
    <row r="82" spans="13:15" ht="15">
      <c r="M82" s="37"/>
      <c r="N82" s="37"/>
      <c r="O82" s="38"/>
    </row>
    <row r="83" spans="13:15" ht="15">
      <c r="M83" s="37"/>
      <c r="N83" s="37"/>
      <c r="O83" s="38"/>
    </row>
    <row r="84" spans="13:15" ht="15">
      <c r="M84" s="37"/>
      <c r="N84" s="37"/>
      <c r="O84" s="38"/>
    </row>
    <row r="85" spans="13:15" ht="15">
      <c r="M85" s="37"/>
      <c r="N85" s="37"/>
      <c r="O85" s="38"/>
    </row>
    <row r="86" spans="13:15" ht="15">
      <c r="M86" s="37"/>
      <c r="N86" s="37"/>
      <c r="O86" s="38"/>
    </row>
    <row r="87" spans="13:15" ht="15">
      <c r="M87" s="37"/>
      <c r="N87" s="37"/>
      <c r="O87" s="38"/>
    </row>
    <row r="88" spans="13:15" ht="15">
      <c r="M88" s="37"/>
      <c r="N88" s="37"/>
      <c r="O88" s="38"/>
    </row>
    <row r="89" spans="13:15" ht="15">
      <c r="M89" s="37"/>
      <c r="N89" s="37"/>
      <c r="O89" s="38"/>
    </row>
    <row r="90" spans="13:15" ht="15">
      <c r="M90" s="37"/>
      <c r="N90" s="37"/>
      <c r="O90" s="38"/>
    </row>
    <row r="91" spans="13:15" ht="15">
      <c r="M91" s="37"/>
      <c r="N91" s="37"/>
      <c r="O91" s="38"/>
    </row>
    <row r="92" spans="13:15" ht="15">
      <c r="M92" s="37"/>
      <c r="N92" s="37"/>
      <c r="O92" s="38"/>
    </row>
    <row r="93" spans="13:15" ht="15">
      <c r="M93" s="37"/>
      <c r="N93" s="37"/>
      <c r="O93" s="38"/>
    </row>
    <row r="94" spans="13:15" ht="15">
      <c r="M94" s="37"/>
      <c r="N94" s="37"/>
      <c r="O94" s="38"/>
    </row>
    <row r="95" spans="13:15" ht="15">
      <c r="M95" s="37"/>
      <c r="N95" s="37"/>
      <c r="O95" s="38"/>
    </row>
    <row r="96" spans="13:15" ht="15">
      <c r="M96" s="37"/>
      <c r="N96" s="37"/>
      <c r="O96" s="38"/>
    </row>
    <row r="97" spans="13:15" ht="15">
      <c r="M97" s="37"/>
      <c r="N97" s="37"/>
      <c r="O97" s="38"/>
    </row>
    <row r="98" spans="13:15" ht="15">
      <c r="M98" s="37"/>
      <c r="N98" s="37"/>
      <c r="O98" s="38"/>
    </row>
  </sheetData>
  <sheetProtection/>
  <mergeCells count="13">
    <mergeCell ref="O3:O4"/>
    <mergeCell ref="J3:J4"/>
    <mergeCell ref="K3:K4"/>
    <mergeCell ref="L3:L4"/>
    <mergeCell ref="A1:B1"/>
    <mergeCell ref="A2:I2"/>
    <mergeCell ref="A3:A4"/>
    <mergeCell ref="B3:B4"/>
    <mergeCell ref="C3:C4"/>
    <mergeCell ref="D3:D4"/>
    <mergeCell ref="E3:E4"/>
    <mergeCell ref="F3:F4"/>
    <mergeCell ref="G3:I3"/>
  </mergeCells>
  <conditionalFormatting sqref="O5:O98">
    <cfRule type="cellIs" priority="1" dxfId="6" operator="lessThan" stopIfTrue="1">
      <formula>-1</formula>
    </cfRule>
    <cfRule type="cellIs" priority="2" dxfId="6" operator="greater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  <col min="11" max="11" width="11.00390625" style="14" customWidth="1"/>
    <col min="12" max="12" width="9.7109375" style="14" customWidth="1"/>
    <col min="13" max="13" width="10.140625" style="14" customWidth="1"/>
  </cols>
  <sheetData>
    <row r="1" spans="1:10" ht="15">
      <c r="A1" s="52">
        <v>43463</v>
      </c>
      <c r="B1" s="52"/>
      <c r="C1" s="1"/>
      <c r="D1" s="1"/>
      <c r="E1" s="1"/>
      <c r="F1" s="1"/>
      <c r="G1" s="1"/>
      <c r="H1" s="1"/>
      <c r="I1" s="1"/>
      <c r="J1" s="1"/>
    </row>
    <row r="2" spans="1:10" ht="15.75" thickBot="1">
      <c r="A2" s="53" t="s">
        <v>151</v>
      </c>
      <c r="B2" s="54"/>
      <c r="C2" s="54"/>
      <c r="D2" s="54"/>
      <c r="E2" s="54"/>
      <c r="F2" s="54"/>
      <c r="G2" s="54"/>
      <c r="H2" s="54"/>
      <c r="I2" s="54"/>
      <c r="J2" s="1"/>
    </row>
    <row r="3" spans="1:13" ht="15.75" thickBot="1">
      <c r="A3" s="48" t="s">
        <v>1</v>
      </c>
      <c r="B3" s="48" t="s">
        <v>2</v>
      </c>
      <c r="C3" s="48" t="s">
        <v>4</v>
      </c>
      <c r="D3" s="48" t="s">
        <v>97</v>
      </c>
      <c r="E3" s="48" t="s">
        <v>149</v>
      </c>
      <c r="F3" s="55" t="s">
        <v>98</v>
      </c>
      <c r="G3" s="56"/>
      <c r="H3" s="57"/>
      <c r="I3" s="48" t="s">
        <v>150</v>
      </c>
      <c r="J3" s="48" t="s">
        <v>103</v>
      </c>
      <c r="K3" s="15">
        <f>A1</f>
        <v>43463</v>
      </c>
      <c r="L3" s="16">
        <f>K3-1</f>
        <v>43462</v>
      </c>
      <c r="M3" s="50" t="s">
        <v>165</v>
      </c>
    </row>
    <row r="4" spans="1:13" ht="36.75" thickBot="1">
      <c r="A4" s="49"/>
      <c r="B4" s="49"/>
      <c r="C4" s="49"/>
      <c r="D4" s="49"/>
      <c r="E4" s="49"/>
      <c r="F4" s="8" t="s">
        <v>99</v>
      </c>
      <c r="G4" s="8" t="s">
        <v>100</v>
      </c>
      <c r="H4" s="8" t="s">
        <v>101</v>
      </c>
      <c r="I4" s="49"/>
      <c r="J4" s="49"/>
      <c r="K4" s="17" t="s">
        <v>166</v>
      </c>
      <c r="L4" s="18" t="s">
        <v>166</v>
      </c>
      <c r="M4" s="51"/>
    </row>
    <row r="5" spans="1:13" ht="15">
      <c r="A5" s="2">
        <v>1</v>
      </c>
      <c r="B5" s="2" t="s">
        <v>152</v>
      </c>
      <c r="C5" s="2" t="s">
        <v>153</v>
      </c>
      <c r="D5" s="2">
        <v>2085</v>
      </c>
      <c r="E5" s="9">
        <v>3.756</v>
      </c>
      <c r="F5" s="9">
        <v>100.6099</v>
      </c>
      <c r="G5" s="9">
        <v>101.4172</v>
      </c>
      <c r="H5" s="9">
        <v>96.3463</v>
      </c>
      <c r="I5" s="9">
        <v>100.605</v>
      </c>
      <c r="J5" s="9"/>
      <c r="K5" s="19">
        <f>(G5-H5)/G5*100</f>
        <v>5.000039441041554</v>
      </c>
      <c r="L5" s="20">
        <v>4.999970902206196</v>
      </c>
      <c r="M5" s="21">
        <f>K5-L5</f>
        <v>6.853883535740124E-05</v>
      </c>
    </row>
    <row r="6" spans="1:13" ht="15.75" thickBot="1">
      <c r="A6" s="3">
        <v>2</v>
      </c>
      <c r="B6" s="3" t="s">
        <v>154</v>
      </c>
      <c r="C6" s="3" t="s">
        <v>155</v>
      </c>
      <c r="D6" s="3">
        <v>9285</v>
      </c>
      <c r="E6" s="10">
        <v>4.884</v>
      </c>
      <c r="F6" s="10">
        <v>99.8617</v>
      </c>
      <c r="G6" s="10">
        <v>100.8773</v>
      </c>
      <c r="H6" s="10">
        <v>95.8334</v>
      </c>
      <c r="I6" s="10">
        <v>99.8908</v>
      </c>
      <c r="J6" s="10"/>
      <c r="K6" s="22">
        <f>(G6-H6)/G6*100</f>
        <v>5.0000346956153745</v>
      </c>
      <c r="L6" s="23">
        <v>5.000014428945623</v>
      </c>
      <c r="M6" s="24">
        <f>K6-L6</f>
        <v>2.026666975130098E-05</v>
      </c>
    </row>
  </sheetData>
  <sheetProtection/>
  <mergeCells count="11">
    <mergeCell ref="F3:H3"/>
    <mergeCell ref="I3:I4"/>
    <mergeCell ref="M3:M4"/>
    <mergeCell ref="J3:J4"/>
    <mergeCell ref="A1:B1"/>
    <mergeCell ref="A2:I2"/>
    <mergeCell ref="A3:A4"/>
    <mergeCell ref="B3:B4"/>
    <mergeCell ref="C3:C4"/>
    <mergeCell ref="D3:D4"/>
    <mergeCell ref="E3:E4"/>
  </mergeCells>
  <conditionalFormatting sqref="M5:M6">
    <cfRule type="cellIs" priority="1" dxfId="6" operator="lessThan" stopIfTrue="1">
      <formula>-1</formula>
    </cfRule>
    <cfRule type="cellIs" priority="2" dxfId="6" operator="greater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5.140625" style="0" customWidth="1"/>
    <col min="2" max="2" width="14.140625" style="0" customWidth="1"/>
    <col min="3" max="3" width="10.8515625" style="0" customWidth="1"/>
    <col min="4" max="4" width="27.00390625" style="0" bestFit="1" customWidth="1"/>
    <col min="5" max="5" width="14.140625" style="0" customWidth="1"/>
    <col min="6" max="6" width="15.421875" style="0" customWidth="1"/>
    <col min="7" max="7" width="15.00390625" style="0" customWidth="1"/>
  </cols>
  <sheetData>
    <row r="1" spans="1:7" ht="15">
      <c r="A1" s="52">
        <v>43463</v>
      </c>
      <c r="B1" s="52"/>
      <c r="C1" s="1"/>
      <c r="D1" s="1"/>
      <c r="E1" s="1"/>
      <c r="F1" s="1"/>
      <c r="G1" s="1"/>
    </row>
    <row r="2" spans="1:7" ht="15.75" thickBot="1">
      <c r="A2" s="53" t="s">
        <v>156</v>
      </c>
      <c r="B2" s="54"/>
      <c r="C2" s="54"/>
      <c r="D2" s="54"/>
      <c r="E2" s="54"/>
      <c r="F2" s="54"/>
      <c r="G2" s="54"/>
    </row>
    <row r="3" spans="1:7" ht="18.75" customHeight="1" thickBot="1">
      <c r="A3" s="48" t="s">
        <v>1</v>
      </c>
      <c r="B3" s="48" t="s">
        <v>3</v>
      </c>
      <c r="C3" s="48" t="s">
        <v>4</v>
      </c>
      <c r="D3" s="48" t="s">
        <v>5</v>
      </c>
      <c r="E3" s="55" t="s">
        <v>6</v>
      </c>
      <c r="F3" s="56"/>
      <c r="G3" s="57"/>
    </row>
    <row r="4" spans="1:7" ht="36.75" customHeight="1" thickBot="1">
      <c r="A4" s="49"/>
      <c r="B4" s="49"/>
      <c r="C4" s="49"/>
      <c r="D4" s="49"/>
      <c r="E4" s="8" t="s">
        <v>7</v>
      </c>
      <c r="F4" s="8" t="s">
        <v>8</v>
      </c>
      <c r="G4" s="8" t="s">
        <v>9</v>
      </c>
    </row>
    <row r="5" spans="1:7" ht="15.75" thickBot="1">
      <c r="A5" s="3">
        <v>1</v>
      </c>
      <c r="B5" s="3" t="s">
        <v>157</v>
      </c>
      <c r="C5" s="3" t="s">
        <v>158</v>
      </c>
      <c r="D5" s="3" t="s">
        <v>159</v>
      </c>
      <c r="E5" s="47">
        <v>1025.94</v>
      </c>
      <c r="F5" s="10"/>
      <c r="G5" s="13">
        <v>1020.6720000000001</v>
      </c>
    </row>
  </sheetData>
  <sheetProtection/>
  <mergeCells count="7">
    <mergeCell ref="A1:B1"/>
    <mergeCell ref="A2:G2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.140625" style="0" customWidth="1"/>
    <col min="2" max="2" width="14.140625" style="0" customWidth="1"/>
    <col min="3" max="3" width="10.8515625" style="0" customWidth="1"/>
    <col min="4" max="4" width="44.00390625" style="0" bestFit="1" customWidth="1"/>
    <col min="5" max="5" width="14.140625" style="0" customWidth="1"/>
    <col min="6" max="6" width="15.421875" style="0" customWidth="1"/>
    <col min="7" max="7" width="15.00390625" style="0" customWidth="1"/>
  </cols>
  <sheetData>
    <row r="1" spans="1:7" ht="15">
      <c r="A1" s="52">
        <v>43463</v>
      </c>
      <c r="B1" s="52"/>
      <c r="C1" s="1"/>
      <c r="D1" s="1"/>
      <c r="E1" s="1"/>
      <c r="F1" s="1"/>
      <c r="G1" s="1"/>
    </row>
    <row r="2" spans="1:7" ht="15.75" thickBot="1">
      <c r="A2" s="53" t="s">
        <v>160</v>
      </c>
      <c r="B2" s="54"/>
      <c r="C2" s="54"/>
      <c r="D2" s="54"/>
      <c r="E2" s="54"/>
      <c r="F2" s="54"/>
      <c r="G2" s="54"/>
    </row>
    <row r="3" spans="1:7" ht="18.75" customHeight="1" thickBot="1">
      <c r="A3" s="48" t="s">
        <v>1</v>
      </c>
      <c r="B3" s="48" t="s">
        <v>3</v>
      </c>
      <c r="C3" s="48" t="s">
        <v>4</v>
      </c>
      <c r="D3" s="48" t="s">
        <v>5</v>
      </c>
      <c r="E3" s="55" t="s">
        <v>161</v>
      </c>
      <c r="F3" s="56"/>
      <c r="G3" s="57"/>
    </row>
    <row r="4" spans="1:7" ht="36.75" customHeight="1" thickBot="1">
      <c r="A4" s="49"/>
      <c r="B4" s="49"/>
      <c r="C4" s="49"/>
      <c r="D4" s="49"/>
      <c r="E4" s="8" t="s">
        <v>7</v>
      </c>
      <c r="F4" s="8" t="s">
        <v>8</v>
      </c>
      <c r="G4" s="8" t="s">
        <v>9</v>
      </c>
    </row>
    <row r="5" spans="1:7" ht="15.75" thickBot="1">
      <c r="A5" s="3">
        <v>1</v>
      </c>
      <c r="B5" s="3" t="s">
        <v>162</v>
      </c>
      <c r="C5" s="3" t="s">
        <v>163</v>
      </c>
      <c r="D5" s="3" t="s">
        <v>164</v>
      </c>
      <c r="E5" s="13">
        <v>13.998</v>
      </c>
      <c r="F5" s="10"/>
      <c r="G5" s="13">
        <v>13.698</v>
      </c>
    </row>
  </sheetData>
  <sheetProtection/>
  <mergeCells count="7">
    <mergeCell ref="A1:B1"/>
    <mergeCell ref="A2:G2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Лысенко</dc:creator>
  <cp:keywords/>
  <dc:description/>
  <cp:lastModifiedBy>Елена Лысенко</cp:lastModifiedBy>
  <dcterms:created xsi:type="dcterms:W3CDTF">2018-12-29T03:41:27Z</dcterms:created>
  <dcterms:modified xsi:type="dcterms:W3CDTF">2018-12-29T05:22:13Z</dcterms:modified>
  <cp:category/>
  <cp:version/>
  <cp:contentType/>
  <cp:contentStatus/>
</cp:coreProperties>
</file>