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H\Documents\АНТ ОТЧЕТЫ\Биржа 2016\3 кв 2016 г\"/>
    </mc:Choice>
  </mc:AlternateContent>
  <bookViews>
    <workbookView xWindow="0" yWindow="0" windowWidth="19200" windowHeight="10035" activeTab="3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8" i="3"/>
  <c r="D48" i="3"/>
  <c r="D54" i="3"/>
  <c r="C62" i="3"/>
  <c r="C14" i="2"/>
  <c r="C19" i="2"/>
  <c r="C23" i="2"/>
  <c r="B23" i="2"/>
  <c r="B14" i="2" l="1"/>
  <c r="B19" i="2" s="1"/>
  <c r="B21" i="2" s="1"/>
  <c r="C66" i="3"/>
  <c r="D60" i="3"/>
  <c r="C60" i="3"/>
  <c r="C54" i="3"/>
  <c r="D45" i="3"/>
  <c r="C45" i="3"/>
  <c r="D36" i="3"/>
  <c r="C27" i="3"/>
  <c r="D24" i="3"/>
  <c r="C24" i="3"/>
  <c r="C15" i="3"/>
  <c r="C8" i="3"/>
  <c r="B47" i="1"/>
  <c r="B42" i="1"/>
  <c r="B49" i="1" s="1"/>
  <c r="B37" i="1"/>
  <c r="B27" i="1"/>
  <c r="B18" i="1"/>
  <c r="B28" i="1" s="1"/>
  <c r="D62" i="3" l="1"/>
  <c r="D66" i="3" s="1"/>
  <c r="E11" i="4"/>
  <c r="E10" i="4" l="1"/>
  <c r="E12" i="4" s="1"/>
  <c r="D12" i="4"/>
  <c r="C47" i="1" l="1"/>
  <c r="C42" i="1"/>
  <c r="C37" i="1"/>
  <c r="C27" i="1"/>
  <c r="C18" i="1"/>
  <c r="C49" i="1" l="1"/>
  <c r="C28" i="1"/>
  <c r="C52" i="1" l="1"/>
  <c r="B52" i="1"/>
  <c r="C12" i="4" l="1"/>
</calcChain>
</file>

<file path=xl/sharedStrings.xml><?xml version="1.0" encoding="utf-8"?>
<sst xmlns="http://schemas.openxmlformats.org/spreadsheetml/2006/main" count="136" uniqueCount="118">
  <si>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</si>
  <si>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</si>
  <si>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</si>
  <si>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</si>
  <si>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</si>
  <si>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</si>
  <si>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</si>
  <si>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</si>
  <si>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</si>
  <si>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</si>
  <si>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</si>
  <si>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</si>
  <si>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</si>
  <si>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</si>
  <si>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</si>
  <si>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</si>
  <si>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</si>
  <si>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</si>
  <si>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</si>
  <si>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</si>
  <si>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</si>
  <si>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</si>
  <si>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</si>
  <si>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</si>
  <si>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</si>
  <si>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</si>
  <si>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</si>
  <si>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</si>
  <si>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</si>
  <si>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</si>
  <si>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</si>
  <si>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</si>
  <si>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</si>
  <si>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</si>
  <si>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</si>
  <si>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</si>
  <si>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</si>
  <si>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</si>
  <si>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</si>
  <si>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</si>
  <si>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</si>
  <si>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</si>
  <si>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</si>
  <si>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</si>
  <si>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</si>
  <si>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</si>
  <si>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</si>
  <si>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</si>
  <si>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</si>
  <si>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</si>
  <si>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</si>
  <si>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</si>
  <si>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</si>
  <si>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</si>
  <si>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</si>
  <si>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</si>
  <si>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</si>
  <si>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</si>
  <si>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</si>
  <si>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</si>
  <si>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</si>
  <si>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</si>
  <si>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</si>
  <si>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</si>
  <si>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</si>
  <si>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</si>
  <si>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</si>
  <si>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</si>
  <si>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</si>
  <si>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</si>
  <si>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</si>
  <si>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</si>
  <si>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</si>
  <si>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</si>
  <si>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</si>
  <si>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</si>
  <si>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</si>
  <si>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</si>
  <si>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</si>
  <si>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</si>
  <si>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</si>
  <si>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</si>
  <si>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</si>
  <si>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</si>
  <si>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</si>
  <si>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</si>
  <si>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</si>
  <si>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</si>
  <si>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</si>
  <si>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</si>
  <si>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</si>
  <si>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</si>
  <si>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</si>
  <si>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</si>
  <si>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</si>
  <si>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</si>
  <si>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</si>
  <si>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</si>
  <si>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</si>
  <si>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</si>
  <si>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</si>
  <si>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</si>
  <si>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>Авансы, выданные под долгосрочные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</si>
  <si>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</si>
  <si>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 xml:space="preserve">2016 года </t>
  </si>
  <si>
    <t>2015 года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</si>
  <si>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</si>
  <si>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</si>
  <si>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</si>
  <si>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</si>
  <si>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</si>
  <si>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по состоянию на 30 сентября 2016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</si>
  <si>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9 месяцев  2016года</t>
    </r>
  </si>
  <si>
    <t>9 месяцев 2016 года</t>
  </si>
  <si>
    <t>9 месяцев 2015 года</t>
  </si>
  <si>
    <t>за 9 месяцев  2016года</t>
  </si>
  <si>
    <t>9 месяцев</t>
  </si>
  <si>
    <t>за 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</si>
</sst>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3" fontId="11" fillId="2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3" fontId="15" fillId="0" borderId="9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6" fillId="3" borderId="12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3" fontId="16" fillId="3" borderId="13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0" fontId="4" fillId="0" borderId="8" xfId="0" applyFont="1" applyBorder="1" applyAlignment="1">
      <alignment vertical="center"/>
    </xf>
    <xf numFmtId="3" fontId="16" fillId="0" borderId="0" xfId="0" applyNumberFormat="1" applyFont="1" applyFill="1" applyBorder="1"/>
    <xf numFmtId="3" fontId="16" fillId="0" borderId="0" xfId="0" applyNumberFormat="1" applyFont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4" fillId="0" borderId="17" xfId="0" applyFont="1" applyBorder="1" applyAlignment="1">
      <alignment vertical="center"/>
    </xf>
    <xf numFmtId="3" fontId="16" fillId="4" borderId="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justify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3" fontId="11" fillId="2" borderId="4" xfId="0" applyNumberFormat="1" applyFont="1" applyFill="1" applyBorder="1" applyAlignment="1">
      <alignment horizontal="center" vertical="center"/>
    </xf>
    <xf numFmtId="0" fontId="10" fillId="0" borderId="18" xfId="0" applyFont="1" applyBorder="1"/>
    <xf numFmtId="3" fontId="1" fillId="2" borderId="2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/>
    <xf numFmtId="0" fontId="10" fillId="0" borderId="23" xfId="0" applyFont="1" applyBorder="1"/>
    <xf numFmtId="0" fontId="0" fillId="0" borderId="17" xfId="0" applyBorder="1"/>
    <xf numFmtId="3" fontId="1" fillId="4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 vertical="center"/>
    </xf>
    <xf numFmtId="0" fontId="9" fillId="4" borderId="0" xfId="0" applyFont="1" applyFill="1"/>
    <xf numFmtId="3" fontId="1" fillId="4" borderId="2" xfId="0" applyNumberFormat="1" applyFont="1" applyFill="1" applyBorder="1" applyAlignment="1">
      <alignment horizontal="center" vertical="center"/>
    </xf>
    <xf numFmtId="0" fontId="0" fillId="0" borderId="21" xfId="0" applyBorder="1"/>
    <xf numFmtId="3" fontId="1" fillId="4" borderId="19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3" fontId="11" fillId="4" borderId="17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1" fillId="4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0" xfId="0" applyFont="1"/>
    <xf numFmtId="0" fontId="21" fillId="0" borderId="2" xfId="0" applyFont="1" applyBorder="1" applyAlignment="1">
      <alignment vertical="center"/>
    </xf>
    <xf numFmtId="3" fontId="23" fillId="0" borderId="2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 wrapText="1"/>
    </xf>
    <xf numFmtId="3" fontId="24" fillId="0" borderId="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1266825</xdr:colOff>
      <xdr:row>20</xdr:row>
      <xdr:rowOff>0</xdr:rowOff>
    </xdr:to>
    <xdr:sp macro="" textlink="">
      <xdr:nvSpPr>
        <xdr:cNvPr id="12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1504950</xdr:colOff>
      <xdr:row>20</xdr:row>
      <xdr:rowOff>0</xdr:rowOff>
    </xdr:to>
    <xdr:sp macro="" textlink="">
      <xdr:nvSpPr>
        <xdr:cNvPr id="13" name="Текст 6"/>
        <xdr:cNvSpPr txBox="1">
          <a:spLocks noChangeArrowheads="1"/>
        </xdr:cNvSpPr>
      </xdr:nvSpPr>
      <xdr:spPr bwMode="auto">
        <a:xfrm>
          <a:off x="3552825" y="4733925"/>
          <a:ext cx="1504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1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1504950</xdr:colOff>
      <xdr:row>22</xdr:row>
      <xdr:rowOff>0</xdr:rowOff>
    </xdr:to>
    <xdr:sp macro="" textlink="">
      <xdr:nvSpPr>
        <xdr:cNvPr id="17" name="Текст 6"/>
        <xdr:cNvSpPr txBox="1">
          <a:spLocks noChangeArrowheads="1"/>
        </xdr:cNvSpPr>
      </xdr:nvSpPr>
      <xdr:spPr bwMode="auto">
        <a:xfrm>
          <a:off x="3552825" y="4733925"/>
          <a:ext cx="1504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2"/>
  <sheetViews>
    <sheetView zoomScale="75" zoomScaleNormal="75" workbookViewId="0">
      <selection activeCell="B49" sqref="B49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111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2" t="s">
        <v>6</v>
      </c>
      <c r="B10" s="2"/>
      <c r="C10" s="2"/>
    </row>
    <row r="11" spans="1:3" x14ac:dyDescent="0.25">
      <c r="A11" s="41" t="s">
        <v>7</v>
      </c>
      <c r="B11" s="32">
        <v>3758</v>
      </c>
      <c r="C11" s="32">
        <v>23877</v>
      </c>
    </row>
    <row r="12" spans="1:3" x14ac:dyDescent="0.25">
      <c r="A12" s="41" t="s">
        <v>8</v>
      </c>
      <c r="B12" s="33">
        <v>165615</v>
      </c>
      <c r="C12" s="33">
        <v>241288</v>
      </c>
    </row>
    <row r="13" spans="1:3" x14ac:dyDescent="0.25">
      <c r="A13" s="41" t="s">
        <v>9</v>
      </c>
      <c r="B13" s="33">
        <v>6161</v>
      </c>
      <c r="C13" s="33">
        <v>3502</v>
      </c>
    </row>
    <row r="14" spans="1:3" x14ac:dyDescent="0.25">
      <c r="A14" s="42" t="s">
        <v>98</v>
      </c>
      <c r="B14" s="33">
        <v>150075</v>
      </c>
      <c r="C14" s="33">
        <v>151541</v>
      </c>
    </row>
    <row r="15" spans="1:3" x14ac:dyDescent="0.25">
      <c r="A15" s="41" t="s">
        <v>10</v>
      </c>
      <c r="B15" s="33">
        <v>1446</v>
      </c>
      <c r="C15" s="33">
        <v>1438</v>
      </c>
    </row>
    <row r="16" spans="1:3" x14ac:dyDescent="0.25">
      <c r="A16" s="41" t="s">
        <v>11</v>
      </c>
      <c r="B16" s="33" t="s">
        <v>12</v>
      </c>
      <c r="C16" s="33">
        <v>1014</v>
      </c>
    </row>
    <row r="17" spans="1:3" ht="15.75" thickBot="1" x14ac:dyDescent="0.3">
      <c r="A17" s="41" t="s">
        <v>13</v>
      </c>
      <c r="B17" s="34">
        <v>1109</v>
      </c>
      <c r="C17" s="34">
        <v>5786</v>
      </c>
    </row>
    <row r="18" spans="1:3" ht="15.75" thickBot="1" x14ac:dyDescent="0.3">
      <c r="A18" s="43" t="s">
        <v>14</v>
      </c>
      <c r="B18" s="38">
        <f>SUM(B11:B17)</f>
        <v>328164</v>
      </c>
      <c r="C18" s="38">
        <f>SUM(C11:C17)</f>
        <v>428446</v>
      </c>
    </row>
    <row r="19" spans="1:3" x14ac:dyDescent="0.25">
      <c r="A19" s="40"/>
      <c r="B19" s="55"/>
      <c r="C19" s="55"/>
    </row>
    <row r="20" spans="1:3" ht="15.75" thickBot="1" x14ac:dyDescent="0.3">
      <c r="A20" s="54" t="s">
        <v>15</v>
      </c>
      <c r="B20" s="50"/>
      <c r="C20" s="51"/>
    </row>
    <row r="21" spans="1:3" x14ac:dyDescent="0.25">
      <c r="A21" s="56" t="s">
        <v>16</v>
      </c>
      <c r="B21" s="32">
        <v>3928534</v>
      </c>
      <c r="C21" s="32">
        <v>3603858</v>
      </c>
    </row>
    <row r="22" spans="1:3" x14ac:dyDescent="0.25">
      <c r="A22" s="56" t="s">
        <v>102</v>
      </c>
      <c r="B22" s="36">
        <v>2039</v>
      </c>
      <c r="C22" s="36">
        <v>2039</v>
      </c>
    </row>
    <row r="23" spans="1:3" x14ac:dyDescent="0.25">
      <c r="A23" s="41" t="s">
        <v>99</v>
      </c>
      <c r="B23" s="33">
        <v>4402113</v>
      </c>
      <c r="C23" s="33">
        <v>4402113</v>
      </c>
    </row>
    <row r="24" spans="1:3" x14ac:dyDescent="0.25">
      <c r="A24" s="41" t="s">
        <v>100</v>
      </c>
      <c r="B24" s="33">
        <v>60387</v>
      </c>
      <c r="C24" s="33">
        <v>68963</v>
      </c>
    </row>
    <row r="25" spans="1:3" x14ac:dyDescent="0.25">
      <c r="A25" s="41" t="s">
        <v>101</v>
      </c>
      <c r="B25" s="37">
        <v>428</v>
      </c>
      <c r="C25" s="37">
        <v>486</v>
      </c>
    </row>
    <row r="26" spans="1:3" ht="15.75" thickBot="1" x14ac:dyDescent="0.3">
      <c r="A26" s="57" t="s">
        <v>17</v>
      </c>
      <c r="B26" s="37">
        <v>957111</v>
      </c>
      <c r="C26" s="37">
        <v>903158</v>
      </c>
    </row>
    <row r="27" spans="1:3" ht="15.75" thickBot="1" x14ac:dyDescent="0.3">
      <c r="A27" s="43" t="s">
        <v>18</v>
      </c>
      <c r="B27" s="38">
        <f>SUM(B21:B26)</f>
        <v>9350612</v>
      </c>
      <c r="C27" s="38">
        <f>SUM(C21:C26)</f>
        <v>8980617</v>
      </c>
    </row>
    <row r="28" spans="1:3" ht="15.75" thickBot="1" x14ac:dyDescent="0.3">
      <c r="A28" s="58" t="s">
        <v>19</v>
      </c>
      <c r="B28" s="38">
        <f>B18+B27</f>
        <v>9678776</v>
      </c>
      <c r="C28" s="38">
        <f>C18+C27</f>
        <v>9409063</v>
      </c>
    </row>
    <row r="29" spans="1:3" x14ac:dyDescent="0.25">
      <c r="A29" s="44"/>
      <c r="B29" s="45"/>
      <c r="C29" s="46"/>
    </row>
    <row r="30" spans="1:3" x14ac:dyDescent="0.25">
      <c r="A30" s="4" t="s">
        <v>20</v>
      </c>
      <c r="B30" s="47"/>
      <c r="C30" s="48"/>
    </row>
    <row r="31" spans="1:3" ht="15.75" thickBot="1" x14ac:dyDescent="0.3">
      <c r="A31" s="2" t="s">
        <v>21</v>
      </c>
      <c r="B31" s="50"/>
      <c r="C31" s="51"/>
    </row>
    <row r="32" spans="1:3" x14ac:dyDescent="0.25">
      <c r="A32" s="41" t="s">
        <v>22</v>
      </c>
      <c r="B32" s="32">
        <v>40849</v>
      </c>
      <c r="C32" s="32">
        <v>274123</v>
      </c>
    </row>
    <row r="33" spans="1:4" x14ac:dyDescent="0.25">
      <c r="A33" s="41" t="s">
        <v>23</v>
      </c>
      <c r="B33" s="33">
        <v>42856</v>
      </c>
      <c r="C33" s="33">
        <v>41888</v>
      </c>
    </row>
    <row r="34" spans="1:4" x14ac:dyDescent="0.25">
      <c r="A34" s="41" t="s">
        <v>24</v>
      </c>
      <c r="B34" s="33">
        <v>20968</v>
      </c>
      <c r="C34" s="33">
        <v>41389</v>
      </c>
    </row>
    <row r="35" spans="1:4" x14ac:dyDescent="0.25">
      <c r="A35" s="41" t="s">
        <v>25</v>
      </c>
      <c r="B35" s="33">
        <v>13939</v>
      </c>
      <c r="C35" s="33">
        <v>25693</v>
      </c>
    </row>
    <row r="36" spans="1:4" ht="15.75" thickBot="1" x14ac:dyDescent="0.3">
      <c r="A36" s="41" t="s">
        <v>26</v>
      </c>
      <c r="B36" s="34">
        <v>772836</v>
      </c>
      <c r="C36" s="34">
        <v>448288</v>
      </c>
    </row>
    <row r="37" spans="1:4" ht="15.75" thickBot="1" x14ac:dyDescent="0.3">
      <c r="A37" s="43" t="s">
        <v>27</v>
      </c>
      <c r="B37" s="35">
        <f>SUM(B32:B36)</f>
        <v>891448</v>
      </c>
      <c r="C37" s="35">
        <f>SUM(C32:C36)</f>
        <v>831381</v>
      </c>
    </row>
    <row r="38" spans="1:4" ht="15.75" thickBot="1" x14ac:dyDescent="0.3">
      <c r="A38" s="59" t="s">
        <v>28</v>
      </c>
      <c r="B38" s="60"/>
      <c r="C38" s="61"/>
    </row>
    <row r="39" spans="1:4" x14ac:dyDescent="0.25">
      <c r="A39" s="41" t="s">
        <v>29</v>
      </c>
      <c r="B39" s="32">
        <v>5477990</v>
      </c>
      <c r="C39" s="32">
        <v>5295660</v>
      </c>
    </row>
    <row r="40" spans="1:4" x14ac:dyDescent="0.25">
      <c r="A40" s="64" t="s">
        <v>30</v>
      </c>
      <c r="B40" s="33">
        <v>699113</v>
      </c>
      <c r="C40" s="33">
        <v>699113</v>
      </c>
    </row>
    <row r="41" spans="1:4" ht="15.75" thickBot="1" x14ac:dyDescent="0.3">
      <c r="A41" s="65" t="s">
        <v>103</v>
      </c>
      <c r="B41" s="39">
        <v>102635</v>
      </c>
      <c r="C41" s="39">
        <v>125481</v>
      </c>
    </row>
    <row r="42" spans="1:4" ht="15.75" thickBot="1" x14ac:dyDescent="0.3">
      <c r="A42" s="43" t="s">
        <v>31</v>
      </c>
      <c r="B42" s="35">
        <f>SUM(B39:B41)</f>
        <v>6279738</v>
      </c>
      <c r="C42" s="35">
        <f>SUM(C39:C41)</f>
        <v>6120254</v>
      </c>
    </row>
    <row r="43" spans="1:4" x14ac:dyDescent="0.25">
      <c r="A43" s="5"/>
      <c r="B43" s="52"/>
      <c r="C43" s="53"/>
    </row>
    <row r="44" spans="1:4" ht="15.75" thickBot="1" x14ac:dyDescent="0.3">
      <c r="A44" s="2" t="s">
        <v>32</v>
      </c>
      <c r="B44" s="50"/>
      <c r="C44" s="51"/>
    </row>
    <row r="45" spans="1:4" x14ac:dyDescent="0.25">
      <c r="A45" s="56" t="s">
        <v>33</v>
      </c>
      <c r="B45" s="32">
        <v>233923</v>
      </c>
      <c r="C45" s="32">
        <v>233923</v>
      </c>
    </row>
    <row r="46" spans="1:4" ht="15.75" thickBot="1" x14ac:dyDescent="0.3">
      <c r="A46" s="56" t="s">
        <v>34</v>
      </c>
      <c r="B46" s="34">
        <v>2273667</v>
      </c>
      <c r="C46" s="34">
        <v>2223505</v>
      </c>
    </row>
    <row r="47" spans="1:4" ht="15.75" thickBot="1" x14ac:dyDescent="0.3">
      <c r="A47" s="43" t="s">
        <v>35</v>
      </c>
      <c r="B47" s="35">
        <f>SUM(B45:B46)</f>
        <v>2507590</v>
      </c>
      <c r="C47" s="35">
        <f>SUM(C45:C46)</f>
        <v>2457428</v>
      </c>
    </row>
    <row r="48" spans="1:4" ht="15.75" thickBot="1" x14ac:dyDescent="0.3">
      <c r="A48" s="44"/>
      <c r="B48" s="62"/>
      <c r="C48" s="63"/>
      <c r="D48" s="11"/>
    </row>
    <row r="49" spans="1:3" ht="15.75" thickBot="1" x14ac:dyDescent="0.3">
      <c r="A49" s="49" t="s">
        <v>36</v>
      </c>
      <c r="B49" s="38">
        <f>B37+B42+B47</f>
        <v>9678776</v>
      </c>
      <c r="C49" s="38">
        <f>C37+C42+C47</f>
        <v>9409063</v>
      </c>
    </row>
    <row r="52" spans="1:3" x14ac:dyDescent="0.25">
      <c r="B52" s="6">
        <f>B28-B49</f>
        <v>0</v>
      </c>
      <c r="C52" s="6">
        <f>C28-C49</f>
        <v>0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zoomScale="75" zoomScaleNormal="75" workbookViewId="0">
      <selection activeCell="J35" sqref="J35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37</v>
      </c>
    </row>
    <row r="5" spans="1:3" x14ac:dyDescent="0.25">
      <c r="A5" s="1" t="s">
        <v>115</v>
      </c>
    </row>
    <row r="6" spans="1:3" ht="15.75" thickBot="1" x14ac:dyDescent="0.3">
      <c r="A6" s="7"/>
    </row>
    <row r="7" spans="1:3" x14ac:dyDescent="0.25">
      <c r="A7" s="2" t="s">
        <v>38</v>
      </c>
    </row>
    <row r="8" spans="1:3" x14ac:dyDescent="0.25">
      <c r="A8" s="8"/>
    </row>
    <row r="9" spans="1:3" ht="33.75" customHeight="1" x14ac:dyDescent="0.25">
      <c r="A9" s="120"/>
      <c r="B9" s="71" t="s">
        <v>116</v>
      </c>
      <c r="C9" s="71" t="s">
        <v>116</v>
      </c>
    </row>
    <row r="10" spans="1:3" x14ac:dyDescent="0.25">
      <c r="A10" s="121"/>
      <c r="B10" s="72" t="s">
        <v>104</v>
      </c>
      <c r="C10" s="72" t="s">
        <v>105</v>
      </c>
    </row>
    <row r="11" spans="1:3" x14ac:dyDescent="0.25">
      <c r="A11" s="75"/>
      <c r="B11" s="13"/>
      <c r="C11" s="18"/>
    </row>
    <row r="12" spans="1:3" x14ac:dyDescent="0.25">
      <c r="A12" s="76" t="s">
        <v>110</v>
      </c>
      <c r="B12" s="14">
        <v>498805.54314999998</v>
      </c>
      <c r="C12" s="19">
        <v>900209</v>
      </c>
    </row>
    <row r="13" spans="1:3" ht="15.75" thickBot="1" x14ac:dyDescent="0.3">
      <c r="A13" s="76" t="s">
        <v>39</v>
      </c>
      <c r="B13" s="15">
        <v>0</v>
      </c>
      <c r="C13" s="20">
        <v>0</v>
      </c>
    </row>
    <row r="14" spans="1:3" ht="15.75" thickBot="1" x14ac:dyDescent="0.3">
      <c r="A14" s="65" t="s">
        <v>40</v>
      </c>
      <c r="B14" s="12">
        <f>B12+B13</f>
        <v>498805.54314999998</v>
      </c>
      <c r="C14" s="12">
        <f>C12+C13</f>
        <v>900209</v>
      </c>
    </row>
    <row r="15" spans="1:3" ht="15.75" thickTop="1" x14ac:dyDescent="0.25">
      <c r="A15" s="5" t="s">
        <v>106</v>
      </c>
      <c r="B15" s="78">
        <v>-317814.28281999996</v>
      </c>
      <c r="C15" s="78">
        <v>58386</v>
      </c>
    </row>
    <row r="16" spans="1:3" x14ac:dyDescent="0.25">
      <c r="A16" s="76" t="s">
        <v>41</v>
      </c>
      <c r="B16" s="14">
        <v>80791.392590000003</v>
      </c>
      <c r="C16" s="19">
        <v>-355065</v>
      </c>
    </row>
    <row r="17" spans="1:3" x14ac:dyDescent="0.25">
      <c r="A17" s="76" t="s">
        <v>42</v>
      </c>
      <c r="B17" s="14">
        <v>309387.45556999999</v>
      </c>
      <c r="C17" s="19">
        <v>305861</v>
      </c>
    </row>
    <row r="18" spans="1:3" x14ac:dyDescent="0.25">
      <c r="A18" s="41" t="s">
        <v>43</v>
      </c>
      <c r="B18" s="73">
        <v>-519542.12044999999</v>
      </c>
      <c r="C18" s="73">
        <v>-396250</v>
      </c>
    </row>
    <row r="19" spans="1:3" ht="15.75" thickBot="1" x14ac:dyDescent="0.3">
      <c r="A19" s="4" t="s">
        <v>44</v>
      </c>
      <c r="B19" s="17">
        <f>SUM(B14:B18)</f>
        <v>51627.988040000026</v>
      </c>
      <c r="C19" s="17">
        <f>SUM(C14:C18)</f>
        <v>513141</v>
      </c>
    </row>
    <row r="20" spans="1:3" ht="16.5" thickTop="1" thickBot="1" x14ac:dyDescent="0.3">
      <c r="A20" s="5" t="s">
        <v>107</v>
      </c>
      <c r="B20" s="17">
        <v>-1466</v>
      </c>
      <c r="C20" s="17">
        <v>-5864</v>
      </c>
    </row>
    <row r="21" spans="1:3" ht="15.75" thickTop="1" x14ac:dyDescent="0.25">
      <c r="A21" s="4" t="s">
        <v>108</v>
      </c>
      <c r="B21" s="74">
        <f>B19+B20</f>
        <v>50161.988040000026</v>
      </c>
      <c r="C21" s="74">
        <v>507277</v>
      </c>
    </row>
    <row r="22" spans="1:3" ht="15.75" thickBot="1" x14ac:dyDescent="0.3">
      <c r="A22" s="77" t="s">
        <v>45</v>
      </c>
      <c r="B22" s="16">
        <v>0</v>
      </c>
      <c r="C22" s="21">
        <v>0</v>
      </c>
    </row>
    <row r="23" spans="1:3" ht="15.75" thickTop="1" x14ac:dyDescent="0.25">
      <c r="A23" s="104" t="s">
        <v>109</v>
      </c>
      <c r="B23" s="105">
        <f>B21+B22</f>
        <v>50161.988040000026</v>
      </c>
      <c r="C23" s="105">
        <f>C21+C22</f>
        <v>507277</v>
      </c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16" zoomScale="75" zoomScaleNormal="75" workbookViewId="0">
      <selection activeCell="D62" sqref="D62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27" t="s">
        <v>46</v>
      </c>
    </row>
    <row r="3" spans="2:4" ht="18.75" x14ac:dyDescent="0.3">
      <c r="B3" s="28" t="s">
        <v>112</v>
      </c>
    </row>
    <row r="4" spans="2:4" x14ac:dyDescent="0.25">
      <c r="B4" t="s">
        <v>47</v>
      </c>
    </row>
    <row r="5" spans="2:4" x14ac:dyDescent="0.25">
      <c r="D5" s="10" t="s">
        <v>48</v>
      </c>
    </row>
    <row r="6" spans="2:4" x14ac:dyDescent="0.25">
      <c r="B6" s="29" t="s">
        <v>49</v>
      </c>
      <c r="C6" s="9" t="s">
        <v>113</v>
      </c>
      <c r="D6" s="9" t="s">
        <v>114</v>
      </c>
    </row>
    <row r="7" spans="2:4" x14ac:dyDescent="0.25">
      <c r="B7" s="31" t="s">
        <v>50</v>
      </c>
      <c r="D7" s="22"/>
    </row>
    <row r="8" spans="2:4" x14ac:dyDescent="0.25">
      <c r="B8" s="79" t="s">
        <v>51</v>
      </c>
      <c r="C8" s="90">
        <f>SUM(C10:C14)</f>
        <v>912119</v>
      </c>
      <c r="D8" s="90">
        <f>SUM(D10:D14)</f>
        <v>1654670</v>
      </c>
    </row>
    <row r="9" spans="2:4" x14ac:dyDescent="0.25">
      <c r="B9" s="79" t="s">
        <v>52</v>
      </c>
      <c r="C9" s="84"/>
      <c r="D9" s="24"/>
    </row>
    <row r="10" spans="2:4" x14ac:dyDescent="0.25">
      <c r="B10" s="79" t="s">
        <v>53</v>
      </c>
      <c r="C10" s="84">
        <v>38300</v>
      </c>
      <c r="D10" s="24">
        <v>23540</v>
      </c>
    </row>
    <row r="11" spans="2:4" x14ac:dyDescent="0.25">
      <c r="B11" s="79" t="s">
        <v>54</v>
      </c>
      <c r="C11" s="84">
        <v>600583</v>
      </c>
      <c r="D11" s="24">
        <v>906391</v>
      </c>
    </row>
    <row r="12" spans="2:4" x14ac:dyDescent="0.25">
      <c r="B12" s="79" t="s">
        <v>55</v>
      </c>
      <c r="C12" s="84">
        <v>44218</v>
      </c>
      <c r="D12" s="24">
        <v>71570</v>
      </c>
    </row>
    <row r="13" spans="2:4" x14ac:dyDescent="0.25">
      <c r="B13" s="79" t="s">
        <v>56</v>
      </c>
      <c r="C13" s="84"/>
      <c r="D13" s="24"/>
    </row>
    <row r="14" spans="2:4" x14ac:dyDescent="0.25">
      <c r="B14" s="79" t="s">
        <v>57</v>
      </c>
      <c r="C14" s="84">
        <v>229018</v>
      </c>
      <c r="D14" s="24">
        <v>653169</v>
      </c>
    </row>
    <row r="15" spans="2:4" x14ac:dyDescent="0.25">
      <c r="B15" s="79" t="s">
        <v>58</v>
      </c>
      <c r="C15" s="90">
        <f>SUM(C17:C23)</f>
        <v>895018</v>
      </c>
      <c r="D15" s="90">
        <f>SUM(D17:D23)</f>
        <v>1533767</v>
      </c>
    </row>
    <row r="16" spans="2:4" x14ac:dyDescent="0.25">
      <c r="B16" s="79" t="s">
        <v>52</v>
      </c>
      <c r="C16" s="84"/>
      <c r="D16" s="24"/>
    </row>
    <row r="17" spans="2:4" x14ac:dyDescent="0.25">
      <c r="B17" s="79" t="s">
        <v>59</v>
      </c>
      <c r="C17" s="84">
        <v>198388</v>
      </c>
      <c r="D17" s="24">
        <v>220240</v>
      </c>
    </row>
    <row r="18" spans="2:4" x14ac:dyDescent="0.25">
      <c r="B18" s="79" t="s">
        <v>60</v>
      </c>
      <c r="C18" s="84"/>
      <c r="D18" s="24"/>
    </row>
    <row r="19" spans="2:4" x14ac:dyDescent="0.25">
      <c r="B19" s="79" t="s">
        <v>61</v>
      </c>
      <c r="C19" s="84">
        <v>79502</v>
      </c>
      <c r="D19" s="24">
        <v>89044</v>
      </c>
    </row>
    <row r="20" spans="2:4" x14ac:dyDescent="0.25">
      <c r="B20" s="79" t="s">
        <v>62</v>
      </c>
      <c r="C20" s="84">
        <v>246653</v>
      </c>
      <c r="D20" s="24">
        <v>419134</v>
      </c>
    </row>
    <row r="21" spans="2:4" x14ac:dyDescent="0.25">
      <c r="B21" s="79" t="s">
        <v>63</v>
      </c>
      <c r="C21" s="84"/>
      <c r="D21" s="24"/>
    </row>
    <row r="22" spans="2:4" x14ac:dyDescent="0.25">
      <c r="B22" s="79" t="s">
        <v>64</v>
      </c>
      <c r="C22" s="84">
        <v>99643</v>
      </c>
      <c r="D22" s="24">
        <v>116977</v>
      </c>
    </row>
    <row r="23" spans="2:4" ht="15.75" thickBot="1" x14ac:dyDescent="0.3">
      <c r="B23" s="80" t="s">
        <v>65</v>
      </c>
      <c r="C23" s="85">
        <v>270832</v>
      </c>
      <c r="D23" s="66">
        <v>688372</v>
      </c>
    </row>
    <row r="24" spans="2:4" ht="15.75" thickBot="1" x14ac:dyDescent="0.3">
      <c r="B24" s="69" t="s">
        <v>66</v>
      </c>
      <c r="C24" s="70">
        <f>C8-C15</f>
        <v>17101</v>
      </c>
      <c r="D24" s="70">
        <f>D8-D15</f>
        <v>120903</v>
      </c>
    </row>
    <row r="25" spans="2:4" x14ac:dyDescent="0.25">
      <c r="B25" s="82"/>
      <c r="C25" s="95"/>
      <c r="D25" s="68"/>
    </row>
    <row r="26" spans="2:4" x14ac:dyDescent="0.25">
      <c r="B26" s="31" t="s">
        <v>67</v>
      </c>
      <c r="C26" s="84"/>
      <c r="D26" s="24"/>
    </row>
    <row r="27" spans="2:4" x14ac:dyDescent="0.25">
      <c r="B27" s="79" t="s">
        <v>51</v>
      </c>
      <c r="C27" s="83">
        <f>SUM(C29:C35)</f>
        <v>11800</v>
      </c>
      <c r="D27" s="24"/>
    </row>
    <row r="28" spans="2:4" x14ac:dyDescent="0.25">
      <c r="B28" s="79" t="s">
        <v>52</v>
      </c>
      <c r="C28" s="84"/>
      <c r="D28" s="24"/>
    </row>
    <row r="29" spans="2:4" x14ac:dyDescent="0.25">
      <c r="B29" s="79" t="s">
        <v>68</v>
      </c>
      <c r="C29" s="84"/>
      <c r="D29" s="24"/>
    </row>
    <row r="30" spans="2:4" x14ac:dyDescent="0.25">
      <c r="B30" s="79" t="s">
        <v>69</v>
      </c>
      <c r="C30" s="84"/>
      <c r="D30" s="24"/>
    </row>
    <row r="31" spans="2:4" x14ac:dyDescent="0.25">
      <c r="B31" s="79" t="s">
        <v>70</v>
      </c>
      <c r="C31" s="84"/>
      <c r="D31" s="24"/>
    </row>
    <row r="32" spans="2:4" x14ac:dyDescent="0.25">
      <c r="B32" s="79" t="s">
        <v>71</v>
      </c>
      <c r="C32" s="84"/>
      <c r="D32" s="24"/>
    </row>
    <row r="33" spans="2:4" x14ac:dyDescent="0.25">
      <c r="B33" s="79" t="s">
        <v>72</v>
      </c>
      <c r="C33" s="84"/>
      <c r="D33" s="24"/>
    </row>
    <row r="34" spans="2:4" x14ac:dyDescent="0.25">
      <c r="B34" s="79" t="s">
        <v>73</v>
      </c>
      <c r="C34" s="84"/>
      <c r="D34" s="24"/>
    </row>
    <row r="35" spans="2:4" x14ac:dyDescent="0.25">
      <c r="B35" s="79" t="s">
        <v>57</v>
      </c>
      <c r="C35" s="84">
        <v>11800</v>
      </c>
      <c r="D35" s="24"/>
    </row>
    <row r="36" spans="2:4" x14ac:dyDescent="0.25">
      <c r="B36" s="79" t="s">
        <v>58</v>
      </c>
      <c r="C36" s="84"/>
      <c r="D36" s="96">
        <f>SUM(D38:D44)</f>
        <v>20141</v>
      </c>
    </row>
    <row r="37" spans="2:4" x14ac:dyDescent="0.25">
      <c r="B37" s="79" t="s">
        <v>52</v>
      </c>
      <c r="C37" s="84"/>
      <c r="D37" s="24"/>
    </row>
    <row r="38" spans="2:4" x14ac:dyDescent="0.25">
      <c r="B38" s="79" t="s">
        <v>74</v>
      </c>
      <c r="C38" s="84"/>
      <c r="D38" s="24">
        <v>20141</v>
      </c>
    </row>
    <row r="39" spans="2:4" x14ac:dyDescent="0.25">
      <c r="B39" s="79" t="s">
        <v>75</v>
      </c>
      <c r="C39" s="84"/>
      <c r="D39" s="24"/>
    </row>
    <row r="40" spans="2:4" x14ac:dyDescent="0.25">
      <c r="B40" s="79" t="s">
        <v>76</v>
      </c>
      <c r="C40" s="84"/>
      <c r="D40" s="24"/>
    </row>
    <row r="41" spans="2:4" x14ac:dyDescent="0.25">
      <c r="B41" s="79" t="s">
        <v>77</v>
      </c>
      <c r="C41" s="84"/>
      <c r="D41" s="24"/>
    </row>
    <row r="42" spans="2:4" x14ac:dyDescent="0.25">
      <c r="B42" s="79" t="s">
        <v>78</v>
      </c>
      <c r="C42" s="84"/>
      <c r="D42" s="24"/>
    </row>
    <row r="43" spans="2:4" x14ac:dyDescent="0.25">
      <c r="B43" s="79" t="s">
        <v>73</v>
      </c>
      <c r="C43" s="84"/>
      <c r="D43" s="24"/>
    </row>
    <row r="44" spans="2:4" ht="15.75" thickBot="1" x14ac:dyDescent="0.3">
      <c r="B44" s="80" t="s">
        <v>65</v>
      </c>
      <c r="C44" s="85"/>
      <c r="D44" s="66"/>
    </row>
    <row r="45" spans="2:4" ht="15.75" thickBot="1" x14ac:dyDescent="0.3">
      <c r="B45" s="69" t="s">
        <v>79</v>
      </c>
      <c r="C45" s="93">
        <f>C27-C36</f>
        <v>11800</v>
      </c>
      <c r="D45" s="93">
        <f>D27-D36</f>
        <v>-20141</v>
      </c>
    </row>
    <row r="46" spans="2:4" x14ac:dyDescent="0.25">
      <c r="B46" s="67"/>
      <c r="C46" s="86"/>
      <c r="D46" s="68"/>
    </row>
    <row r="47" spans="2:4" x14ac:dyDescent="0.25">
      <c r="B47" s="30" t="s">
        <v>80</v>
      </c>
      <c r="C47" s="87"/>
      <c r="D47" s="97"/>
    </row>
    <row r="48" spans="2:4" x14ac:dyDescent="0.25">
      <c r="B48" s="79" t="s">
        <v>51</v>
      </c>
      <c r="C48" s="88"/>
      <c r="D48" s="25">
        <f>SUM(D50:D53)</f>
        <v>524370</v>
      </c>
    </row>
    <row r="49" spans="2:4" x14ac:dyDescent="0.25">
      <c r="B49" s="79" t="s">
        <v>52</v>
      </c>
      <c r="C49" s="88"/>
      <c r="D49" s="26"/>
    </row>
    <row r="50" spans="2:4" x14ac:dyDescent="0.25">
      <c r="B50" s="79" t="s">
        <v>81</v>
      </c>
      <c r="C50" s="88"/>
      <c r="D50" s="26"/>
    </row>
    <row r="51" spans="2:4" x14ac:dyDescent="0.25">
      <c r="B51" s="79" t="s">
        <v>82</v>
      </c>
      <c r="C51" s="88"/>
      <c r="D51" s="26">
        <v>524370</v>
      </c>
    </row>
    <row r="52" spans="2:4" x14ac:dyDescent="0.25">
      <c r="B52" s="79" t="s">
        <v>83</v>
      </c>
      <c r="C52" s="88"/>
      <c r="D52" s="26"/>
    </row>
    <row r="53" spans="2:4" x14ac:dyDescent="0.25">
      <c r="B53" s="79" t="s">
        <v>57</v>
      </c>
      <c r="C53" s="88"/>
      <c r="D53" s="26"/>
    </row>
    <row r="54" spans="2:4" x14ac:dyDescent="0.25">
      <c r="B54" s="79" t="s">
        <v>58</v>
      </c>
      <c r="C54" s="25">
        <f>SUM(C56:C59)</f>
        <v>49020</v>
      </c>
      <c r="D54" s="25">
        <f>SUM(D56:D59)</f>
        <v>634520.62</v>
      </c>
    </row>
    <row r="55" spans="2:4" x14ac:dyDescent="0.25">
      <c r="B55" s="79" t="s">
        <v>52</v>
      </c>
      <c r="C55" s="88"/>
      <c r="D55" s="26"/>
    </row>
    <row r="56" spans="2:4" x14ac:dyDescent="0.25">
      <c r="B56" s="79" t="s">
        <v>84</v>
      </c>
      <c r="C56" s="88">
        <v>48668</v>
      </c>
      <c r="D56" s="26">
        <v>634088.59100000001</v>
      </c>
    </row>
    <row r="57" spans="2:4" x14ac:dyDescent="0.25">
      <c r="B57" s="79" t="s">
        <v>85</v>
      </c>
      <c r="C57" s="88"/>
      <c r="D57" s="26"/>
    </row>
    <row r="58" spans="2:4" x14ac:dyDescent="0.25">
      <c r="B58" s="79" t="s">
        <v>86</v>
      </c>
      <c r="C58" s="88">
        <v>352</v>
      </c>
      <c r="D58" s="26">
        <v>432.029</v>
      </c>
    </row>
    <row r="59" spans="2:4" ht="15.75" thickBot="1" x14ac:dyDescent="0.3">
      <c r="B59" s="80" t="s">
        <v>65</v>
      </c>
      <c r="C59" s="98"/>
      <c r="D59" s="99"/>
    </row>
    <row r="60" spans="2:4" ht="15.75" thickBot="1" x14ac:dyDescent="0.3">
      <c r="B60" s="69" t="s">
        <v>87</v>
      </c>
      <c r="C60" s="93">
        <f>C48-C54</f>
        <v>-49020</v>
      </c>
      <c r="D60" s="93">
        <f>D48-D54</f>
        <v>-110150.62</v>
      </c>
    </row>
    <row r="61" spans="2:4" ht="15.75" thickBot="1" x14ac:dyDescent="0.3">
      <c r="B61" s="91"/>
      <c r="C61" s="100"/>
      <c r="D61" s="101"/>
    </row>
    <row r="62" spans="2:4" ht="15.75" thickBot="1" x14ac:dyDescent="0.3">
      <c r="B62" s="81" t="s">
        <v>88</v>
      </c>
      <c r="C62" s="92">
        <f>C24+C45+C60</f>
        <v>-20119</v>
      </c>
      <c r="D62" s="92">
        <f>D24+D45+D60</f>
        <v>-9388.6199999999953</v>
      </c>
    </row>
    <row r="63" spans="2:4" x14ac:dyDescent="0.25">
      <c r="B63" s="82"/>
      <c r="C63" s="102"/>
      <c r="D63" s="103"/>
    </row>
    <row r="64" spans="2:4" x14ac:dyDescent="0.25">
      <c r="B64" s="79" t="s">
        <v>89</v>
      </c>
      <c r="C64" s="88">
        <v>23877.328000000001</v>
      </c>
      <c r="D64" s="26">
        <v>13326.096</v>
      </c>
    </row>
    <row r="65" spans="2:4" ht="15.75" thickBot="1" x14ac:dyDescent="0.3">
      <c r="B65" s="80"/>
      <c r="C65" s="98"/>
      <c r="D65" s="99"/>
    </row>
    <row r="66" spans="2:4" ht="15.75" thickBot="1" x14ac:dyDescent="0.3">
      <c r="B66" s="69" t="s">
        <v>90</v>
      </c>
      <c r="C66" s="93">
        <f>C64+C62</f>
        <v>3758.3280000000013</v>
      </c>
      <c r="D66" s="93">
        <f>D64+D62</f>
        <v>3937.4760000000042</v>
      </c>
    </row>
    <row r="67" spans="2:4" ht="15.75" x14ac:dyDescent="0.25">
      <c r="C67" s="89"/>
      <c r="D67" s="23"/>
    </row>
    <row r="68" spans="2:4" x14ac:dyDescent="0.25">
      <c r="D68" s="22"/>
    </row>
    <row r="69" spans="2:4" x14ac:dyDescent="0.25">
      <c r="D69" s="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I4" sqref="I4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4" t="s">
        <v>91</v>
      </c>
      <c r="C3" s="106"/>
      <c r="D3" s="106"/>
      <c r="E3" s="106"/>
    </row>
    <row r="4" spans="2:5" x14ac:dyDescent="0.25">
      <c r="B4" s="4"/>
      <c r="C4" s="106"/>
      <c r="D4" s="106"/>
      <c r="E4" s="106"/>
    </row>
    <row r="5" spans="2:5" x14ac:dyDescent="0.25">
      <c r="B5" s="4" t="s">
        <v>92</v>
      </c>
      <c r="C5" s="106"/>
      <c r="D5" s="106"/>
      <c r="E5" s="106"/>
    </row>
    <row r="6" spans="2:5" x14ac:dyDescent="0.25">
      <c r="B6" s="4" t="s">
        <v>117</v>
      </c>
      <c r="C6" s="106"/>
      <c r="D6" s="106"/>
      <c r="E6" s="106"/>
    </row>
    <row r="7" spans="2:5" x14ac:dyDescent="0.25">
      <c r="B7" s="107" t="s">
        <v>38</v>
      </c>
    </row>
    <row r="8" spans="2:5" ht="48" x14ac:dyDescent="0.25">
      <c r="B8" s="108"/>
      <c r="C8" s="109" t="s">
        <v>93</v>
      </c>
      <c r="D8" s="109" t="s">
        <v>94</v>
      </c>
      <c r="E8" s="109" t="s">
        <v>35</v>
      </c>
    </row>
    <row r="9" spans="2:5" x14ac:dyDescent="0.25">
      <c r="B9" s="110"/>
      <c r="C9" s="110"/>
      <c r="D9" s="110"/>
      <c r="E9" s="110"/>
    </row>
    <row r="10" spans="2:5" x14ac:dyDescent="0.25">
      <c r="B10" s="111" t="s">
        <v>95</v>
      </c>
      <c r="C10" s="112">
        <v>233923</v>
      </c>
      <c r="D10" s="119">
        <v>2223505</v>
      </c>
      <c r="E10" s="114">
        <f>SUM(C10:D10)</f>
        <v>2457428</v>
      </c>
    </row>
    <row r="11" spans="2:5" x14ac:dyDescent="0.25">
      <c r="B11" s="115" t="s">
        <v>96</v>
      </c>
      <c r="C11" s="116"/>
      <c r="D11" s="122">
        <v>50161.988040000026</v>
      </c>
      <c r="E11" s="117">
        <f>D11</f>
        <v>50161.988040000026</v>
      </c>
    </row>
    <row r="12" spans="2:5" x14ac:dyDescent="0.25">
      <c r="B12" s="118" t="s">
        <v>97</v>
      </c>
      <c r="C12" s="112">
        <f>SUM(C10:C11)</f>
        <v>233923</v>
      </c>
      <c r="D12" s="113">
        <f>SUM(D10:D11)</f>
        <v>2273666.9880400002</v>
      </c>
      <c r="E12" s="119">
        <f>SUM(E10:E11)</f>
        <v>2507589.9880400002</v>
      </c>
    </row>
    <row r="14" spans="2:5" x14ac:dyDescent="0.25">
      <c r="D14" s="94"/>
      <c r="E14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GBUH</cp:lastModifiedBy>
  <cp:lastPrinted>2016-10-17T05:39:04Z</cp:lastPrinted>
  <dcterms:created xsi:type="dcterms:W3CDTF">2014-04-28T08:33:53Z</dcterms:created>
  <dcterms:modified xsi:type="dcterms:W3CDTF">2016-10-19T04:11:32Z</dcterms:modified>
</cp:coreProperties>
</file>