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18\1 кв. 2018\"/>
    </mc:Choice>
  </mc:AlternateContent>
  <bookViews>
    <workbookView xWindow="0" yWindow="0" windowWidth="19200" windowHeight="10035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C54" i="3"/>
  <c r="D54" i="3"/>
  <c r="D60" i="3" s="1"/>
  <c r="D27" i="3"/>
  <c r="D45" i="3" s="1"/>
  <c r="D15" i="3"/>
  <c r="D24" i="3" s="1"/>
  <c r="D62" i="3" s="1"/>
  <c r="D66" i="3" s="1"/>
  <c r="C14" i="2"/>
  <c r="C20" i="2" s="1"/>
  <c r="C22" i="2" s="1"/>
  <c r="C24" i="2" s="1"/>
  <c r="C43" i="1"/>
  <c r="B43" i="1"/>
  <c r="C26" i="1"/>
  <c r="B26" i="1" l="1"/>
  <c r="E11" i="4" l="1"/>
  <c r="C47" i="1"/>
  <c r="B47" i="1"/>
  <c r="C42" i="1"/>
  <c r="B42" i="1"/>
  <c r="C36" i="1"/>
  <c r="B36" i="1"/>
  <c r="C18" i="1"/>
  <c r="B18" i="1"/>
  <c r="C49" i="1" l="1"/>
  <c r="C27" i="1"/>
  <c r="B49" i="1"/>
  <c r="B27" i="1"/>
  <c r="E10" i="4"/>
  <c r="E12" i="4" s="1"/>
  <c r="D12" i="4"/>
  <c r="C60" i="3"/>
  <c r="C45" i="3"/>
  <c r="C27" i="3"/>
  <c r="C15" i="3"/>
  <c r="C8" i="3"/>
  <c r="C24" i="3" l="1"/>
  <c r="C62" i="3" s="1"/>
  <c r="C66" i="3" s="1"/>
  <c r="C54" i="1"/>
  <c r="B54" i="1"/>
  <c r="C12" i="4" l="1"/>
  <c r="B14" i="2"/>
  <c r="B20" i="2" s="1"/>
  <c r="B22" i="2" s="1"/>
  <c r="B24" i="2" s="1"/>
</calcChain>
</file>

<file path=xl/sharedStrings.xml><?xml version="1.0" encoding="utf-8"?>
<sst xmlns="http://schemas.openxmlformats.org/spreadsheetml/2006/main" count="141" uniqueCount="122">
  <si>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</si>
  <si>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</si>
  <si>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</si>
  <si>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</si>
  <si>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</si>
  <si>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</si>
  <si>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</si>
  <si>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</si>
  <si>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</si>
  <si>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</si>
  <si>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</si>
  <si>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</si>
  <si>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</si>
  <si>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</si>
  <si>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</si>
  <si>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</si>
  <si>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</si>
  <si>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</si>
  <si>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</si>
  <si>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</si>
  <si>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</si>
  <si>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</si>
  <si>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</si>
  <si>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 xml:space="preserve">Авансы полученные 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</si>
  <si>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</si>
  <si>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</si>
  <si>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</si>
  <si>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</si>
  <si>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</si>
  <si>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</si>
  <si>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</si>
  <si>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</si>
  <si>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</si>
  <si>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</si>
  <si>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</si>
  <si>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</si>
  <si>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</si>
  <si>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</si>
  <si>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>ОТЧЕТ О СОВОКУПНОМ ДОХОДЕ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</si>
  <si>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</si>
  <si>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</si>
  <si>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</si>
  <si>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</si>
  <si>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</si>
  <si>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</si>
  <si>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</si>
  <si>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</si>
  <si>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</si>
  <si>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</si>
  <si>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</si>
  <si>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</si>
  <si>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</si>
  <si>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</si>
  <si>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</si>
  <si>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реализация товаров</t>
  </si>
  <si>
    <t xml:space="preserve">           предоставление услуг</t>
  </si>
  <si>
    <t xml:space="preserve">           авансы полученные</t>
  </si>
  <si>
    <t xml:space="preserve">           дивиденды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</si>
  <si>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</si>
  <si>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</si>
  <si>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</si>
  <si>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авансы выданные</t>
  </si>
  <si>
    <t xml:space="preserve">           выплаты по заработной плате</t>
  </si>
  <si>
    <t xml:space="preserve">           выплата вознаграждения по займам</t>
  </si>
  <si>
    <t xml:space="preserve">           корпоративный подоходный налог</t>
  </si>
  <si>
    <t xml:space="preserve">           другие платежи в бюджет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</si>
  <si>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</si>
  <si>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</si>
  <si>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</si>
  <si>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</si>
  <si>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</si>
  <si>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</si>
  <si>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финансовых активов</t>
  </si>
  <si>
    <t xml:space="preserve">           погашение займов, предоставленных другим организациям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</si>
  <si>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</si>
  <si>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</si>
  <si>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</si>
  <si>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</si>
  <si>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           приобретение финансовых активов</t>
  </si>
  <si>
    <t xml:space="preserve">           предоставление займов другим организациям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</si>
  <si>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</si>
  <si>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</si>
  <si>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</si>
  <si>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</si>
  <si>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</si>
  <si>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</si>
  <si>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</si>
  <si>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</si>
  <si>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</si>
  <si>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 xml:space="preserve">ИТОГО: Увеличение + / - уменьшение денежных средств       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</si>
  <si>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</si>
  <si>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</si>
  <si>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</si>
  <si>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</si>
  <si>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</si>
  <si>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</si>
  <si>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</si>
  <si>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</si>
  <si>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</si>
  <si>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</si>
  <si>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</si>
  <si>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</si>
  <si>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</si>
  <si>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</si>
  <si>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</si>
  <si>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1 квартал</t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</si>
  <si>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</si>
  <si>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</si>
  <si>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</si>
  <si>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</si>
  <si>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</si>
  <si>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1 квартал 2017 года</t>
  </si>
  <si>
    <t>по состоянию на 31 марта 2018 года</t>
  </si>
  <si>
    <t>Незавершенное строительство</t>
  </si>
  <si>
    <t>Вознаграждения по займам</t>
  </si>
  <si>
    <t>ИТОГО обязательства</t>
  </si>
  <si>
    <t>за 1 квартал  2018 года</t>
  </si>
  <si>
    <t xml:space="preserve">2018 года </t>
  </si>
  <si>
    <t>2017 года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</si>
  <si>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1 квартал  2018 года</t>
    </r>
  </si>
  <si>
    <t>1 квартал 2018 года</t>
  </si>
  <si>
    <t>за 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</si>
</sst>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2" xfId="0" applyBorder="1"/>
    <xf numFmtId="0" fontId="10" fillId="0" borderId="0" xfId="0" applyFont="1" applyBorder="1"/>
    <xf numFmtId="0" fontId="10" fillId="0" borderId="0" xfId="0" applyFont="1"/>
    <xf numFmtId="3" fontId="16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3" fontId="17" fillId="2" borderId="13" xfId="0" applyNumberFormat="1" applyFont="1" applyFill="1" applyBorder="1" applyAlignment="1">
      <alignment horizontal="center"/>
    </xf>
    <xf numFmtId="3" fontId="16" fillId="0" borderId="16" xfId="0" applyNumberFormat="1" applyFont="1" applyFill="1" applyBorder="1" applyAlignment="1">
      <alignment horizontal="center"/>
    </xf>
    <xf numFmtId="3" fontId="17" fillId="2" borderId="14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0" fontId="4" fillId="0" borderId="9" xfId="0" applyFont="1" applyBorder="1" applyAlignment="1">
      <alignment vertical="center"/>
    </xf>
    <xf numFmtId="3" fontId="17" fillId="0" borderId="0" xfId="0" applyNumberFormat="1" applyFont="1" applyFill="1" applyBorder="1"/>
    <xf numFmtId="3" fontId="17" fillId="0" borderId="0" xfId="0" applyNumberFormat="1" applyFont="1" applyBorder="1"/>
    <xf numFmtId="0" fontId="4" fillId="0" borderId="18" xfId="0" applyFont="1" applyBorder="1" applyAlignment="1">
      <alignment vertical="center"/>
    </xf>
    <xf numFmtId="3" fontId="17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4" xfId="0" applyBorder="1"/>
    <xf numFmtId="0" fontId="10" fillId="0" borderId="19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9" xfId="0" applyBorder="1"/>
    <xf numFmtId="0" fontId="0" fillId="0" borderId="17" xfId="0" applyBorder="1"/>
    <xf numFmtId="0" fontId="10" fillId="0" borderId="23" xfId="0" applyFont="1" applyBorder="1"/>
    <xf numFmtId="0" fontId="0" fillId="0" borderId="18" xfId="0" applyBorder="1"/>
    <xf numFmtId="3" fontId="1" fillId="3" borderId="9" xfId="0" applyNumberFormat="1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vertical="center"/>
    </xf>
    <xf numFmtId="3" fontId="0" fillId="3" borderId="0" xfId="0" applyNumberForma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9" fillId="3" borderId="0" xfId="0" applyFont="1" applyFill="1"/>
    <xf numFmtId="3" fontId="1" fillId="3" borderId="2" xfId="0" applyNumberFormat="1" applyFont="1" applyFill="1" applyBorder="1" applyAlignment="1">
      <alignment horizontal="center" vertical="center"/>
    </xf>
    <xf numFmtId="0" fontId="0" fillId="0" borderId="21" xfId="0" applyBorder="1"/>
    <xf numFmtId="0" fontId="11" fillId="3" borderId="6" xfId="0" applyFont="1" applyFill="1" applyBorder="1" applyAlignment="1">
      <alignment horizontal="center" vertical="center"/>
    </xf>
    <xf numFmtId="3" fontId="1" fillId="3" borderId="20" xfId="0" applyNumberFormat="1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22" xfId="0" applyNumberFormat="1" applyFont="1" applyBorder="1" applyAlignment="1">
      <alignment horizontal="right" vertical="center"/>
    </xf>
    <xf numFmtId="3" fontId="20" fillId="0" borderId="2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16" fillId="0" borderId="27" xfId="0" applyNumberFormat="1" applyFont="1" applyFill="1" applyBorder="1" applyAlignment="1">
      <alignment horizontal="center"/>
    </xf>
    <xf numFmtId="3" fontId="18" fillId="4" borderId="14" xfId="0" applyNumberFormat="1" applyFont="1" applyFill="1" applyBorder="1" applyAlignment="1">
      <alignment horizontal="center"/>
    </xf>
    <xf numFmtId="3" fontId="18" fillId="4" borderId="15" xfId="0" applyNumberFormat="1" applyFont="1" applyFill="1" applyBorder="1" applyAlignment="1">
      <alignment horizontal="center"/>
    </xf>
    <xf numFmtId="0" fontId="0" fillId="0" borderId="0" xfId="0" applyAlignment="1"/>
    <xf numFmtId="3" fontId="11" fillId="0" borderId="28" xfId="0" applyNumberFormat="1" applyFont="1" applyBorder="1" applyAlignment="1">
      <alignment horizontal="center"/>
    </xf>
    <xf numFmtId="3" fontId="11" fillId="3" borderId="29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0</xdr:col>
      <xdr:colOff>1266825</xdr:colOff>
      <xdr:row>22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4"/>
  <sheetViews>
    <sheetView tabSelected="1" zoomScale="75" zoomScaleNormal="75" workbookViewId="0">
      <selection activeCell="I1" sqref="I1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112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ht="15.75" thickBot="1" x14ac:dyDescent="0.3">
      <c r="A10" s="123" t="s">
        <v>6</v>
      </c>
      <c r="B10" s="2"/>
      <c r="C10" s="2"/>
    </row>
    <row r="11" spans="1:3" x14ac:dyDescent="0.25">
      <c r="A11" s="48" t="s">
        <v>7</v>
      </c>
      <c r="B11" s="38">
        <v>1639</v>
      </c>
      <c r="C11" s="38">
        <v>22260</v>
      </c>
    </row>
    <row r="12" spans="1:3" x14ac:dyDescent="0.25">
      <c r="A12" s="48" t="s">
        <v>8</v>
      </c>
      <c r="B12" s="39">
        <v>101816</v>
      </c>
      <c r="C12" s="39">
        <v>116982</v>
      </c>
    </row>
    <row r="13" spans="1:3" x14ac:dyDescent="0.25">
      <c r="A13" s="48" t="s">
        <v>9</v>
      </c>
      <c r="B13" s="39">
        <v>6102</v>
      </c>
      <c r="C13" s="39">
        <v>6181</v>
      </c>
    </row>
    <row r="14" spans="1:3" x14ac:dyDescent="0.25">
      <c r="A14" s="49" t="s">
        <v>100</v>
      </c>
      <c r="B14" s="39">
        <v>151991</v>
      </c>
      <c r="C14" s="39">
        <v>152083</v>
      </c>
    </row>
    <row r="15" spans="1:3" x14ac:dyDescent="0.25">
      <c r="A15" s="48" t="s">
        <v>10</v>
      </c>
      <c r="B15" s="39">
        <v>22555</v>
      </c>
      <c r="C15" s="39">
        <v>31768</v>
      </c>
    </row>
    <row r="16" spans="1:3" x14ac:dyDescent="0.25">
      <c r="A16" s="48" t="s">
        <v>11</v>
      </c>
      <c r="B16" s="39">
        <v>0</v>
      </c>
      <c r="C16" s="39">
        <v>0</v>
      </c>
    </row>
    <row r="17" spans="1:3" ht="15.75" thickBot="1" x14ac:dyDescent="0.3">
      <c r="A17" s="48" t="s">
        <v>13</v>
      </c>
      <c r="B17" s="40">
        <v>3577</v>
      </c>
      <c r="C17" s="40">
        <v>4666</v>
      </c>
    </row>
    <row r="18" spans="1:3" ht="15.75" thickBot="1" x14ac:dyDescent="0.3">
      <c r="A18" s="50" t="s">
        <v>14</v>
      </c>
      <c r="B18" s="43">
        <f>SUM(B11:B17)</f>
        <v>287680</v>
      </c>
      <c r="C18" s="43">
        <f>SUM(C11:C17)</f>
        <v>333940</v>
      </c>
    </row>
    <row r="19" spans="1:3" x14ac:dyDescent="0.25">
      <c r="A19" s="47"/>
      <c r="B19" s="60"/>
      <c r="C19" s="60"/>
    </row>
    <row r="20" spans="1:3" ht="15.75" thickBot="1" x14ac:dyDescent="0.3">
      <c r="A20" s="59" t="s">
        <v>15</v>
      </c>
      <c r="B20" s="57"/>
      <c r="C20" s="58"/>
    </row>
    <row r="21" spans="1:3" x14ac:dyDescent="0.25">
      <c r="A21" s="61" t="s">
        <v>16</v>
      </c>
      <c r="B21" s="38">
        <v>3983614</v>
      </c>
      <c r="C21" s="38">
        <v>3869480</v>
      </c>
    </row>
    <row r="22" spans="1:3" x14ac:dyDescent="0.25">
      <c r="A22" s="48" t="s">
        <v>101</v>
      </c>
      <c r="B22" s="42">
        <v>5428697</v>
      </c>
      <c r="C22" s="39">
        <v>5428697</v>
      </c>
    </row>
    <row r="23" spans="1:3" x14ac:dyDescent="0.25">
      <c r="A23" s="48" t="s">
        <v>102</v>
      </c>
      <c r="B23" s="39">
        <v>52521</v>
      </c>
      <c r="C23" s="39">
        <v>55716</v>
      </c>
    </row>
    <row r="24" spans="1:3" x14ac:dyDescent="0.25">
      <c r="A24" s="48" t="s">
        <v>103</v>
      </c>
      <c r="B24" s="39">
        <v>314</v>
      </c>
      <c r="C24" s="39">
        <v>333</v>
      </c>
    </row>
    <row r="25" spans="1:3" ht="15.75" thickBot="1" x14ac:dyDescent="0.3">
      <c r="A25" s="48" t="s">
        <v>113</v>
      </c>
      <c r="B25" s="115">
        <v>68751</v>
      </c>
      <c r="C25" s="115">
        <v>63665</v>
      </c>
    </row>
    <row r="26" spans="1:3" ht="15.75" thickBot="1" x14ac:dyDescent="0.3">
      <c r="A26" s="50" t="s">
        <v>17</v>
      </c>
      <c r="B26" s="43">
        <f>SUM(B21:B25)</f>
        <v>9533897</v>
      </c>
      <c r="C26" s="43">
        <f>SUM(C21:C25)</f>
        <v>9417891</v>
      </c>
    </row>
    <row r="27" spans="1:3" ht="15.75" thickBot="1" x14ac:dyDescent="0.3">
      <c r="A27" s="62" t="s">
        <v>18</v>
      </c>
      <c r="B27" s="43">
        <f>B18+B26</f>
        <v>9821577</v>
      </c>
      <c r="C27" s="43">
        <f>C18+C26</f>
        <v>9751831</v>
      </c>
    </row>
    <row r="28" spans="1:3" x14ac:dyDescent="0.25">
      <c r="A28" s="51"/>
      <c r="B28" s="52"/>
      <c r="C28" s="53"/>
    </row>
    <row r="29" spans="1:3" x14ac:dyDescent="0.25">
      <c r="A29" s="4" t="s">
        <v>19</v>
      </c>
      <c r="B29" s="54"/>
      <c r="C29" s="55"/>
    </row>
    <row r="30" spans="1:3" ht="15.75" thickBot="1" x14ac:dyDescent="0.3">
      <c r="A30" s="2" t="s">
        <v>20</v>
      </c>
      <c r="B30" s="57"/>
      <c r="C30" s="58"/>
    </row>
    <row r="31" spans="1:3" x14ac:dyDescent="0.25">
      <c r="A31" s="48" t="s">
        <v>21</v>
      </c>
      <c r="B31" s="38">
        <v>549778</v>
      </c>
      <c r="C31" s="38">
        <v>1046048</v>
      </c>
    </row>
    <row r="32" spans="1:3" x14ac:dyDescent="0.25">
      <c r="A32" s="48" t="s">
        <v>22</v>
      </c>
      <c r="B32" s="39">
        <v>191192</v>
      </c>
      <c r="C32" s="39">
        <v>752296</v>
      </c>
    </row>
    <row r="33" spans="1:4" x14ac:dyDescent="0.25">
      <c r="A33" s="48" t="s">
        <v>23</v>
      </c>
      <c r="B33" s="39">
        <v>58916</v>
      </c>
      <c r="C33" s="39">
        <v>41613</v>
      </c>
    </row>
    <row r="34" spans="1:4" x14ac:dyDescent="0.25">
      <c r="A34" s="48" t="s">
        <v>24</v>
      </c>
      <c r="B34" s="39">
        <v>2871</v>
      </c>
      <c r="C34" s="39">
        <v>3258</v>
      </c>
    </row>
    <row r="35" spans="1:4" ht="15.75" thickBot="1" x14ac:dyDescent="0.3">
      <c r="A35" s="48" t="s">
        <v>25</v>
      </c>
      <c r="B35" s="40">
        <v>136016</v>
      </c>
      <c r="C35" s="40">
        <v>145819</v>
      </c>
    </row>
    <row r="36" spans="1:4" ht="15.75" thickBot="1" x14ac:dyDescent="0.3">
      <c r="A36" s="50" t="s">
        <v>26</v>
      </c>
      <c r="B36" s="41">
        <f>SUM(B31:B35)</f>
        <v>938773</v>
      </c>
      <c r="C36" s="41">
        <f>SUM(C31:C35)</f>
        <v>1989034</v>
      </c>
    </row>
    <row r="37" spans="1:4" ht="15.75" thickBot="1" x14ac:dyDescent="0.3">
      <c r="A37" s="63" t="s">
        <v>27</v>
      </c>
      <c r="B37" s="64"/>
      <c r="C37" s="65"/>
    </row>
    <row r="38" spans="1:4" x14ac:dyDescent="0.25">
      <c r="A38" s="48" t="s">
        <v>28</v>
      </c>
      <c r="B38" s="38">
        <v>4767891</v>
      </c>
      <c r="C38" s="38">
        <v>4348989</v>
      </c>
    </row>
    <row r="39" spans="1:4" x14ac:dyDescent="0.25">
      <c r="A39" s="48" t="s">
        <v>114</v>
      </c>
      <c r="B39" s="42">
        <v>1706514</v>
      </c>
      <c r="C39" s="42">
        <v>944447</v>
      </c>
    </row>
    <row r="40" spans="1:4" x14ac:dyDescent="0.25">
      <c r="A40" s="68" t="s">
        <v>29</v>
      </c>
      <c r="B40" s="39">
        <v>340306</v>
      </c>
      <c r="C40" s="39">
        <v>340306</v>
      </c>
    </row>
    <row r="41" spans="1:4" ht="15.75" thickBot="1" x14ac:dyDescent="0.3">
      <c r="A41" s="69" t="s">
        <v>104</v>
      </c>
      <c r="B41" s="44">
        <v>698889</v>
      </c>
      <c r="C41" s="44">
        <v>710787</v>
      </c>
    </row>
    <row r="42" spans="1:4" ht="15.75" thickBot="1" x14ac:dyDescent="0.3">
      <c r="A42" s="50" t="s">
        <v>30</v>
      </c>
      <c r="B42" s="41">
        <f>SUM(B38:B41)</f>
        <v>7513600</v>
      </c>
      <c r="C42" s="41">
        <f>SUM(C38:C41)</f>
        <v>6344529</v>
      </c>
    </row>
    <row r="43" spans="1:4" ht="15.75" thickBot="1" x14ac:dyDescent="0.3">
      <c r="A43" s="5" t="s">
        <v>115</v>
      </c>
      <c r="B43" s="116">
        <f>B36+B42</f>
        <v>8452373</v>
      </c>
      <c r="C43" s="117">
        <f>C36+C42</f>
        <v>8333563</v>
      </c>
    </row>
    <row r="44" spans="1:4" ht="15.75" thickBot="1" x14ac:dyDescent="0.3">
      <c r="A44" s="2" t="s">
        <v>31</v>
      </c>
      <c r="B44" s="57"/>
      <c r="C44" s="58"/>
    </row>
    <row r="45" spans="1:4" x14ac:dyDescent="0.25">
      <c r="A45" s="61" t="s">
        <v>32</v>
      </c>
      <c r="B45" s="38">
        <v>233923</v>
      </c>
      <c r="C45" s="38">
        <v>233923</v>
      </c>
    </row>
    <row r="46" spans="1:4" ht="15.75" thickBot="1" x14ac:dyDescent="0.3">
      <c r="A46" s="61" t="s">
        <v>33</v>
      </c>
      <c r="B46" s="40">
        <v>1135281</v>
      </c>
      <c r="C46" s="40">
        <v>1184345</v>
      </c>
    </row>
    <row r="47" spans="1:4" ht="15.75" thickBot="1" x14ac:dyDescent="0.3">
      <c r="A47" s="50" t="s">
        <v>34</v>
      </c>
      <c r="B47" s="41">
        <f>SUM(B45:B46)</f>
        <v>1369204</v>
      </c>
      <c r="C47" s="41">
        <f>SUM(C45:C46)</f>
        <v>1418268</v>
      </c>
    </row>
    <row r="48" spans="1:4" ht="15.75" thickBot="1" x14ac:dyDescent="0.3">
      <c r="A48" s="51"/>
      <c r="B48" s="66"/>
      <c r="C48" s="67"/>
      <c r="D48" s="12"/>
    </row>
    <row r="49" spans="1:3" ht="15.75" thickBot="1" x14ac:dyDescent="0.3">
      <c r="A49" s="56" t="s">
        <v>35</v>
      </c>
      <c r="B49" s="43">
        <f>B36+B42+B47</f>
        <v>9821577</v>
      </c>
      <c r="C49" s="43">
        <f>C36+C42+C47</f>
        <v>9751831</v>
      </c>
    </row>
    <row r="50" spans="1:3" ht="15.75" thickBot="1" x14ac:dyDescent="0.3">
      <c r="A50" s="56" t="s">
        <v>36</v>
      </c>
      <c r="B50" s="45">
        <v>10</v>
      </c>
      <c r="C50" s="46">
        <v>10</v>
      </c>
    </row>
    <row r="51" spans="1:3" ht="15.75" thickBot="1" x14ac:dyDescent="0.3">
      <c r="A51" s="56" t="s">
        <v>37</v>
      </c>
      <c r="B51" s="45">
        <v>67</v>
      </c>
      <c r="C51" s="46">
        <v>69.47</v>
      </c>
    </row>
    <row r="52" spans="1:3" x14ac:dyDescent="0.25">
      <c r="C52" s="118"/>
    </row>
    <row r="54" spans="1:3" x14ac:dyDescent="0.25">
      <c r="B54" s="6">
        <f>B27-B49</f>
        <v>0</v>
      </c>
      <c r="C54" s="6">
        <f>C27-C49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zoomScale="75" zoomScaleNormal="75" workbookViewId="0">
      <selection activeCell="C51" sqref="C51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38</v>
      </c>
    </row>
    <row r="5" spans="1:3" x14ac:dyDescent="0.25">
      <c r="A5" s="1" t="s">
        <v>116</v>
      </c>
    </row>
    <row r="6" spans="1:3" ht="15.75" thickBot="1" x14ac:dyDescent="0.3">
      <c r="A6" s="7"/>
    </row>
    <row r="7" spans="1:3" x14ac:dyDescent="0.25">
      <c r="A7" s="2" t="s">
        <v>39</v>
      </c>
    </row>
    <row r="8" spans="1:3" x14ac:dyDescent="0.25">
      <c r="A8" s="8"/>
    </row>
    <row r="9" spans="1:3" ht="33.75" customHeight="1" x14ac:dyDescent="0.25">
      <c r="A9" s="113"/>
      <c r="B9" s="72" t="s">
        <v>105</v>
      </c>
      <c r="C9" s="72" t="s">
        <v>105</v>
      </c>
    </row>
    <row r="10" spans="1:3" x14ac:dyDescent="0.25">
      <c r="A10" s="114"/>
      <c r="B10" s="73" t="s">
        <v>117</v>
      </c>
      <c r="C10" s="73" t="s">
        <v>118</v>
      </c>
    </row>
    <row r="11" spans="1:3" x14ac:dyDescent="0.25">
      <c r="A11" s="76"/>
      <c r="B11" s="15"/>
      <c r="C11" s="24"/>
    </row>
    <row r="12" spans="1:3" x14ac:dyDescent="0.25">
      <c r="A12" s="77" t="s">
        <v>110</v>
      </c>
      <c r="B12" s="16">
        <v>128901</v>
      </c>
      <c r="C12" s="16">
        <v>160041</v>
      </c>
    </row>
    <row r="13" spans="1:3" ht="15.75" thickBot="1" x14ac:dyDescent="0.3">
      <c r="A13" s="77" t="s">
        <v>40</v>
      </c>
      <c r="B13" s="17">
        <v>0</v>
      </c>
      <c r="C13" s="17">
        <v>0</v>
      </c>
    </row>
    <row r="14" spans="1:3" ht="15.75" thickBot="1" x14ac:dyDescent="0.3">
      <c r="A14" s="69" t="s">
        <v>41</v>
      </c>
      <c r="B14" s="13">
        <f>B12-B13</f>
        <v>128901</v>
      </c>
      <c r="C14" s="13">
        <f>C12-C13</f>
        <v>160041</v>
      </c>
    </row>
    <row r="15" spans="1:3" ht="15.75" thickTop="1" x14ac:dyDescent="0.25">
      <c r="A15" s="77"/>
      <c r="B15" s="18"/>
      <c r="C15" s="18"/>
    </row>
    <row r="16" spans="1:3" x14ac:dyDescent="0.25">
      <c r="A16" s="108" t="s">
        <v>42</v>
      </c>
      <c r="B16" s="109">
        <v>-124905</v>
      </c>
      <c r="C16" s="109">
        <v>-112975</v>
      </c>
    </row>
    <row r="17" spans="1:3" x14ac:dyDescent="0.25">
      <c r="A17" s="110" t="s">
        <v>106</v>
      </c>
      <c r="B17" s="111">
        <v>33861</v>
      </c>
      <c r="C17" s="111">
        <v>18417</v>
      </c>
    </row>
    <row r="18" spans="1:3" x14ac:dyDescent="0.25">
      <c r="A18" s="77" t="s">
        <v>43</v>
      </c>
      <c r="B18" s="16">
        <v>114134</v>
      </c>
      <c r="C18" s="16">
        <v>111670</v>
      </c>
    </row>
    <row r="19" spans="1:3" x14ac:dyDescent="0.25">
      <c r="A19" s="48" t="s">
        <v>44</v>
      </c>
      <c r="B19" s="74">
        <v>-200963</v>
      </c>
      <c r="C19" s="74">
        <v>-204133</v>
      </c>
    </row>
    <row r="20" spans="1:3" ht="15.75" thickBot="1" x14ac:dyDescent="0.3">
      <c r="A20" s="4" t="s">
        <v>45</v>
      </c>
      <c r="B20" s="21">
        <f>B14+B16+B17+B18+B19</f>
        <v>-48972</v>
      </c>
      <c r="C20" s="21">
        <f>C14+C16+C17+C18+C19</f>
        <v>-26980</v>
      </c>
    </row>
    <row r="21" spans="1:3" ht="16.5" thickTop="1" thickBot="1" x14ac:dyDescent="0.3">
      <c r="A21" s="5" t="s">
        <v>107</v>
      </c>
      <c r="B21" s="21">
        <v>-92</v>
      </c>
      <c r="C21" s="21">
        <v>-367</v>
      </c>
    </row>
    <row r="22" spans="1:3" ht="15.75" thickTop="1" x14ac:dyDescent="0.25">
      <c r="A22" s="4" t="s">
        <v>108</v>
      </c>
      <c r="B22" s="75">
        <f>B20+B21</f>
        <v>-49064</v>
      </c>
      <c r="C22" s="75">
        <f>C20+C21</f>
        <v>-27347</v>
      </c>
    </row>
    <row r="23" spans="1:3" ht="15.75" thickBot="1" x14ac:dyDescent="0.3">
      <c r="A23" s="78" t="s">
        <v>46</v>
      </c>
      <c r="B23" s="19" t="s">
        <v>12</v>
      </c>
      <c r="C23" s="19" t="s">
        <v>12</v>
      </c>
    </row>
    <row r="24" spans="1:3" ht="16.5" thickTop="1" thickBot="1" x14ac:dyDescent="0.3">
      <c r="A24" s="4" t="s">
        <v>109</v>
      </c>
      <c r="B24" s="14">
        <f>B22</f>
        <v>-49064</v>
      </c>
      <c r="C24" s="14">
        <f>C22</f>
        <v>-27347</v>
      </c>
    </row>
    <row r="25" spans="1:3" ht="15.75" thickTop="1" x14ac:dyDescent="0.25">
      <c r="A25" s="78" t="s">
        <v>99</v>
      </c>
      <c r="B25" s="22">
        <v>-2.67</v>
      </c>
      <c r="C25" s="22">
        <v>-1.57</v>
      </c>
    </row>
    <row r="26" spans="1:3" x14ac:dyDescent="0.25">
      <c r="A26" s="79"/>
      <c r="B26" s="23"/>
      <c r="C26" s="25"/>
    </row>
  </sheetData>
  <mergeCells count="1"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9"/>
  <sheetViews>
    <sheetView topLeftCell="A16" zoomScale="75" zoomScaleNormal="75" workbookViewId="0">
      <selection activeCell="I22" sqref="I22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33" t="s">
        <v>47</v>
      </c>
    </row>
    <row r="3" spans="2:4" ht="18.75" x14ac:dyDescent="0.3">
      <c r="B3" s="34" t="s">
        <v>119</v>
      </c>
    </row>
    <row r="4" spans="2:4" x14ac:dyDescent="0.25">
      <c r="B4" t="s">
        <v>48</v>
      </c>
    </row>
    <row r="5" spans="2:4" x14ac:dyDescent="0.25">
      <c r="D5" s="10" t="s">
        <v>49</v>
      </c>
    </row>
    <row r="6" spans="2:4" x14ac:dyDescent="0.25">
      <c r="B6" s="35" t="s">
        <v>50</v>
      </c>
      <c r="C6" s="9" t="s">
        <v>120</v>
      </c>
      <c r="D6" s="9" t="s">
        <v>111</v>
      </c>
    </row>
    <row r="7" spans="2:4" x14ac:dyDescent="0.25">
      <c r="B7" s="37" t="s">
        <v>51</v>
      </c>
      <c r="D7" s="26"/>
    </row>
    <row r="8" spans="2:4" x14ac:dyDescent="0.25">
      <c r="B8" s="80" t="s">
        <v>52</v>
      </c>
      <c r="C8" s="84">
        <f>SUM(C11:C14)</f>
        <v>244463</v>
      </c>
      <c r="D8" s="97">
        <f>SUM(D10:D14)</f>
        <v>228485</v>
      </c>
    </row>
    <row r="9" spans="2:4" x14ac:dyDescent="0.25">
      <c r="B9" s="80" t="s">
        <v>53</v>
      </c>
      <c r="C9" s="85"/>
      <c r="D9" s="92"/>
    </row>
    <row r="10" spans="2:4" x14ac:dyDescent="0.25">
      <c r="B10" s="80" t="s">
        <v>54</v>
      </c>
      <c r="D10" s="93">
        <v>42731</v>
      </c>
    </row>
    <row r="11" spans="2:4" x14ac:dyDescent="0.25">
      <c r="B11" s="80" t="s">
        <v>55</v>
      </c>
      <c r="C11" s="86">
        <v>148829</v>
      </c>
      <c r="D11" s="93">
        <v>146515</v>
      </c>
    </row>
    <row r="12" spans="2:4" x14ac:dyDescent="0.25">
      <c r="B12" s="35" t="s">
        <v>56</v>
      </c>
      <c r="C12" s="112">
        <v>29788</v>
      </c>
      <c r="D12" s="119">
        <v>24850</v>
      </c>
    </row>
    <row r="13" spans="2:4" x14ac:dyDescent="0.25">
      <c r="B13" s="80" t="s">
        <v>57</v>
      </c>
      <c r="C13" s="85"/>
      <c r="D13" s="92"/>
    </row>
    <row r="14" spans="2:4" x14ac:dyDescent="0.25">
      <c r="B14" s="80" t="s">
        <v>58</v>
      </c>
      <c r="C14" s="86">
        <v>65846</v>
      </c>
      <c r="D14" s="93">
        <v>14389</v>
      </c>
    </row>
    <row r="15" spans="2:4" x14ac:dyDescent="0.25">
      <c r="B15" s="80" t="s">
        <v>59</v>
      </c>
      <c r="C15" s="84">
        <f>SUM(C17:C23)</f>
        <v>187716</v>
      </c>
      <c r="D15" s="97">
        <f>SUM(D17:D23)</f>
        <v>190608</v>
      </c>
    </row>
    <row r="16" spans="2:4" x14ac:dyDescent="0.25">
      <c r="B16" s="80" t="s">
        <v>53</v>
      </c>
      <c r="C16" s="85"/>
      <c r="D16" s="92"/>
    </row>
    <row r="17" spans="2:4" x14ac:dyDescent="0.25">
      <c r="B17" s="80" t="s">
        <v>60</v>
      </c>
      <c r="C17" s="86">
        <v>79373</v>
      </c>
      <c r="D17" s="93">
        <v>69447</v>
      </c>
    </row>
    <row r="18" spans="2:4" x14ac:dyDescent="0.25">
      <c r="B18" s="80" t="s">
        <v>61</v>
      </c>
      <c r="C18" s="85"/>
      <c r="D18" s="92"/>
    </row>
    <row r="19" spans="2:4" x14ac:dyDescent="0.25">
      <c r="B19" s="80" t="s">
        <v>62</v>
      </c>
      <c r="C19" s="86">
        <v>21889</v>
      </c>
      <c r="D19" s="93">
        <v>30742</v>
      </c>
    </row>
    <row r="20" spans="2:4" x14ac:dyDescent="0.25">
      <c r="B20" s="80" t="s">
        <v>63</v>
      </c>
      <c r="C20" s="86"/>
      <c r="D20" s="93">
        <v>22778</v>
      </c>
    </row>
    <row r="21" spans="2:4" x14ac:dyDescent="0.25">
      <c r="B21" s="80" t="s">
        <v>64</v>
      </c>
      <c r="C21" s="85"/>
      <c r="D21" s="92"/>
    </row>
    <row r="22" spans="2:4" x14ac:dyDescent="0.25">
      <c r="B22" s="80" t="s">
        <v>65</v>
      </c>
      <c r="C22" s="86">
        <v>18092</v>
      </c>
      <c r="D22" s="93">
        <v>20500</v>
      </c>
    </row>
    <row r="23" spans="2:4" ht="15.75" thickBot="1" x14ac:dyDescent="0.3">
      <c r="B23" s="81" t="s">
        <v>66</v>
      </c>
      <c r="C23" s="87">
        <v>68362</v>
      </c>
      <c r="D23" s="120">
        <v>47141</v>
      </c>
    </row>
    <row r="24" spans="2:4" ht="15.75" thickBot="1" x14ac:dyDescent="0.3">
      <c r="B24" s="71" t="s">
        <v>67</v>
      </c>
      <c r="C24" s="102">
        <f>C8-C15</f>
        <v>56747</v>
      </c>
      <c r="D24" s="102">
        <f>D8-D15</f>
        <v>37877</v>
      </c>
    </row>
    <row r="25" spans="2:4" x14ac:dyDescent="0.25">
      <c r="B25" s="83"/>
      <c r="C25" s="88"/>
      <c r="D25" s="122"/>
    </row>
    <row r="26" spans="2:4" x14ac:dyDescent="0.25">
      <c r="B26" s="37" t="s">
        <v>68</v>
      </c>
      <c r="C26" s="85"/>
      <c r="D26" s="85"/>
    </row>
    <row r="27" spans="2:4" x14ac:dyDescent="0.25">
      <c r="B27" s="80" t="s">
        <v>52</v>
      </c>
      <c r="C27" s="84">
        <f>SUM(C29:C35)</f>
        <v>0</v>
      </c>
      <c r="D27" s="97">
        <f>SUM(D29:D35)</f>
        <v>0</v>
      </c>
    </row>
    <row r="28" spans="2:4" x14ac:dyDescent="0.25">
      <c r="B28" s="80" t="s">
        <v>53</v>
      </c>
      <c r="C28" s="85"/>
      <c r="D28" s="92"/>
    </row>
    <row r="29" spans="2:4" x14ac:dyDescent="0.25">
      <c r="B29" s="80" t="s">
        <v>69</v>
      </c>
      <c r="C29" s="85"/>
      <c r="D29" s="92"/>
    </row>
    <row r="30" spans="2:4" x14ac:dyDescent="0.25">
      <c r="B30" s="80" t="s">
        <v>70</v>
      </c>
      <c r="C30" s="85"/>
      <c r="D30" s="92"/>
    </row>
    <row r="31" spans="2:4" x14ac:dyDescent="0.25">
      <c r="B31" s="80" t="s">
        <v>71</v>
      </c>
      <c r="C31" s="85"/>
      <c r="D31" s="92"/>
    </row>
    <row r="32" spans="2:4" x14ac:dyDescent="0.25">
      <c r="B32" s="80" t="s">
        <v>72</v>
      </c>
      <c r="C32" s="85"/>
      <c r="D32" s="92"/>
    </row>
    <row r="33" spans="2:4" x14ac:dyDescent="0.25">
      <c r="B33" s="80" t="s">
        <v>73</v>
      </c>
      <c r="C33" s="85"/>
      <c r="D33" s="92"/>
    </row>
    <row r="34" spans="2:4" x14ac:dyDescent="0.25">
      <c r="B34" s="80" t="s">
        <v>74</v>
      </c>
      <c r="C34" s="85"/>
      <c r="D34" s="92"/>
    </row>
    <row r="35" spans="2:4" x14ac:dyDescent="0.25">
      <c r="B35" s="80" t="s">
        <v>58</v>
      </c>
      <c r="C35" s="86"/>
      <c r="D35" s="93"/>
    </row>
    <row r="36" spans="2:4" x14ac:dyDescent="0.25">
      <c r="B36" s="80" t="s">
        <v>59</v>
      </c>
      <c r="C36" s="85"/>
      <c r="D36" s="92"/>
    </row>
    <row r="37" spans="2:4" x14ac:dyDescent="0.25">
      <c r="B37" s="80" t="s">
        <v>53</v>
      </c>
      <c r="C37" s="85"/>
      <c r="D37" s="92"/>
    </row>
    <row r="38" spans="2:4" x14ac:dyDescent="0.25">
      <c r="B38" s="80" t="s">
        <v>75</v>
      </c>
      <c r="C38" s="85"/>
      <c r="D38" s="92"/>
    </row>
    <row r="39" spans="2:4" x14ac:dyDescent="0.25">
      <c r="B39" s="80" t="s">
        <v>76</v>
      </c>
      <c r="C39" s="85"/>
      <c r="D39" s="92"/>
    </row>
    <row r="40" spans="2:4" x14ac:dyDescent="0.25">
      <c r="B40" s="80" t="s">
        <v>77</v>
      </c>
      <c r="C40" s="85"/>
      <c r="D40" s="92"/>
    </row>
    <row r="41" spans="2:4" x14ac:dyDescent="0.25">
      <c r="B41" s="80" t="s">
        <v>78</v>
      </c>
      <c r="C41" s="85"/>
      <c r="D41" s="92"/>
    </row>
    <row r="42" spans="2:4" x14ac:dyDescent="0.25">
      <c r="B42" s="80" t="s">
        <v>79</v>
      </c>
      <c r="C42" s="85"/>
      <c r="D42" s="92"/>
    </row>
    <row r="43" spans="2:4" x14ac:dyDescent="0.25">
      <c r="B43" s="80" t="s">
        <v>74</v>
      </c>
      <c r="C43" s="85"/>
      <c r="D43" s="92"/>
    </row>
    <row r="44" spans="2:4" ht="15.75" thickBot="1" x14ac:dyDescent="0.3">
      <c r="B44" s="81" t="s">
        <v>66</v>
      </c>
      <c r="C44" s="89"/>
      <c r="D44" s="121"/>
    </row>
    <row r="45" spans="2:4" ht="15.75" thickBot="1" x14ac:dyDescent="0.3">
      <c r="B45" s="71" t="s">
        <v>80</v>
      </c>
      <c r="C45" s="100">
        <f>C27-C36</f>
        <v>0</v>
      </c>
      <c r="D45" s="100">
        <f>D27-D36</f>
        <v>0</v>
      </c>
    </row>
    <row r="46" spans="2:4" x14ac:dyDescent="0.25">
      <c r="B46" s="70"/>
      <c r="C46" s="90"/>
      <c r="D46" s="90"/>
    </row>
    <row r="47" spans="2:4" x14ac:dyDescent="0.25">
      <c r="B47" s="36" t="s">
        <v>81</v>
      </c>
      <c r="C47" s="91"/>
      <c r="D47" s="91"/>
    </row>
    <row r="48" spans="2:4" x14ac:dyDescent="0.25">
      <c r="B48" s="80" t="s">
        <v>52</v>
      </c>
      <c r="C48" s="92"/>
      <c r="D48" s="92"/>
    </row>
    <row r="49" spans="2:4" x14ac:dyDescent="0.25">
      <c r="B49" s="80" t="s">
        <v>53</v>
      </c>
      <c r="C49" s="92"/>
      <c r="D49" s="92"/>
    </row>
    <row r="50" spans="2:4" x14ac:dyDescent="0.25">
      <c r="B50" s="80" t="s">
        <v>82</v>
      </c>
      <c r="C50" s="92"/>
      <c r="D50" s="92"/>
    </row>
    <row r="51" spans="2:4" x14ac:dyDescent="0.25">
      <c r="B51" s="80" t="s">
        <v>83</v>
      </c>
      <c r="C51" s="92"/>
      <c r="D51" s="92"/>
    </row>
    <row r="52" spans="2:4" x14ac:dyDescent="0.25">
      <c r="B52" s="80" t="s">
        <v>84</v>
      </c>
      <c r="C52" s="92"/>
      <c r="D52" s="92"/>
    </row>
    <row r="53" spans="2:4" x14ac:dyDescent="0.25">
      <c r="B53" s="80" t="s">
        <v>58</v>
      </c>
      <c r="C53" s="92"/>
      <c r="D53" s="92"/>
    </row>
    <row r="54" spans="2:4" x14ac:dyDescent="0.25">
      <c r="B54" s="80" t="s">
        <v>59</v>
      </c>
      <c r="C54" s="97">
        <f>SUM(C56:C59)</f>
        <v>77368</v>
      </c>
      <c r="D54" s="97">
        <f>SUM(D56:D59)</f>
        <v>38193</v>
      </c>
    </row>
    <row r="55" spans="2:4" x14ac:dyDescent="0.25">
      <c r="B55" s="80" t="s">
        <v>53</v>
      </c>
      <c r="C55" s="92"/>
      <c r="D55" s="92"/>
    </row>
    <row r="56" spans="2:4" x14ac:dyDescent="0.25">
      <c r="B56" s="80" t="s">
        <v>85</v>
      </c>
      <c r="C56" s="93">
        <v>77368</v>
      </c>
      <c r="D56" s="93">
        <v>38193</v>
      </c>
    </row>
    <row r="57" spans="2:4" x14ac:dyDescent="0.25">
      <c r="B57" s="80" t="s">
        <v>86</v>
      </c>
      <c r="C57" s="92"/>
      <c r="D57" s="92"/>
    </row>
    <row r="58" spans="2:4" x14ac:dyDescent="0.25">
      <c r="B58" s="80" t="s">
        <v>87</v>
      </c>
      <c r="C58" s="92"/>
      <c r="D58" s="92"/>
    </row>
    <row r="59" spans="2:4" ht="15.75" thickBot="1" x14ac:dyDescent="0.3">
      <c r="B59" s="81" t="s">
        <v>66</v>
      </c>
      <c r="C59" s="94"/>
      <c r="D59" s="94"/>
    </row>
    <row r="60" spans="2:4" ht="15.75" thickBot="1" x14ac:dyDescent="0.3">
      <c r="B60" s="71" t="s">
        <v>88</v>
      </c>
      <c r="C60" s="100">
        <f>C48-C54</f>
        <v>-77368</v>
      </c>
      <c r="D60" s="100">
        <f>D48-D54</f>
        <v>-38193</v>
      </c>
    </row>
    <row r="61" spans="2:4" ht="15.75" thickBot="1" x14ac:dyDescent="0.3">
      <c r="B61" s="98"/>
      <c r="C61" s="99"/>
      <c r="D61" s="99"/>
    </row>
    <row r="62" spans="2:4" ht="15.75" thickBot="1" x14ac:dyDescent="0.3">
      <c r="B62" s="82" t="s">
        <v>89</v>
      </c>
      <c r="C62" s="100">
        <f>C24+C45+C60</f>
        <v>-20621</v>
      </c>
      <c r="D62" s="100">
        <f>D24+D45+D60</f>
        <v>-316</v>
      </c>
    </row>
    <row r="63" spans="2:4" x14ac:dyDescent="0.25">
      <c r="B63" s="83"/>
      <c r="C63" s="95"/>
      <c r="D63" s="95"/>
    </row>
    <row r="64" spans="2:4" x14ac:dyDescent="0.25">
      <c r="B64" s="80" t="s">
        <v>90</v>
      </c>
      <c r="C64" s="93">
        <v>22260</v>
      </c>
      <c r="D64" s="93">
        <v>3053</v>
      </c>
    </row>
    <row r="65" spans="2:4" ht="15.75" thickBot="1" x14ac:dyDescent="0.3">
      <c r="B65" s="81"/>
      <c r="C65" s="94"/>
      <c r="D65" s="94"/>
    </row>
    <row r="66" spans="2:4" ht="15.75" thickBot="1" x14ac:dyDescent="0.3">
      <c r="B66" s="71" t="s">
        <v>91</v>
      </c>
      <c r="C66" s="101">
        <f>C64+C62</f>
        <v>1639</v>
      </c>
      <c r="D66" s="101">
        <f>D64+D62</f>
        <v>2737</v>
      </c>
    </row>
    <row r="67" spans="2:4" ht="15.75" x14ac:dyDescent="0.25">
      <c r="C67" s="96"/>
      <c r="D67" s="27"/>
    </row>
    <row r="68" spans="2:4" x14ac:dyDescent="0.25">
      <c r="D68" s="26"/>
    </row>
    <row r="69" spans="2:4" x14ac:dyDescent="0.25">
      <c r="D69" s="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I21" sqref="I21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92</v>
      </c>
    </row>
    <row r="4" spans="2:5" x14ac:dyDescent="0.25">
      <c r="B4" s="1"/>
    </row>
    <row r="5" spans="2:5" x14ac:dyDescent="0.25">
      <c r="B5" s="4" t="s">
        <v>93</v>
      </c>
    </row>
    <row r="6" spans="2:5" x14ac:dyDescent="0.25">
      <c r="B6" s="4" t="s">
        <v>121</v>
      </c>
    </row>
    <row r="7" spans="2:5" x14ac:dyDescent="0.25">
      <c r="B7" s="2" t="s">
        <v>39</v>
      </c>
    </row>
    <row r="8" spans="2:5" ht="51" x14ac:dyDescent="0.25">
      <c r="B8" s="11"/>
      <c r="C8" s="28" t="s">
        <v>94</v>
      </c>
      <c r="D8" s="28" t="s">
        <v>95</v>
      </c>
      <c r="E8" s="28" t="s">
        <v>34</v>
      </c>
    </row>
    <row r="10" spans="2:5" x14ac:dyDescent="0.25">
      <c r="B10" s="20" t="s">
        <v>96</v>
      </c>
      <c r="C10" s="32">
        <v>233923</v>
      </c>
      <c r="D10" s="105">
        <v>1184345</v>
      </c>
      <c r="E10" s="106">
        <f>SUM(C10:D10)</f>
        <v>1418268</v>
      </c>
    </row>
    <row r="11" spans="2:5" x14ac:dyDescent="0.25">
      <c r="B11" s="29" t="s">
        <v>97</v>
      </c>
      <c r="C11" s="31"/>
      <c r="D11" s="104">
        <v>-49064</v>
      </c>
      <c r="E11" s="106">
        <f>SUM(C11:D11)</f>
        <v>-49064</v>
      </c>
    </row>
    <row r="12" spans="2:5" x14ac:dyDescent="0.25">
      <c r="B12" s="30" t="s">
        <v>98</v>
      </c>
      <c r="C12" s="32">
        <f>SUM(C10:C11)</f>
        <v>233923</v>
      </c>
      <c r="D12" s="105">
        <f>SUM(D10:D11)</f>
        <v>1135281</v>
      </c>
      <c r="E12" s="107">
        <f>SUM(E10:E11)</f>
        <v>1369204</v>
      </c>
    </row>
    <row r="14" spans="2:5" x14ac:dyDescent="0.25">
      <c r="D14" s="103"/>
      <c r="E14" s="10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dcterms:created xsi:type="dcterms:W3CDTF">2014-04-28T08:33:53Z</dcterms:created>
  <dcterms:modified xsi:type="dcterms:W3CDTF">2018-04-19T09:27:54Z</dcterms:modified>
</cp:coreProperties>
</file>