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UH\Documents\АНТ ОТЧЕТЫ\Биржа 2016\1 кв 2016 г\"/>
    </mc:Choice>
  </mc:AlternateContent>
  <bookViews>
    <workbookView xWindow="0" yWindow="0" windowWidth="19200" windowHeight="10035" activeTab="3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12" i="4" s="1"/>
  <c r="D12" i="4"/>
  <c r="D66" i="3"/>
  <c r="D62" i="3"/>
  <c r="C62" i="3"/>
  <c r="C66" i="3"/>
  <c r="D60" i="3"/>
  <c r="C60" i="3"/>
  <c r="D54" i="3"/>
  <c r="C54" i="3"/>
  <c r="D48" i="3"/>
  <c r="D45" i="3"/>
  <c r="C45" i="3"/>
  <c r="C27" i="3"/>
  <c r="D24" i="3"/>
  <c r="C24" i="3"/>
  <c r="D15" i="3"/>
  <c r="C15" i="3"/>
  <c r="D8" i="3"/>
  <c r="C8" i="3"/>
  <c r="C49" i="1" l="1"/>
  <c r="B49" i="1"/>
  <c r="C47" i="1"/>
  <c r="B47" i="1"/>
  <c r="C42" i="1"/>
  <c r="B42" i="1"/>
  <c r="C37" i="1"/>
  <c r="B37" i="1"/>
  <c r="C27" i="1"/>
  <c r="B27" i="1"/>
  <c r="C18" i="1"/>
  <c r="B18" i="1"/>
  <c r="B28" i="1" l="1"/>
  <c r="C28" i="1"/>
  <c r="C54" i="1" l="1"/>
  <c r="B54" i="1"/>
  <c r="C12" i="4" l="1"/>
  <c r="C14" i="2"/>
  <c r="C21" i="2" s="1"/>
  <c r="C23" i="2" s="1"/>
  <c r="C25" i="2" s="1"/>
  <c r="B14" i="2"/>
  <c r="B21" i="2" s="1"/>
  <c r="B23" i="2" s="1"/>
  <c r="B25" i="2" s="1"/>
</calcChain>
</file>

<file path=xl/sharedStrings.xml><?xml version="1.0" encoding="utf-8"?>
<sst xmlns="http://schemas.openxmlformats.org/spreadsheetml/2006/main" count="142" uniqueCount="121">
  <si>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</si>
  <si>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</si>
  <si>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</si>
  <si>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</si>
  <si>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</si>
  <si>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</si>
  <si>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</si>
  <si>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</si>
  <si>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</si>
  <si>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</si>
  <si>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</si>
  <si>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</si>
  <si>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</si>
  <si>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</si>
  <si>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</si>
  <si>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</si>
  <si>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</si>
  <si>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Незавершенное строительство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</si>
  <si>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</si>
  <si>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</si>
  <si>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</si>
  <si>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</si>
  <si>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</si>
  <si>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</si>
  <si>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</si>
  <si>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</si>
  <si>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</si>
  <si>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</si>
  <si>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</si>
  <si>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</si>
  <si>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</si>
  <si>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</si>
  <si>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</si>
  <si>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</si>
  <si>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</si>
  <si>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</si>
  <si>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</si>
  <si>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</si>
  <si>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</si>
  <si>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</si>
  <si>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</si>
  <si>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</si>
  <si>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</si>
  <si>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</si>
  <si>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</si>
  <si>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</si>
  <si>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</si>
  <si>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</si>
  <si>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</si>
  <si>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</si>
  <si>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</si>
  <si>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</si>
  <si>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</si>
  <si>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</si>
  <si>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</si>
  <si>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</si>
  <si>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</si>
  <si>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</si>
  <si>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</si>
  <si>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</si>
  <si>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</si>
  <si>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</si>
  <si>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</si>
  <si>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</si>
  <si>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</si>
  <si>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</si>
  <si>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</si>
  <si>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</si>
  <si>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</si>
  <si>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</si>
  <si>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</si>
  <si>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</si>
  <si>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</si>
  <si>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</si>
  <si>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</si>
  <si>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</si>
  <si>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</si>
  <si>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</si>
  <si>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</si>
  <si>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</si>
  <si>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</si>
  <si>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</si>
  <si>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</si>
  <si>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</si>
  <si>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</si>
  <si>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</si>
  <si>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</si>
  <si>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</si>
  <si>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</si>
  <si>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</si>
  <si>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</si>
  <si>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</si>
  <si>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</si>
  <si>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</si>
  <si>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</si>
  <si>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</si>
  <si>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</si>
  <si>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</si>
  <si>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</si>
  <si>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</si>
  <si>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</si>
  <si>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</si>
  <si>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</si>
  <si>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</si>
  <si>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</si>
  <si>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t>Авансы, выданные под долгосрочные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</si>
  <si>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</si>
  <si>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по состоянию на 31 марта 2016 года</t>
  </si>
  <si>
    <t>за 1 квартал  2016года</t>
  </si>
  <si>
    <t>1 квартал</t>
  </si>
  <si>
    <t xml:space="preserve">2016 года </t>
  </si>
  <si>
    <t>2015 года</t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</si>
  <si>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</si>
  <si>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</si>
  <si>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</si>
  <si>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</si>
  <si>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</si>
  <si>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1 квартал  2016года</t>
    </r>
  </si>
  <si>
    <t>1 квартал 2016 года</t>
  </si>
  <si>
    <t>1 квартал 2015 года</t>
  </si>
  <si>
    <t>за  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</si>
</sst>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9" fillId="0" borderId="0" xfId="0" applyFont="1" applyFill="1"/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2" xfId="0" applyBorder="1"/>
    <xf numFmtId="0" fontId="10" fillId="0" borderId="0" xfId="0" applyFont="1" applyBorder="1"/>
    <xf numFmtId="0" fontId="10" fillId="0" borderId="0" xfId="0" applyFont="1"/>
    <xf numFmtId="3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7" fillId="3" borderId="13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0" fontId="4" fillId="0" borderId="9" xfId="0" applyFont="1" applyBorder="1" applyAlignment="1">
      <alignment vertical="center"/>
    </xf>
    <xf numFmtId="3" fontId="17" fillId="0" borderId="0" xfId="0" applyNumberFormat="1" applyFont="1" applyFill="1" applyBorder="1"/>
    <xf numFmtId="3" fontId="17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 applyBorder="1"/>
    <xf numFmtId="0" fontId="4" fillId="0" borderId="19" xfId="0" applyFont="1" applyBorder="1" applyAlignment="1">
      <alignment vertical="center"/>
    </xf>
    <xf numFmtId="3" fontId="17" fillId="4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" fontId="11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3" fontId="11" fillId="2" borderId="4" xfId="0" applyNumberFormat="1" applyFont="1" applyFill="1" applyBorder="1" applyAlignment="1">
      <alignment horizontal="center" vertical="center"/>
    </xf>
    <xf numFmtId="0" fontId="10" fillId="0" borderId="20" xfId="0" applyFont="1" applyBorder="1"/>
    <xf numFmtId="3" fontId="1" fillId="2" borderId="2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/>
    </xf>
    <xf numFmtId="0" fontId="0" fillId="0" borderId="9" xfId="0" applyBorder="1"/>
    <xf numFmtId="0" fontId="0" fillId="0" borderId="18" xfId="0" applyBorder="1"/>
    <xf numFmtId="0" fontId="10" fillId="0" borderId="25" xfId="0" applyFont="1" applyBorder="1"/>
    <xf numFmtId="0" fontId="0" fillId="0" borderId="19" xfId="0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9" fillId="4" borderId="0" xfId="0" applyFont="1" applyFill="1"/>
    <xf numFmtId="3" fontId="1" fillId="4" borderId="2" xfId="0" applyNumberFormat="1" applyFont="1" applyFill="1" applyBorder="1" applyAlignment="1">
      <alignment horizontal="center" vertical="center"/>
    </xf>
    <xf numFmtId="0" fontId="0" fillId="0" borderId="23" xfId="0" applyBorder="1"/>
    <xf numFmtId="0" fontId="11" fillId="4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3" fontId="1" fillId="4" borderId="26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0</xdr:col>
      <xdr:colOff>1266825</xdr:colOff>
      <xdr:row>23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4"/>
  <sheetViews>
    <sheetView topLeftCell="A4" zoomScale="75" zoomScaleNormal="75" workbookViewId="0">
      <selection activeCell="B49" sqref="B49:C49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107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ht="15.75" thickBot="1" x14ac:dyDescent="0.3">
      <c r="A10" s="2" t="s">
        <v>6</v>
      </c>
      <c r="B10" s="2"/>
      <c r="C10" s="2"/>
    </row>
    <row r="11" spans="1:3" x14ac:dyDescent="0.25">
      <c r="A11" s="60" t="s">
        <v>7</v>
      </c>
      <c r="B11" s="49">
        <v>6429</v>
      </c>
      <c r="C11" s="49">
        <v>23877</v>
      </c>
    </row>
    <row r="12" spans="1:3" x14ac:dyDescent="0.25">
      <c r="A12" s="60" t="s">
        <v>8</v>
      </c>
      <c r="B12" s="50">
        <v>230782</v>
      </c>
      <c r="C12" s="50">
        <v>297511</v>
      </c>
    </row>
    <row r="13" spans="1:3" x14ac:dyDescent="0.25">
      <c r="A13" s="60" t="s">
        <v>9</v>
      </c>
      <c r="B13" s="50">
        <v>3438</v>
      </c>
      <c r="C13" s="50">
        <v>3502</v>
      </c>
    </row>
    <row r="14" spans="1:3" x14ac:dyDescent="0.25">
      <c r="A14" s="61" t="s">
        <v>101</v>
      </c>
      <c r="B14" s="50">
        <v>150075</v>
      </c>
      <c r="C14" s="50">
        <v>151541</v>
      </c>
    </row>
    <row r="15" spans="1:3" x14ac:dyDescent="0.25">
      <c r="A15" s="60" t="s">
        <v>10</v>
      </c>
      <c r="B15" s="50">
        <v>1446</v>
      </c>
      <c r="C15" s="50">
        <v>1438</v>
      </c>
    </row>
    <row r="16" spans="1:3" x14ac:dyDescent="0.25">
      <c r="A16" s="60" t="s">
        <v>11</v>
      </c>
      <c r="B16" s="50" t="s">
        <v>12</v>
      </c>
      <c r="C16" s="50" t="s">
        <v>12</v>
      </c>
    </row>
    <row r="17" spans="1:3" ht="15.75" thickBot="1" x14ac:dyDescent="0.3">
      <c r="A17" s="60" t="s">
        <v>13</v>
      </c>
      <c r="B17" s="51">
        <v>4666</v>
      </c>
      <c r="C17" s="51">
        <v>5786</v>
      </c>
    </row>
    <row r="18" spans="1:3" ht="15.75" thickBot="1" x14ac:dyDescent="0.3">
      <c r="A18" s="62" t="s">
        <v>14</v>
      </c>
      <c r="B18" s="55">
        <f>SUM(B11:B17)</f>
        <v>396836</v>
      </c>
      <c r="C18" s="55">
        <f>SUM(C11:C17)</f>
        <v>483655</v>
      </c>
    </row>
    <row r="19" spans="1:3" x14ac:dyDescent="0.25">
      <c r="A19" s="59"/>
      <c r="B19" s="74"/>
      <c r="C19" s="74"/>
    </row>
    <row r="20" spans="1:3" ht="15.75" thickBot="1" x14ac:dyDescent="0.3">
      <c r="A20" s="73" t="s">
        <v>15</v>
      </c>
      <c r="B20" s="69"/>
      <c r="C20" s="70"/>
    </row>
    <row r="21" spans="1:3" x14ac:dyDescent="0.25">
      <c r="A21" s="75" t="s">
        <v>16</v>
      </c>
      <c r="B21" s="49">
        <v>3651807</v>
      </c>
      <c r="C21" s="49">
        <v>3548649</v>
      </c>
    </row>
    <row r="22" spans="1:3" x14ac:dyDescent="0.25">
      <c r="A22" s="75" t="s">
        <v>105</v>
      </c>
      <c r="B22" s="53">
        <v>2038</v>
      </c>
      <c r="C22" s="53">
        <v>2038</v>
      </c>
    </row>
    <row r="23" spans="1:3" x14ac:dyDescent="0.25">
      <c r="A23" s="60" t="s">
        <v>102</v>
      </c>
      <c r="B23" s="50">
        <v>4402113</v>
      </c>
      <c r="C23" s="50">
        <v>4402113</v>
      </c>
    </row>
    <row r="24" spans="1:3" x14ac:dyDescent="0.25">
      <c r="A24" s="60" t="s">
        <v>103</v>
      </c>
      <c r="B24" s="50">
        <v>66029</v>
      </c>
      <c r="C24" s="50">
        <v>68963</v>
      </c>
    </row>
    <row r="25" spans="1:3" x14ac:dyDescent="0.25">
      <c r="A25" s="60" t="s">
        <v>104</v>
      </c>
      <c r="B25" s="54">
        <v>467</v>
      </c>
      <c r="C25" s="54">
        <v>486</v>
      </c>
    </row>
    <row r="26" spans="1:3" ht="15.75" thickBot="1" x14ac:dyDescent="0.3">
      <c r="A26" s="76" t="s">
        <v>17</v>
      </c>
      <c r="B26" s="54">
        <v>918895</v>
      </c>
      <c r="C26" s="54">
        <v>903158</v>
      </c>
    </row>
    <row r="27" spans="1:3" ht="15.75" thickBot="1" x14ac:dyDescent="0.3">
      <c r="A27" s="62" t="s">
        <v>18</v>
      </c>
      <c r="B27" s="55">
        <f>SUM(B21:B26)</f>
        <v>9041349</v>
      </c>
      <c r="C27" s="55">
        <f>SUM(C21:C26)</f>
        <v>8925407</v>
      </c>
    </row>
    <row r="28" spans="1:3" ht="15.75" thickBot="1" x14ac:dyDescent="0.3">
      <c r="A28" s="77" t="s">
        <v>19</v>
      </c>
      <c r="B28" s="55">
        <f>B18+B27</f>
        <v>9438185</v>
      </c>
      <c r="C28" s="55">
        <f>C18+C27</f>
        <v>9409062</v>
      </c>
    </row>
    <row r="29" spans="1:3" x14ac:dyDescent="0.25">
      <c r="A29" s="63"/>
      <c r="B29" s="64"/>
      <c r="C29" s="65"/>
    </row>
    <row r="30" spans="1:3" x14ac:dyDescent="0.25">
      <c r="A30" s="4" t="s">
        <v>20</v>
      </c>
      <c r="B30" s="66"/>
      <c r="C30" s="67"/>
    </row>
    <row r="31" spans="1:3" ht="15.75" thickBot="1" x14ac:dyDescent="0.3">
      <c r="A31" s="2" t="s">
        <v>21</v>
      </c>
      <c r="B31" s="69"/>
      <c r="C31" s="70"/>
    </row>
    <row r="32" spans="1:3" x14ac:dyDescent="0.25">
      <c r="A32" s="60" t="s">
        <v>22</v>
      </c>
      <c r="B32" s="49">
        <v>260998</v>
      </c>
      <c r="C32" s="49">
        <v>274123</v>
      </c>
    </row>
    <row r="33" spans="1:4" x14ac:dyDescent="0.25">
      <c r="A33" s="60" t="s">
        <v>23</v>
      </c>
      <c r="B33" s="50">
        <v>42308</v>
      </c>
      <c r="C33" s="50">
        <v>41888</v>
      </c>
    </row>
    <row r="34" spans="1:4" x14ac:dyDescent="0.25">
      <c r="A34" s="60" t="s">
        <v>24</v>
      </c>
      <c r="B34" s="50">
        <v>33927</v>
      </c>
      <c r="C34" s="50">
        <v>41389</v>
      </c>
    </row>
    <row r="35" spans="1:4" x14ac:dyDescent="0.25">
      <c r="A35" s="60" t="s">
        <v>25</v>
      </c>
      <c r="B35" s="50">
        <v>15608</v>
      </c>
      <c r="C35" s="50">
        <v>25693</v>
      </c>
    </row>
    <row r="36" spans="1:4" ht="15.75" thickBot="1" x14ac:dyDescent="0.3">
      <c r="A36" s="60" t="s">
        <v>26</v>
      </c>
      <c r="B36" s="51">
        <v>466738</v>
      </c>
      <c r="C36" s="51">
        <v>448288</v>
      </c>
    </row>
    <row r="37" spans="1:4" ht="15.75" thickBot="1" x14ac:dyDescent="0.3">
      <c r="A37" s="62" t="s">
        <v>27</v>
      </c>
      <c r="B37" s="52">
        <f>SUM(B32:B36)</f>
        <v>819579</v>
      </c>
      <c r="C37" s="52">
        <f>SUM(C32:C36)</f>
        <v>831381</v>
      </c>
    </row>
    <row r="38" spans="1:4" ht="15.75" thickBot="1" x14ac:dyDescent="0.3">
      <c r="A38" s="78" t="s">
        <v>28</v>
      </c>
      <c r="B38" s="79"/>
      <c r="C38" s="80"/>
    </row>
    <row r="39" spans="1:4" x14ac:dyDescent="0.25">
      <c r="A39" s="60" t="s">
        <v>29</v>
      </c>
      <c r="B39" s="49">
        <v>5295660</v>
      </c>
      <c r="C39" s="49">
        <v>5295660</v>
      </c>
    </row>
    <row r="40" spans="1:4" x14ac:dyDescent="0.25">
      <c r="A40" s="83" t="s">
        <v>30</v>
      </c>
      <c r="B40" s="50">
        <v>702435</v>
      </c>
      <c r="C40" s="50">
        <v>702435</v>
      </c>
    </row>
    <row r="41" spans="1:4" ht="15.75" thickBot="1" x14ac:dyDescent="0.3">
      <c r="A41" s="84" t="s">
        <v>106</v>
      </c>
      <c r="B41" s="56">
        <v>113379</v>
      </c>
      <c r="C41" s="56">
        <v>125481</v>
      </c>
    </row>
    <row r="42" spans="1:4" ht="15.75" thickBot="1" x14ac:dyDescent="0.3">
      <c r="A42" s="62" t="s">
        <v>31</v>
      </c>
      <c r="B42" s="52">
        <f>SUM(B39:B41)</f>
        <v>6111474</v>
      </c>
      <c r="C42" s="52">
        <f>SUM(C39:C41)</f>
        <v>6123576</v>
      </c>
    </row>
    <row r="43" spans="1:4" x14ac:dyDescent="0.25">
      <c r="A43" s="5"/>
      <c r="B43" s="71"/>
      <c r="C43" s="72"/>
    </row>
    <row r="44" spans="1:4" ht="15.75" thickBot="1" x14ac:dyDescent="0.3">
      <c r="A44" s="2" t="s">
        <v>32</v>
      </c>
      <c r="B44" s="69"/>
      <c r="C44" s="70"/>
    </row>
    <row r="45" spans="1:4" x14ac:dyDescent="0.25">
      <c r="A45" s="75" t="s">
        <v>33</v>
      </c>
      <c r="B45" s="49">
        <v>233923</v>
      </c>
      <c r="C45" s="49">
        <v>233923</v>
      </c>
    </row>
    <row r="46" spans="1:4" ht="15.75" thickBot="1" x14ac:dyDescent="0.3">
      <c r="A46" s="75" t="s">
        <v>34</v>
      </c>
      <c r="B46" s="51">
        <v>2273209</v>
      </c>
      <c r="C46" s="51">
        <v>2220182</v>
      </c>
    </row>
    <row r="47" spans="1:4" ht="15.75" thickBot="1" x14ac:dyDescent="0.3">
      <c r="A47" s="62" t="s">
        <v>35</v>
      </c>
      <c r="B47" s="52">
        <f>SUM(B45:B46)</f>
        <v>2507132</v>
      </c>
      <c r="C47" s="52">
        <f>SUM(C45:C46)</f>
        <v>2454105</v>
      </c>
    </row>
    <row r="48" spans="1:4" ht="15.75" thickBot="1" x14ac:dyDescent="0.3">
      <c r="A48" s="63"/>
      <c r="B48" s="81"/>
      <c r="C48" s="82"/>
      <c r="D48" s="12"/>
    </row>
    <row r="49" spans="1:3" ht="15.75" thickBot="1" x14ac:dyDescent="0.3">
      <c r="A49" s="68" t="s">
        <v>36</v>
      </c>
      <c r="B49" s="55">
        <f>B37+B42+B47</f>
        <v>9438185</v>
      </c>
      <c r="C49" s="55">
        <f>C37+C42+C47</f>
        <v>9409062</v>
      </c>
    </row>
    <row r="50" spans="1:3" ht="15.75" thickBot="1" x14ac:dyDescent="0.3">
      <c r="A50" s="68" t="s">
        <v>37</v>
      </c>
      <c r="B50" s="57">
        <v>10</v>
      </c>
      <c r="C50" s="58">
        <v>10</v>
      </c>
    </row>
    <row r="51" spans="1:3" ht="15.75" thickBot="1" x14ac:dyDescent="0.3">
      <c r="A51" s="68" t="s">
        <v>38</v>
      </c>
      <c r="B51" s="57">
        <v>124.15198322032369</v>
      </c>
      <c r="C51" s="58">
        <v>121.48767102080375</v>
      </c>
    </row>
    <row r="54" spans="1:3" x14ac:dyDescent="0.25">
      <c r="B54" s="6">
        <f>B28-B49</f>
        <v>0</v>
      </c>
      <c r="C54" s="6">
        <f>C28-C49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="75" zoomScaleNormal="75" workbookViewId="0">
      <selection activeCell="H14" sqref="H14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39</v>
      </c>
    </row>
    <row r="5" spans="1:3" x14ac:dyDescent="0.25">
      <c r="A5" s="1" t="s">
        <v>108</v>
      </c>
    </row>
    <row r="6" spans="1:3" ht="15.75" thickBot="1" x14ac:dyDescent="0.3">
      <c r="A6" s="7"/>
    </row>
    <row r="7" spans="1:3" x14ac:dyDescent="0.25">
      <c r="A7" s="2" t="s">
        <v>40</v>
      </c>
    </row>
    <row r="8" spans="1:3" x14ac:dyDescent="0.25">
      <c r="A8" s="8"/>
    </row>
    <row r="9" spans="1:3" ht="33.75" customHeight="1" x14ac:dyDescent="0.25">
      <c r="A9" s="95"/>
      <c r="B9" s="91" t="s">
        <v>109</v>
      </c>
      <c r="C9" s="91" t="s">
        <v>109</v>
      </c>
    </row>
    <row r="10" spans="1:3" x14ac:dyDescent="0.25">
      <c r="A10" s="96"/>
      <c r="B10" s="92" t="s">
        <v>110</v>
      </c>
      <c r="C10" s="92" t="s">
        <v>111</v>
      </c>
    </row>
    <row r="11" spans="1:3" x14ac:dyDescent="0.25">
      <c r="A11" s="97"/>
      <c r="B11" s="15"/>
      <c r="C11" s="24"/>
    </row>
    <row r="12" spans="1:3" x14ac:dyDescent="0.25">
      <c r="A12" s="98" t="s">
        <v>116</v>
      </c>
      <c r="B12" s="16">
        <v>173158</v>
      </c>
      <c r="C12" s="25">
        <v>300565</v>
      </c>
    </row>
    <row r="13" spans="1:3" ht="15.75" thickBot="1" x14ac:dyDescent="0.3">
      <c r="A13" s="98" t="s">
        <v>41</v>
      </c>
      <c r="B13" s="17">
        <v>0</v>
      </c>
      <c r="C13" s="26">
        <v>0</v>
      </c>
    </row>
    <row r="14" spans="1:3" ht="15.75" thickBot="1" x14ac:dyDescent="0.3">
      <c r="A14" s="84" t="s">
        <v>42</v>
      </c>
      <c r="B14" s="13">
        <f>B12-B13</f>
        <v>173158</v>
      </c>
      <c r="C14" s="13">
        <f>C12-C13</f>
        <v>300565</v>
      </c>
    </row>
    <row r="15" spans="1:3" ht="15.75" thickTop="1" x14ac:dyDescent="0.25">
      <c r="A15" s="98"/>
      <c r="B15" s="18"/>
      <c r="C15" s="27"/>
    </row>
    <row r="16" spans="1:3" x14ac:dyDescent="0.25">
      <c r="A16" s="98"/>
      <c r="B16" s="16"/>
      <c r="C16" s="25"/>
    </row>
    <row r="17" spans="1:3" x14ac:dyDescent="0.25">
      <c r="A17" s="98" t="s">
        <v>43</v>
      </c>
      <c r="B17" s="16">
        <v>-110054</v>
      </c>
      <c r="C17" s="25">
        <v>-117962</v>
      </c>
    </row>
    <row r="18" spans="1:3" x14ac:dyDescent="0.25">
      <c r="A18" s="5" t="s">
        <v>112</v>
      </c>
      <c r="B18" s="101">
        <v>19393</v>
      </c>
      <c r="C18" s="101">
        <v>21097</v>
      </c>
    </row>
    <row r="19" spans="1:3" x14ac:dyDescent="0.25">
      <c r="A19" s="98" t="s">
        <v>44</v>
      </c>
      <c r="B19" s="16">
        <v>103158</v>
      </c>
      <c r="C19" s="25">
        <v>101943</v>
      </c>
    </row>
    <row r="20" spans="1:3" x14ac:dyDescent="0.25">
      <c r="A20" s="60" t="s">
        <v>45</v>
      </c>
      <c r="B20" s="93">
        <v>-131162</v>
      </c>
      <c r="C20" s="93">
        <v>-131269</v>
      </c>
    </row>
    <row r="21" spans="1:3" ht="15.75" thickBot="1" x14ac:dyDescent="0.3">
      <c r="A21" s="4" t="s">
        <v>46</v>
      </c>
      <c r="B21" s="21">
        <f>B14+B17+B18+B19+B20</f>
        <v>54493</v>
      </c>
      <c r="C21" s="21">
        <f>C14+C17+C18+C19+C20</f>
        <v>174374</v>
      </c>
    </row>
    <row r="22" spans="1:3" ht="16.5" thickTop="1" thickBot="1" x14ac:dyDescent="0.3">
      <c r="A22" s="5" t="s">
        <v>113</v>
      </c>
      <c r="B22" s="21">
        <v>-1466</v>
      </c>
      <c r="C22" s="21">
        <v>-5864</v>
      </c>
    </row>
    <row r="23" spans="1:3" ht="15.75" thickTop="1" x14ac:dyDescent="0.25">
      <c r="A23" s="4" t="s">
        <v>114</v>
      </c>
      <c r="B23" s="94">
        <f>B21+B22</f>
        <v>53027</v>
      </c>
      <c r="C23" s="94">
        <f>C21+C22</f>
        <v>168510</v>
      </c>
    </row>
    <row r="24" spans="1:3" ht="15.75" thickBot="1" x14ac:dyDescent="0.3">
      <c r="A24" s="99" t="s">
        <v>47</v>
      </c>
      <c r="B24" s="19" t="s">
        <v>12</v>
      </c>
      <c r="C24" s="28" t="s">
        <v>12</v>
      </c>
    </row>
    <row r="25" spans="1:3" ht="16.5" thickTop="1" thickBot="1" x14ac:dyDescent="0.3">
      <c r="A25" s="4" t="s">
        <v>115</v>
      </c>
      <c r="B25" s="14">
        <f>B23</f>
        <v>53027</v>
      </c>
      <c r="C25" s="14">
        <f>C23</f>
        <v>168510</v>
      </c>
    </row>
    <row r="26" spans="1:3" ht="15.75" thickTop="1" x14ac:dyDescent="0.25">
      <c r="A26" s="99" t="s">
        <v>100</v>
      </c>
      <c r="B26" s="22">
        <v>2.4700000000000002</v>
      </c>
      <c r="C26" s="43">
        <v>8.2799999999999994</v>
      </c>
    </row>
    <row r="27" spans="1:3" x14ac:dyDescent="0.25">
      <c r="A27" s="100"/>
      <c r="B27" s="23"/>
      <c r="C27" s="29"/>
    </row>
  </sheetData>
  <mergeCells count="1"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topLeftCell="A19" zoomScale="75" zoomScaleNormal="75" workbookViewId="0">
      <selection activeCell="H61" sqref="H61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44" t="s">
        <v>48</v>
      </c>
    </row>
    <row r="3" spans="2:4" ht="18.75" x14ac:dyDescent="0.3">
      <c r="B3" s="45" t="s">
        <v>117</v>
      </c>
    </row>
    <row r="4" spans="2:4" x14ac:dyDescent="0.25">
      <c r="B4" t="s">
        <v>49</v>
      </c>
    </row>
    <row r="5" spans="2:4" x14ac:dyDescent="0.25">
      <c r="D5" s="10" t="s">
        <v>50</v>
      </c>
    </row>
    <row r="6" spans="2:4" x14ac:dyDescent="0.25">
      <c r="B6" s="46" t="s">
        <v>51</v>
      </c>
      <c r="C6" s="9" t="s">
        <v>118</v>
      </c>
      <c r="D6" s="9" t="s">
        <v>119</v>
      </c>
    </row>
    <row r="7" spans="2:4" x14ac:dyDescent="0.25">
      <c r="B7" s="48" t="s">
        <v>52</v>
      </c>
      <c r="D7" s="30"/>
    </row>
    <row r="8" spans="2:4" x14ac:dyDescent="0.25">
      <c r="B8" s="102" t="s">
        <v>53</v>
      </c>
      <c r="C8" s="109">
        <f>SUM(C10:C14)</f>
        <v>481655</v>
      </c>
      <c r="D8" s="109">
        <f>SUM(D10:D14)</f>
        <v>606125</v>
      </c>
    </row>
    <row r="9" spans="2:4" x14ac:dyDescent="0.25">
      <c r="B9" s="102" t="s">
        <v>54</v>
      </c>
      <c r="C9" s="110"/>
      <c r="D9" s="34"/>
    </row>
    <row r="10" spans="2:4" x14ac:dyDescent="0.25">
      <c r="B10" s="102" t="s">
        <v>55</v>
      </c>
      <c r="C10" s="110"/>
      <c r="D10" s="33">
        <v>13000</v>
      </c>
    </row>
    <row r="11" spans="2:4" x14ac:dyDescent="0.25">
      <c r="B11" s="102" t="s">
        <v>56</v>
      </c>
      <c r="C11" s="111">
        <v>247401</v>
      </c>
      <c r="D11" s="33">
        <v>304450</v>
      </c>
    </row>
    <row r="12" spans="2:4" x14ac:dyDescent="0.25">
      <c r="B12" s="102" t="s">
        <v>57</v>
      </c>
      <c r="C12" s="111">
        <v>15096</v>
      </c>
      <c r="D12" s="33">
        <v>21109</v>
      </c>
    </row>
    <row r="13" spans="2:4" x14ac:dyDescent="0.25">
      <c r="B13" s="102" t="s">
        <v>58</v>
      </c>
      <c r="C13" s="110"/>
      <c r="D13" s="34"/>
    </row>
    <row r="14" spans="2:4" x14ac:dyDescent="0.25">
      <c r="B14" s="102" t="s">
        <v>59</v>
      </c>
      <c r="C14" s="111">
        <v>219158</v>
      </c>
      <c r="D14" s="33">
        <v>267566</v>
      </c>
    </row>
    <row r="15" spans="2:4" x14ac:dyDescent="0.25">
      <c r="B15" s="102" t="s">
        <v>60</v>
      </c>
      <c r="C15" s="109">
        <f>SUM(C17:C23)</f>
        <v>489878</v>
      </c>
      <c r="D15" s="109">
        <f>SUM(D17:D23)</f>
        <v>546551</v>
      </c>
    </row>
    <row r="16" spans="2:4" x14ac:dyDescent="0.25">
      <c r="B16" s="102" t="s">
        <v>54</v>
      </c>
      <c r="C16" s="110"/>
      <c r="D16" s="34"/>
    </row>
    <row r="17" spans="2:4" x14ac:dyDescent="0.25">
      <c r="B17" s="102" t="s">
        <v>61</v>
      </c>
      <c r="C17" s="111">
        <v>67193</v>
      </c>
      <c r="D17" s="33">
        <v>101520</v>
      </c>
    </row>
    <row r="18" spans="2:4" x14ac:dyDescent="0.25">
      <c r="B18" s="102" t="s">
        <v>62</v>
      </c>
      <c r="C18" s="110"/>
      <c r="D18" s="34"/>
    </row>
    <row r="19" spans="2:4" x14ac:dyDescent="0.25">
      <c r="B19" s="102" t="s">
        <v>63</v>
      </c>
      <c r="C19" s="111">
        <v>28326</v>
      </c>
      <c r="D19" s="33">
        <v>33827</v>
      </c>
    </row>
    <row r="20" spans="2:4" x14ac:dyDescent="0.25">
      <c r="B20" s="102" t="s">
        <v>64</v>
      </c>
      <c r="C20" s="111">
        <v>128289</v>
      </c>
      <c r="D20" s="33">
        <v>85500</v>
      </c>
    </row>
    <row r="21" spans="2:4" x14ac:dyDescent="0.25">
      <c r="B21" s="102" t="s">
        <v>65</v>
      </c>
      <c r="C21" s="110"/>
      <c r="D21" s="34"/>
    </row>
    <row r="22" spans="2:4" x14ac:dyDescent="0.25">
      <c r="B22" s="102" t="s">
        <v>66</v>
      </c>
      <c r="C22" s="111">
        <v>41400</v>
      </c>
      <c r="D22" s="33">
        <v>40308</v>
      </c>
    </row>
    <row r="23" spans="2:4" ht="15.75" thickBot="1" x14ac:dyDescent="0.3">
      <c r="B23" s="103" t="s">
        <v>67</v>
      </c>
      <c r="C23" s="112">
        <v>224670</v>
      </c>
      <c r="D23" s="85">
        <v>285396</v>
      </c>
    </row>
    <row r="24" spans="2:4" ht="15.75" thickBot="1" x14ac:dyDescent="0.3">
      <c r="B24" s="88" t="s">
        <v>68</v>
      </c>
      <c r="C24" s="128">
        <f>C8-C15</f>
        <v>-8223</v>
      </c>
      <c r="D24" s="89">
        <f>D8-D15</f>
        <v>59574</v>
      </c>
    </row>
    <row r="25" spans="2:4" x14ac:dyDescent="0.25">
      <c r="B25" s="105"/>
      <c r="C25" s="113"/>
      <c r="D25" s="90"/>
    </row>
    <row r="26" spans="2:4" x14ac:dyDescent="0.25">
      <c r="B26" s="48" t="s">
        <v>69</v>
      </c>
      <c r="C26" s="110"/>
      <c r="D26" s="34"/>
    </row>
    <row r="27" spans="2:4" x14ac:dyDescent="0.25">
      <c r="B27" s="102" t="s">
        <v>53</v>
      </c>
      <c r="C27" s="109">
        <f>SUM(C29:C35)</f>
        <v>3900</v>
      </c>
      <c r="D27" s="34"/>
    </row>
    <row r="28" spans="2:4" x14ac:dyDescent="0.25">
      <c r="B28" s="102" t="s">
        <v>54</v>
      </c>
      <c r="C28" s="110"/>
      <c r="D28" s="34"/>
    </row>
    <row r="29" spans="2:4" x14ac:dyDescent="0.25">
      <c r="B29" s="102" t="s">
        <v>70</v>
      </c>
      <c r="C29" s="110"/>
      <c r="D29" s="34"/>
    </row>
    <row r="30" spans="2:4" x14ac:dyDescent="0.25">
      <c r="B30" s="102" t="s">
        <v>71</v>
      </c>
      <c r="C30" s="110"/>
      <c r="D30" s="34"/>
    </row>
    <row r="31" spans="2:4" x14ac:dyDescent="0.25">
      <c r="B31" s="102" t="s">
        <v>72</v>
      </c>
      <c r="C31" s="110"/>
      <c r="D31" s="34"/>
    </row>
    <row r="32" spans="2:4" x14ac:dyDescent="0.25">
      <c r="B32" s="102" t="s">
        <v>73</v>
      </c>
      <c r="C32" s="110"/>
      <c r="D32" s="34"/>
    </row>
    <row r="33" spans="2:4" x14ac:dyDescent="0.25">
      <c r="B33" s="102" t="s">
        <v>74</v>
      </c>
      <c r="C33" s="110"/>
      <c r="D33" s="34"/>
    </row>
    <row r="34" spans="2:4" x14ac:dyDescent="0.25">
      <c r="B34" s="102" t="s">
        <v>75</v>
      </c>
      <c r="C34" s="110"/>
      <c r="D34" s="34"/>
    </row>
    <row r="35" spans="2:4" x14ac:dyDescent="0.25">
      <c r="B35" s="102" t="s">
        <v>59</v>
      </c>
      <c r="C35" s="111">
        <v>3900</v>
      </c>
      <c r="D35" s="34"/>
    </row>
    <row r="36" spans="2:4" x14ac:dyDescent="0.25">
      <c r="B36" s="102" t="s">
        <v>60</v>
      </c>
      <c r="C36" s="110"/>
      <c r="D36" s="34"/>
    </row>
    <row r="37" spans="2:4" x14ac:dyDescent="0.25">
      <c r="B37" s="102" t="s">
        <v>54</v>
      </c>
      <c r="C37" s="110"/>
      <c r="D37" s="34"/>
    </row>
    <row r="38" spans="2:4" x14ac:dyDescent="0.25">
      <c r="B38" s="102" t="s">
        <v>76</v>
      </c>
      <c r="C38" s="110"/>
      <c r="D38" s="34"/>
    </row>
    <row r="39" spans="2:4" x14ac:dyDescent="0.25">
      <c r="B39" s="102" t="s">
        <v>77</v>
      </c>
      <c r="C39" s="110"/>
      <c r="D39" s="34"/>
    </row>
    <row r="40" spans="2:4" x14ac:dyDescent="0.25">
      <c r="B40" s="102" t="s">
        <v>78</v>
      </c>
      <c r="C40" s="110"/>
      <c r="D40" s="34"/>
    </row>
    <row r="41" spans="2:4" x14ac:dyDescent="0.25">
      <c r="B41" s="102" t="s">
        <v>79</v>
      </c>
      <c r="C41" s="110"/>
      <c r="D41" s="34"/>
    </row>
    <row r="42" spans="2:4" x14ac:dyDescent="0.25">
      <c r="B42" s="102" t="s">
        <v>80</v>
      </c>
      <c r="C42" s="110"/>
      <c r="D42" s="34"/>
    </row>
    <row r="43" spans="2:4" x14ac:dyDescent="0.25">
      <c r="B43" s="102" t="s">
        <v>75</v>
      </c>
      <c r="C43" s="110"/>
      <c r="D43" s="34"/>
    </row>
    <row r="44" spans="2:4" ht="15.75" thickBot="1" x14ac:dyDescent="0.3">
      <c r="B44" s="103" t="s">
        <v>67</v>
      </c>
      <c r="C44" s="114"/>
      <c r="D44" s="108"/>
    </row>
    <row r="45" spans="2:4" ht="15.75" thickBot="1" x14ac:dyDescent="0.3">
      <c r="B45" s="88" t="s">
        <v>81</v>
      </c>
      <c r="C45" s="126">
        <f>C27-C36</f>
        <v>3900</v>
      </c>
      <c r="D45" s="127">
        <f>D27-D36</f>
        <v>0</v>
      </c>
    </row>
    <row r="46" spans="2:4" x14ac:dyDescent="0.25">
      <c r="B46" s="86"/>
      <c r="C46" s="115"/>
      <c r="D46" s="87"/>
    </row>
    <row r="47" spans="2:4" x14ac:dyDescent="0.25">
      <c r="B47" s="47" t="s">
        <v>82</v>
      </c>
      <c r="C47" s="116"/>
      <c r="D47" s="31"/>
    </row>
    <row r="48" spans="2:4" x14ac:dyDescent="0.25">
      <c r="B48" s="102" t="s">
        <v>53</v>
      </c>
      <c r="C48" s="117"/>
      <c r="D48" s="35">
        <f>SUM(D50:D53)</f>
        <v>524370</v>
      </c>
    </row>
    <row r="49" spans="2:4" x14ac:dyDescent="0.25">
      <c r="B49" s="102" t="s">
        <v>54</v>
      </c>
      <c r="C49" s="117"/>
      <c r="D49" s="37"/>
    </row>
    <row r="50" spans="2:4" x14ac:dyDescent="0.25">
      <c r="B50" s="102" t="s">
        <v>83</v>
      </c>
      <c r="C50" s="117"/>
      <c r="D50" s="37"/>
    </row>
    <row r="51" spans="2:4" x14ac:dyDescent="0.25">
      <c r="B51" s="102" t="s">
        <v>84</v>
      </c>
      <c r="C51" s="117"/>
      <c r="D51" s="36">
        <v>524370</v>
      </c>
    </row>
    <row r="52" spans="2:4" x14ac:dyDescent="0.25">
      <c r="B52" s="102" t="s">
        <v>85</v>
      </c>
      <c r="C52" s="117"/>
      <c r="D52" s="37"/>
    </row>
    <row r="53" spans="2:4" x14ac:dyDescent="0.25">
      <c r="B53" s="102" t="s">
        <v>59</v>
      </c>
      <c r="C53" s="117"/>
      <c r="D53" s="37"/>
    </row>
    <row r="54" spans="2:4" x14ac:dyDescent="0.25">
      <c r="B54" s="102" t="s">
        <v>60</v>
      </c>
      <c r="C54" s="122">
        <f>SUM(C56:C59)</f>
        <v>13125</v>
      </c>
      <c r="D54" s="35">
        <f>SUM(D56:D59)</f>
        <v>565759</v>
      </c>
    </row>
    <row r="55" spans="2:4" x14ac:dyDescent="0.25">
      <c r="B55" s="102" t="s">
        <v>54</v>
      </c>
      <c r="C55" s="117"/>
      <c r="D55" s="37"/>
    </row>
    <row r="56" spans="2:4" x14ac:dyDescent="0.25">
      <c r="B56" s="102" t="s">
        <v>86</v>
      </c>
      <c r="C56" s="118">
        <v>13125</v>
      </c>
      <c r="D56" s="36">
        <v>565759</v>
      </c>
    </row>
    <row r="57" spans="2:4" x14ac:dyDescent="0.25">
      <c r="B57" s="102" t="s">
        <v>87</v>
      </c>
      <c r="C57" s="117"/>
      <c r="D57" s="37"/>
    </row>
    <row r="58" spans="2:4" x14ac:dyDescent="0.25">
      <c r="B58" s="102" t="s">
        <v>88</v>
      </c>
      <c r="C58" s="117"/>
      <c r="D58" s="37"/>
    </row>
    <row r="59" spans="2:4" ht="15.75" thickBot="1" x14ac:dyDescent="0.3">
      <c r="B59" s="103" t="s">
        <v>67</v>
      </c>
      <c r="C59" s="119"/>
      <c r="D59" s="106"/>
    </row>
    <row r="60" spans="2:4" ht="15.75" thickBot="1" x14ac:dyDescent="0.3">
      <c r="B60" s="88" t="s">
        <v>89</v>
      </c>
      <c r="C60" s="126">
        <f>C48-C54</f>
        <v>-13125</v>
      </c>
      <c r="D60" s="127">
        <f>D48-D54</f>
        <v>-41389</v>
      </c>
    </row>
    <row r="61" spans="2:4" ht="15.75" thickBot="1" x14ac:dyDescent="0.3">
      <c r="B61" s="123"/>
      <c r="C61" s="124"/>
      <c r="D61" s="125"/>
    </row>
    <row r="62" spans="2:4" ht="15.75" thickBot="1" x14ac:dyDescent="0.3">
      <c r="B62" s="104" t="s">
        <v>90</v>
      </c>
      <c r="C62" s="126">
        <f>C24+C45+C60</f>
        <v>-17448</v>
      </c>
      <c r="D62" s="126">
        <f>D24+D45+D60</f>
        <v>18185</v>
      </c>
    </row>
    <row r="63" spans="2:4" x14ac:dyDescent="0.25">
      <c r="B63" s="105"/>
      <c r="C63" s="120"/>
      <c r="D63" s="107"/>
    </row>
    <row r="64" spans="2:4" x14ac:dyDescent="0.25">
      <c r="B64" s="102" t="s">
        <v>91</v>
      </c>
      <c r="C64" s="118">
        <v>23877</v>
      </c>
      <c r="D64" s="36">
        <v>13326</v>
      </c>
    </row>
    <row r="65" spans="2:4" ht="15.75" thickBot="1" x14ac:dyDescent="0.3">
      <c r="B65" s="103"/>
      <c r="C65" s="119"/>
      <c r="D65" s="106"/>
    </row>
    <row r="66" spans="2:4" ht="15.75" thickBot="1" x14ac:dyDescent="0.3">
      <c r="B66" s="88" t="s">
        <v>92</v>
      </c>
      <c r="C66" s="127">
        <f>C64+C62</f>
        <v>6429</v>
      </c>
      <c r="D66" s="127">
        <f>D64+D62</f>
        <v>31511</v>
      </c>
    </row>
    <row r="67" spans="2:4" ht="15.75" x14ac:dyDescent="0.25">
      <c r="C67" s="121"/>
      <c r="D67" s="32"/>
    </row>
    <row r="68" spans="2:4" x14ac:dyDescent="0.25">
      <c r="D68" s="30"/>
    </row>
    <row r="69" spans="2:4" x14ac:dyDescent="0.25">
      <c r="D69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workbookViewId="0">
      <selection activeCell="G30" sqref="G30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93</v>
      </c>
    </row>
    <row r="4" spans="2:5" x14ac:dyDescent="0.25">
      <c r="B4" s="1"/>
    </row>
    <row r="5" spans="2:5" x14ac:dyDescent="0.25">
      <c r="B5" s="1" t="s">
        <v>94</v>
      </c>
    </row>
    <row r="6" spans="2:5" x14ac:dyDescent="0.25">
      <c r="B6" s="1" t="s">
        <v>120</v>
      </c>
    </row>
    <row r="7" spans="2:5" x14ac:dyDescent="0.25">
      <c r="B7" s="2" t="s">
        <v>40</v>
      </c>
    </row>
    <row r="8" spans="2:5" ht="51" x14ac:dyDescent="0.25">
      <c r="B8" s="11"/>
      <c r="C8" s="38" t="s">
        <v>95</v>
      </c>
      <c r="D8" s="38" t="s">
        <v>96</v>
      </c>
      <c r="E8" s="38" t="s">
        <v>35</v>
      </c>
    </row>
    <row r="10" spans="2:5" x14ac:dyDescent="0.25">
      <c r="B10" s="20" t="s">
        <v>97</v>
      </c>
      <c r="C10" s="42">
        <v>233923</v>
      </c>
      <c r="D10" s="132">
        <v>2220182</v>
      </c>
      <c r="E10" s="133">
        <f>SUM(C10:D10)</f>
        <v>2454105</v>
      </c>
    </row>
    <row r="11" spans="2:5" x14ac:dyDescent="0.25">
      <c r="B11" s="39" t="s">
        <v>98</v>
      </c>
      <c r="C11" s="41"/>
      <c r="D11" s="130">
        <v>53027</v>
      </c>
      <c r="E11" s="131">
        <v>53027</v>
      </c>
    </row>
    <row r="12" spans="2:5" x14ac:dyDescent="0.25">
      <c r="B12" s="40" t="s">
        <v>99</v>
      </c>
      <c r="C12" s="42">
        <f>SUM(C10:C11)</f>
        <v>233923</v>
      </c>
      <c r="D12" s="132">
        <f>SUM(D10:D11)</f>
        <v>2273209</v>
      </c>
      <c r="E12" s="134">
        <f>SUM(E10:E11)</f>
        <v>2507132</v>
      </c>
    </row>
    <row r="14" spans="2:5" x14ac:dyDescent="0.25">
      <c r="D14" s="129"/>
      <c r="E14" s="1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GBUH</cp:lastModifiedBy>
  <dcterms:created xsi:type="dcterms:W3CDTF">2014-04-28T08:33:53Z</dcterms:created>
  <dcterms:modified xsi:type="dcterms:W3CDTF">2016-04-20T03:57:50Z</dcterms:modified>
</cp:coreProperties>
</file>