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2330" activeTab="1"/>
  </bookViews>
  <sheets>
    <sheet name="BS" sheetId="2" r:id="rId1"/>
    <sheet name="PL" sheetId="3" r:id="rId2"/>
    <sheet name="CF" sheetId="4" r:id="rId3"/>
    <sheet name="Equity" sheetId="5" r:id="rId4"/>
  </sheets>
  <calcPr calcId="145621"/>
</workbook>
</file>

<file path=xl/calcChain.xml><?xml version="1.0" encoding="utf-8"?>
<calcChain xmlns="http://schemas.openxmlformats.org/spreadsheetml/2006/main">
  <c r="D21" i="3" l="1"/>
  <c r="E21" i="3"/>
  <c r="F21" i="3"/>
  <c r="C21" i="3"/>
  <c r="D11" i="3"/>
  <c r="E11" i="3"/>
  <c r="F11" i="3"/>
  <c r="C11" i="3"/>
  <c r="F44" i="2"/>
  <c r="E44" i="2"/>
  <c r="F43" i="2"/>
  <c r="E43" i="2"/>
  <c r="F35" i="2"/>
  <c r="E35" i="2"/>
  <c r="F28" i="2"/>
  <c r="E28" i="2"/>
  <c r="F21" i="2"/>
  <c r="E21" i="2"/>
  <c r="F20" i="2"/>
  <c r="E20" i="2"/>
  <c r="F10" i="2"/>
  <c r="E10" i="2"/>
  <c r="E6" i="4"/>
  <c r="F35" i="4"/>
  <c r="E35" i="4"/>
  <c r="F28" i="4"/>
  <c r="E28" i="4"/>
  <c r="F25" i="4"/>
  <c r="E25" i="4"/>
  <c r="F15" i="4"/>
  <c r="E15" i="4"/>
</calcChain>
</file>

<file path=xl/sharedStrings.xml><?xml version="1.0" encoding="utf-8"?>
<sst xmlns="http://schemas.openxmlformats.org/spreadsheetml/2006/main" count="207" uniqueCount="106">
  <si>
    <t xml:space="preserve">In thousands of US dollars </t>
  </si>
  <si>
    <t>Notes</t>
  </si>
  <si>
    <t>30 June 2015 (unaudited)</t>
  </si>
  <si>
    <t>31 December 2014 (audited)</t>
  </si>
  <si>
    <t xml:space="preserve"> </t>
  </si>
  <si>
    <t>Assets</t>
  </si>
  <si>
    <t>Non-current assets</t>
  </si>
  <si>
    <t>Exploration and evaluation assets</t>
  </si>
  <si>
    <t>Restricted cash</t>
  </si>
  <si>
    <t>Advances for non-current assets</t>
  </si>
  <si>
    <t>Derivative financial instruments</t>
  </si>
  <si>
    <t>–</t>
  </si>
  <si>
    <t>Current assets</t>
  </si>
  <si>
    <t>Inventories</t>
  </si>
  <si>
    <t>Trade receivables</t>
  </si>
  <si>
    <t>Prepayments and other current assets</t>
  </si>
  <si>
    <t>Income tax prepayment</t>
  </si>
  <si>
    <t>Current investments</t>
  </si>
  <si>
    <t>Cash and cash equivalents</t>
  </si>
  <si>
    <t>Total assets</t>
  </si>
  <si>
    <t>Equity and liabilities</t>
  </si>
  <si>
    <t>Partnership capital and reserves</t>
  </si>
  <si>
    <t>Partnership capital</t>
  </si>
  <si>
    <t>Other reserves</t>
  </si>
  <si>
    <t>Retained earnings</t>
  </si>
  <si>
    <t>Non-current liabilities</t>
  </si>
  <si>
    <t>Long-term borrowings</t>
  </si>
  <si>
    <t>Abandonment and site restoration provision</t>
  </si>
  <si>
    <t>Due to Government of Kazakhstan</t>
  </si>
  <si>
    <t>Deferred tax liability</t>
  </si>
  <si>
    <t>Current liabilities</t>
  </si>
  <si>
    <t>Current portion of long-term borrowings</t>
  </si>
  <si>
    <t>Trade payables</t>
  </si>
  <si>
    <t>Advances received</t>
  </si>
  <si>
    <t>Current portion of Due to Government of Kazakhstan</t>
  </si>
  <si>
    <t>Other current liabilities</t>
  </si>
  <si>
    <t>Total equity and liabilities</t>
  </si>
  <si>
    <t>Property plant and equipment</t>
  </si>
  <si>
    <t>Three months ended 30 June</t>
  </si>
  <si>
    <t>Six months ended 30 June</t>
  </si>
  <si>
    <t>In thousands of US dollars</t>
  </si>
  <si>
    <t>2015 (unaudited)</t>
  </si>
  <si>
    <t>2014 (unaudited)</t>
  </si>
  <si>
    <t>Revenue</t>
  </si>
  <si>
    <t>Revenue from export sales</t>
  </si>
  <si>
    <t>Revenue from domestic sales</t>
  </si>
  <si>
    <t>Cost of sales</t>
  </si>
  <si>
    <t>Gross profit</t>
  </si>
  <si>
    <t>General and administrative expenses</t>
  </si>
  <si>
    <t>Selling and transportation expenses</t>
  </si>
  <si>
    <t>Finance costs</t>
  </si>
  <si>
    <t>Loss on derivative financial instruments</t>
  </si>
  <si>
    <t>Foreign exchange loss net</t>
  </si>
  <si>
    <t>Interest income</t>
  </si>
  <si>
    <t>Other income</t>
  </si>
  <si>
    <t>Other expenses</t>
  </si>
  <si>
    <t>Profit before income tax</t>
  </si>
  <si>
    <t>Income tax expense</t>
  </si>
  <si>
    <t>Profit for the period</t>
  </si>
  <si>
    <t>Other comprehensive income for the period</t>
  </si>
  <si>
    <t>Total comprehensive income for the period</t>
  </si>
  <si>
    <t>(unaudited)</t>
  </si>
  <si>
    <t>Cash flow from operating activities</t>
  </si>
  <si>
    <t>Adjustments for:</t>
  </si>
  <si>
    <t>Depreciation depletion and amortisation</t>
  </si>
  <si>
    <t>13 14</t>
  </si>
  <si>
    <t>Foreign exchange loss/(gain) on investing and financing activities</t>
  </si>
  <si>
    <t>Loss on disposal of property plant and equipment</t>
  </si>
  <si>
    <t>Operating profit before working capital changes</t>
  </si>
  <si>
    <t>Changes in working capital:</t>
  </si>
  <si>
    <t>Change in inventories</t>
  </si>
  <si>
    <t>Change in trade receivables</t>
  </si>
  <si>
    <t>Change in prepayments and other current assets</t>
  </si>
  <si>
    <t>Change in trade payables</t>
  </si>
  <si>
    <t>Change in advances received</t>
  </si>
  <si>
    <t>Change in Due to Government of Kazakhstan</t>
  </si>
  <si>
    <t>Change in other current liabilities</t>
  </si>
  <si>
    <t>Cash generated from operations</t>
  </si>
  <si>
    <t>Income tax paid</t>
  </si>
  <si>
    <t>Net cash flows from operating activities</t>
  </si>
  <si>
    <t>Cash flow from investing activities</t>
  </si>
  <si>
    <t>Interest received</t>
  </si>
  <si>
    <t>Purchase of property plant and equipment</t>
  </si>
  <si>
    <t>Purchase of exploration and evaluation assets</t>
  </si>
  <si>
    <t>Redemption of current bank deposits</t>
  </si>
  <si>
    <t>Net cash used in investing activities</t>
  </si>
  <si>
    <t>Cash flow from financing activities</t>
  </si>
  <si>
    <t>Finance costs paid</t>
  </si>
  <si>
    <t>Issue of notes</t>
  </si>
  <si>
    <t>Fees paid on arrangement of notes</t>
  </si>
  <si>
    <t>Transfer to restricted cash</t>
  </si>
  <si>
    <t xml:space="preserve">Contributions to the partnership capital </t>
  </si>
  <si>
    <t>Profit distributions paid</t>
  </si>
  <si>
    <t>Repayment of borrowings</t>
  </si>
  <si>
    <t>Net cash (used in)/from financing activities</t>
  </si>
  <si>
    <t>Effects of exchange rate changes on cash and cash equivalents</t>
  </si>
  <si>
    <t>Net (decrease)/increase in cash and cash equivalents</t>
  </si>
  <si>
    <t>Cash and cash equivalents at the beginning of the period</t>
  </si>
  <si>
    <t>Cash and cash equivalents at the end of the period</t>
  </si>
  <si>
    <t>Total</t>
  </si>
  <si>
    <t>As at 1 January 2014 (audited)</t>
  </si>
  <si>
    <t>Increase of the partnership capital</t>
  </si>
  <si>
    <t>As at 30 June 2014 (unaudited)</t>
  </si>
  <si>
    <t>As at 31 December 2014 (audited)</t>
  </si>
  <si>
    <t>Profit distribution</t>
  </si>
  <si>
    <t>As at 30 June 2015 (unaudited)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</si>
</sst>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8" formatCode="_-* #,##0.0_р_._-;\-* #,##0.0_р_._-;_-* &quot;-&quot;??_р_._-;_-@_-"/>
    <numFmt numFmtId="169" formatCode="_-* #,##0_р_._-;\-* #,##0_р_._-;_-* &quot;-&quot;??_р_._-;_-@_-"/>
    <numFmt numFmtId="170" formatCode="_-* #,##0.0_р_._-;\-* #,##0.0_р_._-;_-* &quot;-&quot;?_р_._-;_-@_-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i/>
      <sz val="8"/>
      <color theme="1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8.5"/>
      <color theme="1"/>
      <name val="Arial"/>
      <family val="2"/>
      <charset val="204"/>
    </font>
    <font>
      <sz val="8.5"/>
      <color theme="1"/>
      <name val="Times New Roman"/>
      <family val="1"/>
      <charset val="204"/>
    </font>
    <font>
      <sz val="8.5"/>
      <color theme="1"/>
      <name val="Arial"/>
      <family val="2"/>
      <charset val="204"/>
    </font>
    <font>
      <b/>
      <sz val="8.5"/>
      <color theme="1"/>
      <name val="Times New Roman"/>
      <family val="1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color theme="1"/>
      <name val="Times New Roman"/>
      <family val="1"/>
      <charset val="204"/>
    </font>
    <font>
      <i/>
      <sz val="8.5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6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right" vertical="center" wrapText="1"/>
    </xf>
    <xf numFmtId="0" fontId="10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168" fontId="5" fillId="0" borderId="1" xfId="1" applyNumberFormat="1" applyFont="1" applyBorder="1" applyAlignment="1">
      <alignment vertical="center" wrapText="1"/>
    </xf>
    <xf numFmtId="168" fontId="7" fillId="0" borderId="1" xfId="1" applyNumberFormat="1" applyFont="1" applyBorder="1" applyAlignment="1">
      <alignment vertical="center" wrapText="1"/>
    </xf>
    <xf numFmtId="168" fontId="6" fillId="0" borderId="0" xfId="1" applyNumberFormat="1" applyFont="1" applyAlignment="1">
      <alignment vertical="center" wrapText="1"/>
    </xf>
    <xf numFmtId="168" fontId="8" fillId="0" borderId="0" xfId="1" applyNumberFormat="1" applyFont="1" applyAlignment="1">
      <alignment vertical="center" wrapText="1"/>
    </xf>
    <xf numFmtId="168" fontId="5" fillId="0" borderId="0" xfId="1" applyNumberFormat="1" applyFont="1" applyAlignment="1">
      <alignment vertical="center" wrapText="1"/>
    </xf>
    <xf numFmtId="168" fontId="7" fillId="0" borderId="0" xfId="1" applyNumberFormat="1" applyFont="1" applyAlignment="1">
      <alignment vertical="center" wrapText="1"/>
    </xf>
    <xf numFmtId="168" fontId="5" fillId="0" borderId="2" xfId="1" applyNumberFormat="1" applyFont="1" applyBorder="1" applyAlignment="1">
      <alignment vertical="center" wrapText="1"/>
    </xf>
    <xf numFmtId="168" fontId="7" fillId="0" borderId="2" xfId="1" applyNumberFormat="1" applyFont="1" applyBorder="1" applyAlignment="1">
      <alignment vertical="center" wrapText="1"/>
    </xf>
    <xf numFmtId="168" fontId="0" fillId="0" borderId="0" xfId="1" applyNumberFormat="1" applyFont="1" applyAlignment="1"/>
    <xf numFmtId="168" fontId="9" fillId="0" borderId="1" xfId="1" applyNumberFormat="1" applyFont="1" applyBorder="1" applyAlignment="1">
      <alignment vertical="center" wrapText="1"/>
    </xf>
    <xf numFmtId="168" fontId="9" fillId="0" borderId="1" xfId="1" applyNumberFormat="1" applyFont="1" applyBorder="1" applyAlignment="1">
      <alignment vertical="center" wrapText="1"/>
    </xf>
    <xf numFmtId="168" fontId="10" fillId="0" borderId="3" xfId="1" applyNumberFormat="1" applyFont="1" applyBorder="1" applyAlignment="1">
      <alignment vertical="center" wrapText="1"/>
    </xf>
    <xf numFmtId="168" fontId="4" fillId="0" borderId="0" xfId="1" applyNumberFormat="1" applyFont="1" applyAlignment="1">
      <alignment vertical="center" wrapText="1"/>
    </xf>
    <xf numFmtId="168" fontId="2" fillId="0" borderId="0" xfId="1" applyNumberFormat="1" applyFont="1" applyAlignment="1">
      <alignment vertical="center" wrapText="1"/>
    </xf>
    <xf numFmtId="168" fontId="9" fillId="0" borderId="0" xfId="1" applyNumberFormat="1" applyFont="1" applyAlignment="1">
      <alignment vertical="center" wrapText="1"/>
    </xf>
    <xf numFmtId="168" fontId="10" fillId="0" borderId="0" xfId="1" applyNumberFormat="1" applyFont="1" applyAlignment="1">
      <alignment vertical="center" wrapText="1"/>
    </xf>
    <xf numFmtId="168" fontId="10" fillId="0" borderId="1" xfId="1" applyNumberFormat="1" applyFont="1" applyBorder="1" applyAlignment="1">
      <alignment vertical="center" wrapText="1"/>
    </xf>
    <xf numFmtId="168" fontId="9" fillId="0" borderId="4" xfId="1" applyNumberFormat="1" applyFont="1" applyBorder="1" applyAlignment="1">
      <alignment vertical="center" wrapText="1"/>
    </xf>
    <xf numFmtId="168" fontId="10" fillId="0" borderId="4" xfId="1" applyNumberFormat="1" applyFont="1" applyBorder="1" applyAlignment="1">
      <alignment vertical="center" wrapText="1"/>
    </xf>
    <xf numFmtId="168" fontId="9" fillId="0" borderId="2" xfId="1" applyNumberFormat="1" applyFont="1" applyBorder="1" applyAlignment="1">
      <alignment vertical="center" wrapText="1"/>
    </xf>
    <xf numFmtId="168" fontId="10" fillId="0" borderId="2" xfId="1" applyNumberFormat="1" applyFont="1" applyBorder="1" applyAlignment="1">
      <alignment vertical="center" wrapText="1"/>
    </xf>
    <xf numFmtId="169" fontId="9" fillId="0" borderId="1" xfId="1" applyNumberFormat="1" applyFont="1" applyBorder="1" applyAlignment="1">
      <alignment horizontal="center" vertical="center" wrapText="1"/>
    </xf>
    <xf numFmtId="169" fontId="9" fillId="0" borderId="1" xfId="1" applyNumberFormat="1" applyFont="1" applyBorder="1" applyAlignment="1">
      <alignment horizontal="right" vertical="center" wrapText="1"/>
    </xf>
    <xf numFmtId="169" fontId="10" fillId="0" borderId="3" xfId="1" applyNumberFormat="1" applyFont="1" applyBorder="1" applyAlignment="1">
      <alignment horizontal="right" vertical="center" wrapText="1"/>
    </xf>
    <xf numFmtId="169" fontId="10" fillId="0" borderId="1" xfId="1" applyNumberFormat="1" applyFont="1" applyBorder="1" applyAlignment="1">
      <alignment horizontal="right" vertical="center" wrapText="1"/>
    </xf>
    <xf numFmtId="169" fontId="4" fillId="0" borderId="0" xfId="1" applyNumberFormat="1" applyFont="1" applyAlignment="1">
      <alignment horizontal="left" vertical="center" wrapText="1"/>
    </xf>
    <xf numFmtId="169" fontId="2" fillId="0" borderId="0" xfId="1" applyNumberFormat="1" applyFont="1" applyAlignment="1">
      <alignment horizontal="left" vertical="center" wrapText="1"/>
    </xf>
    <xf numFmtId="169" fontId="9" fillId="0" borderId="0" xfId="1" applyNumberFormat="1" applyFont="1" applyAlignment="1">
      <alignment horizontal="left" vertical="center" wrapText="1"/>
    </xf>
    <xf numFmtId="169" fontId="10" fillId="0" borderId="0" xfId="1" applyNumberFormat="1" applyFont="1" applyAlignment="1">
      <alignment horizontal="left" vertical="center" wrapText="1"/>
    </xf>
    <xf numFmtId="169" fontId="9" fillId="0" borderId="1" xfId="1" applyNumberFormat="1" applyFont="1" applyBorder="1" applyAlignment="1">
      <alignment horizontal="left" vertical="center" wrapText="1"/>
    </xf>
    <xf numFmtId="169" fontId="10" fillId="0" borderId="1" xfId="1" applyNumberFormat="1" applyFont="1" applyBorder="1" applyAlignment="1">
      <alignment horizontal="left" vertical="center" wrapText="1"/>
    </xf>
    <xf numFmtId="169" fontId="9" fillId="0" borderId="4" xfId="1" applyNumberFormat="1" applyFont="1" applyBorder="1" applyAlignment="1">
      <alignment horizontal="left" vertical="center" wrapText="1"/>
    </xf>
    <xf numFmtId="169" fontId="10" fillId="0" borderId="4" xfId="1" applyNumberFormat="1" applyFont="1" applyBorder="1" applyAlignment="1">
      <alignment horizontal="left" vertical="center" wrapText="1"/>
    </xf>
    <xf numFmtId="169" fontId="9" fillId="0" borderId="2" xfId="1" applyNumberFormat="1" applyFont="1" applyBorder="1" applyAlignment="1">
      <alignment horizontal="left" vertical="center" wrapText="1"/>
    </xf>
    <xf numFmtId="169" fontId="10" fillId="0" borderId="2" xfId="1" applyNumberFormat="1" applyFont="1" applyBorder="1" applyAlignment="1">
      <alignment horizontal="left" vertical="center" wrapText="1"/>
    </xf>
    <xf numFmtId="169" fontId="0" fillId="0" borderId="0" xfId="1" applyNumberFormat="1" applyFont="1"/>
    <xf numFmtId="0" fontId="11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169" fontId="5" fillId="0" borderId="1" xfId="1" applyNumberFormat="1" applyFont="1" applyBorder="1" applyAlignment="1">
      <alignment horizontal="center" vertical="center" wrapText="1"/>
    </xf>
    <xf numFmtId="169" fontId="5" fillId="0" borderId="0" xfId="1" applyNumberFormat="1" applyFont="1" applyAlignment="1">
      <alignment horizontal="right" vertical="center" wrapText="1"/>
    </xf>
    <xf numFmtId="169" fontId="7" fillId="0" borderId="4" xfId="1" applyNumberFormat="1" applyFont="1" applyBorder="1" applyAlignment="1">
      <alignment horizontal="right" vertical="center" wrapText="1"/>
    </xf>
    <xf numFmtId="169" fontId="5" fillId="0" borderId="1" xfId="1" applyNumberFormat="1" applyFont="1" applyBorder="1" applyAlignment="1">
      <alignment horizontal="right" vertical="center" wrapText="1"/>
    </xf>
    <xf numFmtId="169" fontId="7" fillId="0" borderId="1" xfId="1" applyNumberFormat="1" applyFont="1" applyBorder="1" applyAlignment="1">
      <alignment horizontal="right" vertical="center" wrapText="1"/>
    </xf>
    <xf numFmtId="169" fontId="7" fillId="0" borderId="0" xfId="1" applyNumberFormat="1" applyFont="1" applyAlignment="1">
      <alignment horizontal="right" vertical="center" wrapText="1"/>
    </xf>
    <xf numFmtId="169" fontId="6" fillId="0" borderId="0" xfId="1" applyNumberFormat="1" applyFont="1" applyAlignment="1">
      <alignment horizontal="left" vertical="center" wrapText="1"/>
    </xf>
    <xf numFmtId="169" fontId="8" fillId="0" borderId="0" xfId="1" applyNumberFormat="1" applyFont="1" applyAlignment="1">
      <alignment horizontal="left" vertical="center" wrapText="1"/>
    </xf>
    <xf numFmtId="169" fontId="5" fillId="0" borderId="0" xfId="1" applyNumberFormat="1" applyFont="1" applyAlignment="1">
      <alignment horizontal="left" vertical="center" wrapText="1"/>
    </xf>
    <xf numFmtId="169" fontId="7" fillId="0" borderId="0" xfId="1" applyNumberFormat="1" applyFont="1" applyAlignment="1">
      <alignment horizontal="left" vertical="center" wrapText="1"/>
    </xf>
    <xf numFmtId="169" fontId="5" fillId="0" borderId="1" xfId="1" applyNumberFormat="1" applyFont="1" applyBorder="1" applyAlignment="1">
      <alignment horizontal="left" vertical="center" wrapText="1"/>
    </xf>
    <xf numFmtId="169" fontId="7" fillId="0" borderId="1" xfId="1" applyNumberFormat="1" applyFont="1" applyBorder="1" applyAlignment="1">
      <alignment horizontal="left" vertical="center" wrapText="1"/>
    </xf>
    <xf numFmtId="169" fontId="5" fillId="0" borderId="2" xfId="1" applyNumberFormat="1" applyFont="1" applyBorder="1" applyAlignment="1">
      <alignment horizontal="left" vertical="center" wrapText="1"/>
    </xf>
    <xf numFmtId="169" fontId="7" fillId="0" borderId="2" xfId="1" applyNumberFormat="1" applyFont="1" applyBorder="1" applyAlignment="1">
      <alignment horizontal="left" vertical="center" wrapText="1"/>
    </xf>
    <xf numFmtId="169" fontId="0" fillId="0" borderId="0" xfId="0" applyNumberFormat="1"/>
    <xf numFmtId="168" fontId="0" fillId="0" borderId="0" xfId="0" applyNumberFormat="1"/>
    <xf numFmtId="170" fontId="0" fillId="0" borderId="0" xfId="0" applyNumberForma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3"/>
  <sheetViews>
    <sheetView topLeftCell="A16" workbookViewId="0">
      <selection activeCell="E44" sqref="E44"/>
    </sheetView>
  </sheetViews>
  <sheetFormatPr defaultRowHeight="15" x14ac:dyDescent="0.25"/>
  <cols>
    <col min="1" max="1" width="41" customWidth="1"/>
    <col min="3" max="4" width="11.7109375" style="44" bestFit="1" customWidth="1"/>
  </cols>
  <sheetData>
    <row r="1" spans="1:6" ht="23.25" thickBot="1" x14ac:dyDescent="0.3">
      <c r="A1" s="1" t="s">
        <v>0</v>
      </c>
      <c r="B1" s="2" t="s">
        <v>1</v>
      </c>
      <c r="C1" s="36" t="s">
        <v>2</v>
      </c>
      <c r="D1" s="37" t="s">
        <v>3</v>
      </c>
    </row>
    <row r="2" spans="1:6" x14ac:dyDescent="0.25">
      <c r="A2" s="3" t="s">
        <v>4</v>
      </c>
      <c r="B2" s="5"/>
      <c r="C2" s="38"/>
      <c r="D2" s="39"/>
    </row>
    <row r="3" spans="1:6" x14ac:dyDescent="0.25">
      <c r="A3" s="7" t="s">
        <v>5</v>
      </c>
      <c r="B3" s="8"/>
      <c r="C3" s="38"/>
      <c r="D3" s="39"/>
    </row>
    <row r="4" spans="1:6" x14ac:dyDescent="0.25">
      <c r="A4" s="7" t="s">
        <v>6</v>
      </c>
      <c r="B4" s="8"/>
      <c r="C4" s="38"/>
      <c r="D4" s="39"/>
    </row>
    <row r="5" spans="1:6" x14ac:dyDescent="0.25">
      <c r="A5" s="3" t="s">
        <v>7</v>
      </c>
      <c r="B5" s="9">
        <v>3</v>
      </c>
      <c r="C5" s="40">
        <v>25432</v>
      </c>
      <c r="D5" s="41">
        <v>24380</v>
      </c>
    </row>
    <row r="6" spans="1:6" x14ac:dyDescent="0.25">
      <c r="A6" s="3" t="s">
        <v>37</v>
      </c>
      <c r="B6" s="9">
        <v>4</v>
      </c>
      <c r="C6" s="40">
        <v>1512054</v>
      </c>
      <c r="D6" s="41">
        <v>1442192</v>
      </c>
    </row>
    <row r="7" spans="1:6" x14ac:dyDescent="0.25">
      <c r="A7" s="3" t="s">
        <v>8</v>
      </c>
      <c r="B7" s="8"/>
      <c r="C7" s="40">
        <v>5287</v>
      </c>
      <c r="D7" s="41">
        <v>5023</v>
      </c>
    </row>
    <row r="8" spans="1:6" x14ac:dyDescent="0.25">
      <c r="A8" s="3" t="s">
        <v>9</v>
      </c>
      <c r="B8" s="9">
        <v>5</v>
      </c>
      <c r="C8" s="40">
        <v>147416</v>
      </c>
      <c r="D8" s="41">
        <v>134355</v>
      </c>
    </row>
    <row r="9" spans="1:6" ht="15.75" thickBot="1" x14ac:dyDescent="0.3">
      <c r="A9" s="10" t="s">
        <v>10</v>
      </c>
      <c r="B9" s="11">
        <v>18</v>
      </c>
      <c r="C9" s="36" t="s">
        <v>11</v>
      </c>
      <c r="D9" s="37">
        <v>60301</v>
      </c>
    </row>
    <row r="10" spans="1:6" ht="15.75" thickBot="1" x14ac:dyDescent="0.3">
      <c r="A10" s="13"/>
      <c r="B10" s="15"/>
      <c r="C10" s="36">
        <v>1690189</v>
      </c>
      <c r="D10" s="37">
        <v>1666251</v>
      </c>
      <c r="E10" s="94">
        <f>SUM(C5:C9)-C10</f>
        <v>0</v>
      </c>
      <c r="F10" s="94">
        <f>SUM(D5:D9)-D10</f>
        <v>0</v>
      </c>
    </row>
    <row r="11" spans="1:6" x14ac:dyDescent="0.25">
      <c r="A11" s="3" t="s">
        <v>4</v>
      </c>
      <c r="B11" s="8"/>
      <c r="C11" s="38"/>
      <c r="D11" s="39"/>
    </row>
    <row r="12" spans="1:6" x14ac:dyDescent="0.25">
      <c r="A12" s="7" t="s">
        <v>12</v>
      </c>
      <c r="B12" s="8"/>
      <c r="C12" s="38"/>
      <c r="D12" s="39"/>
    </row>
    <row r="13" spans="1:6" x14ac:dyDescent="0.25">
      <c r="A13" s="3" t="s">
        <v>13</v>
      </c>
      <c r="B13" s="8"/>
      <c r="C13" s="40">
        <v>26412</v>
      </c>
      <c r="D13" s="41">
        <v>25443</v>
      </c>
    </row>
    <row r="14" spans="1:6" x14ac:dyDescent="0.25">
      <c r="A14" s="3" t="s">
        <v>14</v>
      </c>
      <c r="B14" s="9">
        <v>7</v>
      </c>
      <c r="C14" s="40">
        <v>91765</v>
      </c>
      <c r="D14" s="41">
        <v>30110</v>
      </c>
    </row>
    <row r="15" spans="1:6" x14ac:dyDescent="0.25">
      <c r="A15" s="3" t="s">
        <v>15</v>
      </c>
      <c r="B15" s="8"/>
      <c r="C15" s="40">
        <v>33548</v>
      </c>
      <c r="D15" s="41">
        <v>38570</v>
      </c>
    </row>
    <row r="16" spans="1:6" x14ac:dyDescent="0.25">
      <c r="A16" s="3" t="s">
        <v>10</v>
      </c>
      <c r="B16" s="9">
        <v>18</v>
      </c>
      <c r="C16" s="40">
        <v>56525</v>
      </c>
      <c r="D16" s="41" t="s">
        <v>11</v>
      </c>
    </row>
    <row r="17" spans="1:6" x14ac:dyDescent="0.25">
      <c r="A17" s="3" t="s">
        <v>16</v>
      </c>
      <c r="B17" s="8"/>
      <c r="C17" s="40">
        <v>5586</v>
      </c>
      <c r="D17" s="41">
        <v>13925</v>
      </c>
    </row>
    <row r="18" spans="1:6" x14ac:dyDescent="0.25">
      <c r="A18" s="3" t="s">
        <v>17</v>
      </c>
      <c r="B18" s="9">
        <v>6</v>
      </c>
      <c r="C18" s="40">
        <v>25000</v>
      </c>
      <c r="D18" s="41">
        <v>25000</v>
      </c>
    </row>
    <row r="19" spans="1:6" ht="15.75" thickBot="1" x14ac:dyDescent="0.3">
      <c r="A19" s="10" t="s">
        <v>18</v>
      </c>
      <c r="B19" s="11">
        <v>8</v>
      </c>
      <c r="C19" s="36">
        <v>167815</v>
      </c>
      <c r="D19" s="37">
        <v>361350</v>
      </c>
    </row>
    <row r="20" spans="1:6" ht="15.75" thickBot="1" x14ac:dyDescent="0.3">
      <c r="A20" s="13"/>
      <c r="B20" s="15"/>
      <c r="C20" s="36">
        <v>406651</v>
      </c>
      <c r="D20" s="37">
        <v>494398</v>
      </c>
      <c r="E20" s="95">
        <f>SUM(C13:C19)-C20</f>
        <v>0</v>
      </c>
      <c r="F20" s="95">
        <f>SUM(D13:D19)-D20</f>
        <v>0</v>
      </c>
    </row>
    <row r="21" spans="1:6" ht="15.75" thickBot="1" x14ac:dyDescent="0.3">
      <c r="A21" s="16" t="s">
        <v>19</v>
      </c>
      <c r="B21" s="18"/>
      <c r="C21" s="42">
        <v>2096840</v>
      </c>
      <c r="D21" s="43">
        <v>2160649</v>
      </c>
      <c r="E21" s="95">
        <f>C10+C20-C21</f>
        <v>0</v>
      </c>
      <c r="F21" s="95">
        <f>D10+D20-D21</f>
        <v>0</v>
      </c>
    </row>
    <row r="22" spans="1:6" ht="15.75" thickTop="1" x14ac:dyDescent="0.25">
      <c r="A22" s="3" t="s">
        <v>4</v>
      </c>
      <c r="B22" s="8"/>
      <c r="C22" s="38"/>
      <c r="D22" s="39"/>
    </row>
    <row r="23" spans="1:6" x14ac:dyDescent="0.25">
      <c r="A23" s="7" t="s">
        <v>20</v>
      </c>
      <c r="B23" s="8"/>
      <c r="C23" s="38"/>
      <c r="D23" s="39"/>
    </row>
    <row r="24" spans="1:6" x14ac:dyDescent="0.25">
      <c r="A24" s="7" t="s">
        <v>21</v>
      </c>
      <c r="B24" s="8"/>
      <c r="C24" s="38"/>
      <c r="D24" s="39"/>
    </row>
    <row r="25" spans="1:6" x14ac:dyDescent="0.25">
      <c r="A25" s="3" t="s">
        <v>22</v>
      </c>
      <c r="B25" s="9">
        <v>9</v>
      </c>
      <c r="C25" s="40">
        <v>4112</v>
      </c>
      <c r="D25" s="41">
        <v>4112</v>
      </c>
    </row>
    <row r="26" spans="1:6" x14ac:dyDescent="0.25">
      <c r="A26" s="3" t="s">
        <v>23</v>
      </c>
      <c r="B26" s="9">
        <v>9</v>
      </c>
      <c r="C26" s="40">
        <v>32440</v>
      </c>
      <c r="D26" s="41">
        <v>32440</v>
      </c>
    </row>
    <row r="27" spans="1:6" ht="15.75" thickBot="1" x14ac:dyDescent="0.3">
      <c r="A27" s="10" t="s">
        <v>24</v>
      </c>
      <c r="B27" s="15"/>
      <c r="C27" s="36">
        <v>726760</v>
      </c>
      <c r="D27" s="37">
        <v>745185</v>
      </c>
    </row>
    <row r="28" spans="1:6" ht="15.75" thickBot="1" x14ac:dyDescent="0.3">
      <c r="A28" s="13"/>
      <c r="B28" s="15"/>
      <c r="C28" s="36">
        <v>763312</v>
      </c>
      <c r="D28" s="37">
        <v>781737</v>
      </c>
      <c r="E28" s="95">
        <f>SUM(C25:C27)-C28</f>
        <v>0</v>
      </c>
      <c r="F28" s="95">
        <f>SUM(D25:D27)-D28</f>
        <v>0</v>
      </c>
    </row>
    <row r="29" spans="1:6" x14ac:dyDescent="0.25">
      <c r="A29" s="3" t="s">
        <v>4</v>
      </c>
      <c r="B29" s="8"/>
      <c r="C29" s="38"/>
      <c r="D29" s="39"/>
    </row>
    <row r="30" spans="1:6" x14ac:dyDescent="0.25">
      <c r="A30" s="7" t="s">
        <v>25</v>
      </c>
      <c r="B30" s="8"/>
      <c r="C30" s="38"/>
      <c r="D30" s="39"/>
    </row>
    <row r="31" spans="1:6" x14ac:dyDescent="0.25">
      <c r="A31" s="3" t="s">
        <v>26</v>
      </c>
      <c r="B31" s="9">
        <v>10</v>
      </c>
      <c r="C31" s="40">
        <v>993376</v>
      </c>
      <c r="D31" s="41">
        <v>1035141</v>
      </c>
    </row>
    <row r="32" spans="1:6" x14ac:dyDescent="0.25">
      <c r="A32" s="3" t="s">
        <v>27</v>
      </c>
      <c r="B32" s="8"/>
      <c r="C32" s="40">
        <v>20991</v>
      </c>
      <c r="D32" s="41">
        <v>20877</v>
      </c>
    </row>
    <row r="33" spans="1:6" x14ac:dyDescent="0.25">
      <c r="A33" s="3" t="s">
        <v>28</v>
      </c>
      <c r="B33" s="8"/>
      <c r="C33" s="40">
        <v>5777</v>
      </c>
      <c r="D33" s="41">
        <v>5906</v>
      </c>
    </row>
    <row r="34" spans="1:6" ht="15.75" thickBot="1" x14ac:dyDescent="0.3">
      <c r="A34" s="10" t="s">
        <v>29</v>
      </c>
      <c r="B34" s="15"/>
      <c r="C34" s="36">
        <v>203038</v>
      </c>
      <c r="D34" s="37">
        <v>205298</v>
      </c>
    </row>
    <row r="35" spans="1:6" ht="15.75" thickBot="1" x14ac:dyDescent="0.3">
      <c r="A35" s="13"/>
      <c r="B35" s="15"/>
      <c r="C35" s="36">
        <v>1223182</v>
      </c>
      <c r="D35" s="37">
        <v>1267222</v>
      </c>
      <c r="E35" s="95">
        <f>SUM(C31:C34)-C35</f>
        <v>0</v>
      </c>
      <c r="F35" s="95">
        <f>SUM(D31:D34)-D35</f>
        <v>0</v>
      </c>
    </row>
    <row r="36" spans="1:6" x14ac:dyDescent="0.25">
      <c r="A36" s="3" t="s">
        <v>4</v>
      </c>
      <c r="B36" s="8"/>
      <c r="C36" s="38"/>
      <c r="D36" s="39"/>
    </row>
    <row r="37" spans="1:6" x14ac:dyDescent="0.25">
      <c r="A37" s="7" t="s">
        <v>30</v>
      </c>
      <c r="B37" s="8"/>
      <c r="C37" s="38"/>
      <c r="D37" s="39"/>
    </row>
    <row r="38" spans="1:6" x14ac:dyDescent="0.25">
      <c r="A38" s="3" t="s">
        <v>31</v>
      </c>
      <c r="B38" s="9">
        <v>10</v>
      </c>
      <c r="C38" s="40">
        <v>14914</v>
      </c>
      <c r="D38" s="41">
        <v>15024</v>
      </c>
    </row>
    <row r="39" spans="1:6" x14ac:dyDescent="0.25">
      <c r="A39" s="3" t="s">
        <v>32</v>
      </c>
      <c r="B39" s="8"/>
      <c r="C39" s="40">
        <v>54541</v>
      </c>
      <c r="D39" s="41">
        <v>48634</v>
      </c>
    </row>
    <row r="40" spans="1:6" x14ac:dyDescent="0.25">
      <c r="A40" s="3" t="s">
        <v>33</v>
      </c>
      <c r="B40" s="8"/>
      <c r="C40" s="40">
        <v>245</v>
      </c>
      <c r="D40" s="41">
        <v>2670</v>
      </c>
    </row>
    <row r="41" spans="1:6" x14ac:dyDescent="0.25">
      <c r="A41" s="3" t="s">
        <v>34</v>
      </c>
      <c r="B41" s="8"/>
      <c r="C41" s="40">
        <v>1031</v>
      </c>
      <c r="D41" s="41">
        <v>1031</v>
      </c>
    </row>
    <row r="42" spans="1:6" ht="15.75" thickBot="1" x14ac:dyDescent="0.3">
      <c r="A42" s="10" t="s">
        <v>35</v>
      </c>
      <c r="B42" s="11">
        <v>11</v>
      </c>
      <c r="C42" s="36">
        <v>39615</v>
      </c>
      <c r="D42" s="37">
        <v>44331</v>
      </c>
    </row>
    <row r="43" spans="1:6" ht="15.75" thickBot="1" x14ac:dyDescent="0.3">
      <c r="A43" s="13"/>
      <c r="B43" s="15"/>
      <c r="C43" s="36">
        <v>110346</v>
      </c>
      <c r="D43" s="37">
        <v>111690</v>
      </c>
      <c r="E43" s="95">
        <f>SUM(C38:C42)-C43</f>
        <v>0</v>
      </c>
      <c r="F43" s="95">
        <f>SUM(D38:D42)-D43</f>
        <v>0</v>
      </c>
    </row>
    <row r="44" spans="1:6" ht="15.75" thickBot="1" x14ac:dyDescent="0.3">
      <c r="A44" s="16" t="s">
        <v>36</v>
      </c>
      <c r="B44" s="18"/>
      <c r="C44" s="42">
        <v>2096840</v>
      </c>
      <c r="D44" s="43">
        <v>2160649</v>
      </c>
      <c r="E44" s="95">
        <f>C28+C35+C43-C44</f>
        <v>0</v>
      </c>
      <c r="F44" s="95">
        <f>D28+D35+D43-D44</f>
        <v>0</v>
      </c>
    </row>
    <row r="45" spans="1:6" ht="15.75" thickTop="1" x14ac:dyDescent="0.25">
      <c r="A45" s="19"/>
    </row>
    <row r="46" spans="1:6" x14ac:dyDescent="0.25">
      <c r="A46" s="19"/>
    </row>
    <row r="47" spans="1:6" x14ac:dyDescent="0.25">
      <c r="A47" s="19"/>
    </row>
    <row r="48" spans="1:6" x14ac:dyDescent="0.25">
      <c r="A48" s="19"/>
    </row>
    <row r="49" spans="1:1" x14ac:dyDescent="0.25">
      <c r="A49" s="19"/>
    </row>
    <row r="50" spans="1:1" x14ac:dyDescent="0.25">
      <c r="A50" s="19"/>
    </row>
    <row r="51" spans="1:1" x14ac:dyDescent="0.25">
      <c r="A51" s="19"/>
    </row>
    <row r="52" spans="1:1" x14ac:dyDescent="0.25">
      <c r="A52" s="19"/>
    </row>
    <row r="53" spans="1:1" x14ac:dyDescent="0.25">
      <c r="A53" s="19"/>
    </row>
    <row r="54" spans="1:1" x14ac:dyDescent="0.25">
      <c r="A54" s="19"/>
    </row>
    <row r="55" spans="1:1" x14ac:dyDescent="0.25">
      <c r="A55" s="19"/>
    </row>
    <row r="56" spans="1:1" x14ac:dyDescent="0.25">
      <c r="A56" s="19"/>
    </row>
    <row r="57" spans="1:1" x14ac:dyDescent="0.25">
      <c r="A57" s="19"/>
    </row>
    <row r="58" spans="1:1" x14ac:dyDescent="0.25">
      <c r="A58" s="19"/>
    </row>
    <row r="59" spans="1:1" x14ac:dyDescent="0.25">
      <c r="A59" s="19"/>
    </row>
    <row r="60" spans="1:1" x14ac:dyDescent="0.25">
      <c r="A60" s="19"/>
    </row>
    <row r="61" spans="1:1" x14ac:dyDescent="0.25">
      <c r="A61" s="19"/>
    </row>
    <row r="62" spans="1:1" x14ac:dyDescent="0.25">
      <c r="A62" s="19"/>
    </row>
    <row r="63" spans="1:1" x14ac:dyDescent="0.25">
      <c r="A63" s="19"/>
    </row>
    <row r="64" spans="1:1" x14ac:dyDescent="0.25">
      <c r="A64" s="19"/>
    </row>
    <row r="65" spans="1:6" ht="24" customHeight="1" thickBot="1" x14ac:dyDescent="0.3">
      <c r="A65" s="6"/>
      <c r="B65" s="4"/>
      <c r="C65" s="45" t="s">
        <v>38</v>
      </c>
      <c r="D65" s="45"/>
      <c r="E65" s="35" t="s">
        <v>39</v>
      </c>
      <c r="F65" s="35"/>
    </row>
    <row r="66" spans="1:6" ht="36.75" thickBot="1" x14ac:dyDescent="0.3">
      <c r="A66" s="1" t="s">
        <v>40</v>
      </c>
      <c r="B66" s="20" t="s">
        <v>1</v>
      </c>
      <c r="C66" s="46" t="s">
        <v>41</v>
      </c>
      <c r="D66" s="47" t="s">
        <v>42</v>
      </c>
      <c r="E66" s="21" t="s">
        <v>41</v>
      </c>
      <c r="F66" s="22" t="s">
        <v>42</v>
      </c>
    </row>
    <row r="67" spans="1:6" x14ac:dyDescent="0.25">
      <c r="A67" s="23" t="s">
        <v>4</v>
      </c>
      <c r="B67" s="4"/>
      <c r="C67" s="48"/>
      <c r="D67" s="49"/>
      <c r="E67" s="24"/>
      <c r="F67" s="6"/>
    </row>
    <row r="68" spans="1:6" x14ac:dyDescent="0.25">
      <c r="A68" s="25" t="s">
        <v>43</v>
      </c>
      <c r="B68" s="4"/>
      <c r="C68" s="48"/>
      <c r="D68" s="49"/>
      <c r="E68" s="24"/>
      <c r="F68" s="6"/>
    </row>
    <row r="69" spans="1:6" x14ac:dyDescent="0.25">
      <c r="A69" s="23" t="s">
        <v>44</v>
      </c>
      <c r="B69" s="4"/>
      <c r="C69" s="50">
        <v>173714</v>
      </c>
      <c r="D69" s="51">
        <v>192075</v>
      </c>
      <c r="E69" s="25">
        <v>259348</v>
      </c>
      <c r="F69" s="23">
        <v>389919</v>
      </c>
    </row>
    <row r="70" spans="1:6" ht="15.75" thickBot="1" x14ac:dyDescent="0.3">
      <c r="A70" s="26" t="s">
        <v>45</v>
      </c>
      <c r="B70" s="14"/>
      <c r="C70" s="46" t="s">
        <v>11</v>
      </c>
      <c r="D70" s="52">
        <v>25950</v>
      </c>
      <c r="E70" s="27">
        <v>14705</v>
      </c>
      <c r="F70" s="26">
        <v>55058</v>
      </c>
    </row>
    <row r="71" spans="1:6" x14ac:dyDescent="0.25">
      <c r="A71" s="6"/>
      <c r="B71" s="28">
        <v>12</v>
      </c>
      <c r="C71" s="50">
        <v>173714</v>
      </c>
      <c r="D71" s="51">
        <v>218025</v>
      </c>
      <c r="E71" s="25">
        <v>274053</v>
      </c>
      <c r="F71" s="23">
        <v>444977</v>
      </c>
    </row>
    <row r="72" spans="1:6" x14ac:dyDescent="0.25">
      <c r="A72" s="23" t="s">
        <v>4</v>
      </c>
      <c r="B72" s="4"/>
      <c r="C72" s="48"/>
      <c r="D72" s="49"/>
      <c r="E72" s="24"/>
      <c r="F72" s="6"/>
    </row>
    <row r="73" spans="1:6" ht="15.75" thickBot="1" x14ac:dyDescent="0.3">
      <c r="A73" s="26" t="s">
        <v>46</v>
      </c>
      <c r="B73" s="29">
        <v>13</v>
      </c>
      <c r="C73" s="46">
        <v>-55267</v>
      </c>
      <c r="D73" s="52">
        <v>-47632</v>
      </c>
      <c r="E73" s="27">
        <v>-101691</v>
      </c>
      <c r="F73" s="26">
        <v>-98853</v>
      </c>
    </row>
    <row r="74" spans="1:6" x14ac:dyDescent="0.25">
      <c r="A74" s="25" t="s">
        <v>47</v>
      </c>
      <c r="B74" s="4"/>
      <c r="C74" s="50">
        <v>118447</v>
      </c>
      <c r="D74" s="51">
        <v>170393</v>
      </c>
      <c r="E74" s="25">
        <v>172362</v>
      </c>
      <c r="F74" s="23">
        <v>346124</v>
      </c>
    </row>
    <row r="75" spans="1:6" x14ac:dyDescent="0.25">
      <c r="A75" s="23" t="s">
        <v>4</v>
      </c>
      <c r="B75" s="4"/>
      <c r="C75" s="48"/>
      <c r="D75" s="49"/>
      <c r="E75" s="24"/>
      <c r="F75" s="6"/>
    </row>
    <row r="76" spans="1:6" x14ac:dyDescent="0.25">
      <c r="A76" s="23" t="s">
        <v>48</v>
      </c>
      <c r="B76" s="28">
        <v>14</v>
      </c>
      <c r="C76" s="50">
        <v>-7432</v>
      </c>
      <c r="D76" s="51">
        <v>-9850</v>
      </c>
      <c r="E76" s="25">
        <v>-15081</v>
      </c>
      <c r="F76" s="23">
        <v>-17233</v>
      </c>
    </row>
    <row r="77" spans="1:6" x14ac:dyDescent="0.25">
      <c r="A77" s="23" t="s">
        <v>49</v>
      </c>
      <c r="B77" s="28">
        <v>15</v>
      </c>
      <c r="C77" s="50">
        <v>-31200</v>
      </c>
      <c r="D77" s="51">
        <v>-33114</v>
      </c>
      <c r="E77" s="25">
        <v>-52614</v>
      </c>
      <c r="F77" s="23">
        <v>-63573</v>
      </c>
    </row>
    <row r="78" spans="1:6" x14ac:dyDescent="0.25">
      <c r="A78" s="23" t="s">
        <v>50</v>
      </c>
      <c r="B78" s="28">
        <v>16</v>
      </c>
      <c r="C78" s="50">
        <v>-13144</v>
      </c>
      <c r="D78" s="51">
        <v>-18228</v>
      </c>
      <c r="E78" s="25">
        <v>-27475</v>
      </c>
      <c r="F78" s="23">
        <v>-41914</v>
      </c>
    </row>
    <row r="79" spans="1:6" x14ac:dyDescent="0.25">
      <c r="A79" s="23" t="s">
        <v>51</v>
      </c>
      <c r="B79" s="28">
        <v>18</v>
      </c>
      <c r="C79" s="50">
        <v>-13781</v>
      </c>
      <c r="D79" s="51">
        <v>-5478</v>
      </c>
      <c r="E79" s="25">
        <v>-3776</v>
      </c>
      <c r="F79" s="23">
        <v>-6126</v>
      </c>
    </row>
    <row r="80" spans="1:6" x14ac:dyDescent="0.25">
      <c r="A80" s="23" t="s">
        <v>52</v>
      </c>
      <c r="B80" s="4"/>
      <c r="C80" s="50">
        <v>-350</v>
      </c>
      <c r="D80" s="51">
        <v>-570</v>
      </c>
      <c r="E80" s="25">
        <v>-665</v>
      </c>
      <c r="F80" s="23">
        <v>-2066</v>
      </c>
    </row>
    <row r="81" spans="1:6" x14ac:dyDescent="0.25">
      <c r="A81" s="23" t="s">
        <v>53</v>
      </c>
      <c r="B81" s="4"/>
      <c r="C81" s="50">
        <v>75</v>
      </c>
      <c r="D81" s="51">
        <v>130</v>
      </c>
      <c r="E81" s="25">
        <v>174</v>
      </c>
      <c r="F81" s="23">
        <v>634</v>
      </c>
    </row>
    <row r="82" spans="1:6" x14ac:dyDescent="0.25">
      <c r="A82" s="23" t="s">
        <v>54</v>
      </c>
      <c r="B82" s="4"/>
      <c r="C82" s="50">
        <v>1767</v>
      </c>
      <c r="D82" s="51">
        <v>839</v>
      </c>
      <c r="E82" s="25">
        <v>2880</v>
      </c>
      <c r="F82" s="23">
        <v>1713</v>
      </c>
    </row>
    <row r="83" spans="1:6" ht="15.75" thickBot="1" x14ac:dyDescent="0.3">
      <c r="A83" s="26" t="s">
        <v>55</v>
      </c>
      <c r="B83" s="14"/>
      <c r="C83" s="46">
        <v>-6984</v>
      </c>
      <c r="D83" s="52">
        <v>-7573</v>
      </c>
      <c r="E83" s="27">
        <v>-14107</v>
      </c>
      <c r="F83" s="26">
        <v>-14106</v>
      </c>
    </row>
    <row r="84" spans="1:6" x14ac:dyDescent="0.25">
      <c r="A84" s="25" t="s">
        <v>56</v>
      </c>
      <c r="B84" s="4"/>
      <c r="C84" s="50">
        <v>47398</v>
      </c>
      <c r="D84" s="51">
        <v>96549</v>
      </c>
      <c r="E84" s="25">
        <v>61698</v>
      </c>
      <c r="F84" s="23">
        <v>203453</v>
      </c>
    </row>
    <row r="85" spans="1:6" x14ac:dyDescent="0.25">
      <c r="A85" s="23" t="s">
        <v>4</v>
      </c>
      <c r="B85" s="4"/>
      <c r="C85" s="48"/>
      <c r="D85" s="49"/>
      <c r="E85" s="24"/>
      <c r="F85" s="6"/>
    </row>
    <row r="86" spans="1:6" ht="15.75" thickBot="1" x14ac:dyDescent="0.3">
      <c r="A86" s="23" t="s">
        <v>57</v>
      </c>
      <c r="B86" s="28">
        <v>17</v>
      </c>
      <c r="C86" s="50">
        <v>-25325</v>
      </c>
      <c r="D86" s="51">
        <v>-36229</v>
      </c>
      <c r="E86" s="25">
        <v>-35123</v>
      </c>
      <c r="F86" s="23">
        <v>-86060</v>
      </c>
    </row>
    <row r="87" spans="1:6" x14ac:dyDescent="0.25">
      <c r="A87" s="30" t="s">
        <v>58</v>
      </c>
      <c r="B87" s="31"/>
      <c r="C87" s="53">
        <v>22073</v>
      </c>
      <c r="D87" s="54">
        <v>60320</v>
      </c>
      <c r="E87" s="30">
        <v>26575</v>
      </c>
      <c r="F87" s="32">
        <v>117393</v>
      </c>
    </row>
    <row r="88" spans="1:6" x14ac:dyDescent="0.25">
      <c r="A88" s="23" t="s">
        <v>4</v>
      </c>
      <c r="B88" s="4"/>
      <c r="C88" s="48"/>
      <c r="D88" s="49"/>
      <c r="E88" s="24"/>
      <c r="F88" s="6"/>
    </row>
    <row r="89" spans="1:6" ht="15.75" thickBot="1" x14ac:dyDescent="0.3">
      <c r="A89" s="26" t="s">
        <v>59</v>
      </c>
      <c r="B89" s="14"/>
      <c r="C89" s="46" t="s">
        <v>11</v>
      </c>
      <c r="D89" s="52" t="s">
        <v>11</v>
      </c>
      <c r="E89" s="27" t="s">
        <v>11</v>
      </c>
      <c r="F89" s="26" t="s">
        <v>11</v>
      </c>
    </row>
    <row r="90" spans="1:6" ht="15.75" thickBot="1" x14ac:dyDescent="0.3">
      <c r="A90" s="33" t="s">
        <v>60</v>
      </c>
      <c r="B90" s="17"/>
      <c r="C90" s="55">
        <v>22073</v>
      </c>
      <c r="D90" s="56">
        <v>60320</v>
      </c>
      <c r="E90" s="33">
        <v>26575</v>
      </c>
      <c r="F90" s="34">
        <v>117393</v>
      </c>
    </row>
    <row r="91" spans="1:6" ht="15.75" thickTop="1" x14ac:dyDescent="0.25">
      <c r="A91" s="19"/>
    </row>
    <row r="92" spans="1:6" x14ac:dyDescent="0.25">
      <c r="A92" s="19"/>
    </row>
    <row r="93" spans="1:6" x14ac:dyDescent="0.25">
      <c r="A93" s="19"/>
    </row>
  </sheetData>
  <mergeCells count="2">
    <mergeCell ref="C65:D65"/>
    <mergeCell ref="E65:F6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workbookViewId="0">
      <selection activeCell="C24" sqref="C24"/>
    </sheetView>
  </sheetViews>
  <sheetFormatPr defaultRowHeight="15" x14ac:dyDescent="0.25"/>
  <cols>
    <col min="1" max="1" width="35.42578125" customWidth="1"/>
    <col min="3" max="6" width="10.5703125" style="71" customWidth="1"/>
  </cols>
  <sheetData>
    <row r="1" spans="1:6" ht="24" customHeight="1" thickBot="1" x14ac:dyDescent="0.3">
      <c r="A1" s="6"/>
      <c r="B1" s="4"/>
      <c r="C1" s="57" t="s">
        <v>38</v>
      </c>
      <c r="D1" s="57"/>
      <c r="E1" s="57" t="s">
        <v>39</v>
      </c>
      <c r="F1" s="57"/>
    </row>
    <row r="2" spans="1:6" ht="24.75" thickBot="1" x14ac:dyDescent="0.3">
      <c r="A2" s="1" t="s">
        <v>40</v>
      </c>
      <c r="B2" s="20" t="s">
        <v>1</v>
      </c>
      <c r="C2" s="58" t="s">
        <v>41</v>
      </c>
      <c r="D2" s="59" t="s">
        <v>42</v>
      </c>
      <c r="E2" s="58" t="s">
        <v>41</v>
      </c>
      <c r="F2" s="60" t="s">
        <v>42</v>
      </c>
    </row>
    <row r="3" spans="1:6" x14ac:dyDescent="0.25">
      <c r="A3" s="23" t="s">
        <v>4</v>
      </c>
      <c r="B3" s="4"/>
      <c r="C3" s="61"/>
      <c r="D3" s="62"/>
      <c r="E3" s="61"/>
      <c r="F3" s="62"/>
    </row>
    <row r="4" spans="1:6" x14ac:dyDescent="0.25">
      <c r="A4" s="25" t="s">
        <v>43</v>
      </c>
      <c r="B4" s="4"/>
      <c r="C4" s="61"/>
      <c r="D4" s="62"/>
      <c r="E4" s="61"/>
      <c r="F4" s="62"/>
    </row>
    <row r="5" spans="1:6" x14ac:dyDescent="0.25">
      <c r="A5" s="23" t="s">
        <v>44</v>
      </c>
      <c r="B5" s="4"/>
      <c r="C5" s="63">
        <v>173714</v>
      </c>
      <c r="D5" s="64">
        <v>192075</v>
      </c>
      <c r="E5" s="63">
        <v>259348</v>
      </c>
      <c r="F5" s="64">
        <v>389919</v>
      </c>
    </row>
    <row r="6" spans="1:6" ht="15.75" thickBot="1" x14ac:dyDescent="0.3">
      <c r="A6" s="26" t="s">
        <v>45</v>
      </c>
      <c r="B6" s="14"/>
      <c r="C6" s="65" t="s">
        <v>11</v>
      </c>
      <c r="D6" s="66">
        <v>25950</v>
      </c>
      <c r="E6" s="65">
        <v>14705</v>
      </c>
      <c r="F6" s="66">
        <v>55058</v>
      </c>
    </row>
    <row r="7" spans="1:6" x14ac:dyDescent="0.25">
      <c r="A7" s="6"/>
      <c r="B7" s="28">
        <v>12</v>
      </c>
      <c r="C7" s="63">
        <v>173714</v>
      </c>
      <c r="D7" s="64">
        <v>218025</v>
      </c>
      <c r="E7" s="63">
        <v>274053</v>
      </c>
      <c r="F7" s="64">
        <v>444977</v>
      </c>
    </row>
    <row r="8" spans="1:6" x14ac:dyDescent="0.25">
      <c r="A8" s="23" t="s">
        <v>4</v>
      </c>
      <c r="B8" s="4"/>
      <c r="C8" s="61"/>
      <c r="D8" s="62"/>
      <c r="E8" s="61"/>
      <c r="F8" s="62"/>
    </row>
    <row r="9" spans="1:6" ht="15.75" thickBot="1" x14ac:dyDescent="0.3">
      <c r="A9" s="26" t="s">
        <v>46</v>
      </c>
      <c r="B9" s="29">
        <v>13</v>
      </c>
      <c r="C9" s="65">
        <v>-55267</v>
      </c>
      <c r="D9" s="66">
        <v>-47632</v>
      </c>
      <c r="E9" s="65">
        <v>-101691</v>
      </c>
      <c r="F9" s="66">
        <v>-98853</v>
      </c>
    </row>
    <row r="10" spans="1:6" x14ac:dyDescent="0.25">
      <c r="A10" s="25" t="s">
        <v>47</v>
      </c>
      <c r="B10" s="4"/>
      <c r="C10" s="63">
        <v>118447</v>
      </c>
      <c r="D10" s="64">
        <v>170393</v>
      </c>
      <c r="E10" s="63">
        <v>172362</v>
      </c>
      <c r="F10" s="64">
        <v>346124</v>
      </c>
    </row>
    <row r="11" spans="1:6" x14ac:dyDescent="0.25">
      <c r="A11" s="23" t="s">
        <v>4</v>
      </c>
      <c r="B11" s="4"/>
      <c r="C11" s="61">
        <f>C7+C9-C10</f>
        <v>0</v>
      </c>
      <c r="D11" s="61">
        <f t="shared" ref="D11:F11" si="0">D7+D9-D10</f>
        <v>0</v>
      </c>
      <c r="E11" s="61">
        <f t="shared" si="0"/>
        <v>0</v>
      </c>
      <c r="F11" s="61">
        <f t="shared" si="0"/>
        <v>0</v>
      </c>
    </row>
    <row r="12" spans="1:6" x14ac:dyDescent="0.25">
      <c r="A12" s="23" t="s">
        <v>48</v>
      </c>
      <c r="B12" s="28">
        <v>14</v>
      </c>
      <c r="C12" s="63">
        <v>-7432</v>
      </c>
      <c r="D12" s="64">
        <v>-9850</v>
      </c>
      <c r="E12" s="63">
        <v>-15081</v>
      </c>
      <c r="F12" s="64">
        <v>-17233</v>
      </c>
    </row>
    <row r="13" spans="1:6" x14ac:dyDescent="0.25">
      <c r="A13" s="23" t="s">
        <v>49</v>
      </c>
      <c r="B13" s="28">
        <v>15</v>
      </c>
      <c r="C13" s="63">
        <v>-31200</v>
      </c>
      <c r="D13" s="64">
        <v>-33114</v>
      </c>
      <c r="E13" s="63">
        <v>-52614</v>
      </c>
      <c r="F13" s="64">
        <v>-63573</v>
      </c>
    </row>
    <row r="14" spans="1:6" x14ac:dyDescent="0.25">
      <c r="A14" s="23" t="s">
        <v>50</v>
      </c>
      <c r="B14" s="28">
        <v>16</v>
      </c>
      <c r="C14" s="63">
        <v>-13144</v>
      </c>
      <c r="D14" s="64">
        <v>-18228</v>
      </c>
      <c r="E14" s="63">
        <v>-27475</v>
      </c>
      <c r="F14" s="64">
        <v>-41914</v>
      </c>
    </row>
    <row r="15" spans="1:6" x14ac:dyDescent="0.25">
      <c r="A15" s="23" t="s">
        <v>51</v>
      </c>
      <c r="B15" s="28">
        <v>18</v>
      </c>
      <c r="C15" s="63">
        <v>-13781</v>
      </c>
      <c r="D15" s="64">
        <v>-5478</v>
      </c>
      <c r="E15" s="63">
        <v>-3776</v>
      </c>
      <c r="F15" s="64">
        <v>-6126</v>
      </c>
    </row>
    <row r="16" spans="1:6" x14ac:dyDescent="0.25">
      <c r="A16" s="23" t="s">
        <v>52</v>
      </c>
      <c r="B16" s="4"/>
      <c r="C16" s="63">
        <v>-350</v>
      </c>
      <c r="D16" s="64">
        <v>-570</v>
      </c>
      <c r="E16" s="63">
        <v>-665</v>
      </c>
      <c r="F16" s="64">
        <v>-2066</v>
      </c>
    </row>
    <row r="17" spans="1:6" x14ac:dyDescent="0.25">
      <c r="A17" s="23" t="s">
        <v>53</v>
      </c>
      <c r="B17" s="4"/>
      <c r="C17" s="63">
        <v>75</v>
      </c>
      <c r="D17" s="64">
        <v>130</v>
      </c>
      <c r="E17" s="63">
        <v>174</v>
      </c>
      <c r="F17" s="64">
        <v>634</v>
      </c>
    </row>
    <row r="18" spans="1:6" x14ac:dyDescent="0.25">
      <c r="A18" s="23" t="s">
        <v>54</v>
      </c>
      <c r="B18" s="4"/>
      <c r="C18" s="63">
        <v>1767</v>
      </c>
      <c r="D18" s="64">
        <v>839</v>
      </c>
      <c r="E18" s="63">
        <v>2880</v>
      </c>
      <c r="F18" s="64">
        <v>1713</v>
      </c>
    </row>
    <row r="19" spans="1:6" ht="15.75" thickBot="1" x14ac:dyDescent="0.3">
      <c r="A19" s="26" t="s">
        <v>55</v>
      </c>
      <c r="B19" s="14"/>
      <c r="C19" s="65">
        <v>-6984</v>
      </c>
      <c r="D19" s="66">
        <v>-7573</v>
      </c>
      <c r="E19" s="65">
        <v>-14107</v>
      </c>
      <c r="F19" s="66">
        <v>-14106</v>
      </c>
    </row>
    <row r="20" spans="1:6" x14ac:dyDescent="0.25">
      <c r="A20" s="25" t="s">
        <v>56</v>
      </c>
      <c r="B20" s="4"/>
      <c r="C20" s="63">
        <v>47398</v>
      </c>
      <c r="D20" s="64">
        <v>96549</v>
      </c>
      <c r="E20" s="63">
        <v>61698</v>
      </c>
      <c r="F20" s="64">
        <v>203453</v>
      </c>
    </row>
    <row r="21" spans="1:6" x14ac:dyDescent="0.25">
      <c r="A21" s="23" t="s">
        <v>4</v>
      </c>
      <c r="B21" s="4"/>
      <c r="C21" s="61">
        <f>SUM(C10:C19)-C20</f>
        <v>0</v>
      </c>
      <c r="D21" s="61">
        <f t="shared" ref="D21:F21" si="1">SUM(D10:D19)-D20</f>
        <v>0</v>
      </c>
      <c r="E21" s="61">
        <f t="shared" si="1"/>
        <v>0</v>
      </c>
      <c r="F21" s="61">
        <f t="shared" si="1"/>
        <v>0</v>
      </c>
    </row>
    <row r="22" spans="1:6" ht="15.75" thickBot="1" x14ac:dyDescent="0.3">
      <c r="A22" s="23" t="s">
        <v>57</v>
      </c>
      <c r="B22" s="28">
        <v>17</v>
      </c>
      <c r="C22" s="63">
        <v>-25325</v>
      </c>
      <c r="D22" s="64">
        <v>-36229</v>
      </c>
      <c r="E22" s="63">
        <v>-35123</v>
      </c>
      <c r="F22" s="64">
        <v>-86060</v>
      </c>
    </row>
    <row r="23" spans="1:6" x14ac:dyDescent="0.25">
      <c r="A23" s="30" t="s">
        <v>58</v>
      </c>
      <c r="B23" s="31"/>
      <c r="C23" s="67">
        <v>22073</v>
      </c>
      <c r="D23" s="68">
        <v>60320</v>
      </c>
      <c r="E23" s="67">
        <v>26575</v>
      </c>
      <c r="F23" s="68">
        <v>117393</v>
      </c>
    </row>
    <row r="24" spans="1:6" x14ac:dyDescent="0.25">
      <c r="A24" s="23" t="s">
        <v>4</v>
      </c>
      <c r="B24" s="4"/>
      <c r="C24" s="61"/>
      <c r="D24" s="62"/>
      <c r="E24" s="61"/>
      <c r="F24" s="62"/>
    </row>
    <row r="25" spans="1:6" ht="24.75" thickBot="1" x14ac:dyDescent="0.3">
      <c r="A25" s="26" t="s">
        <v>59</v>
      </c>
      <c r="B25" s="14"/>
      <c r="C25" s="65" t="s">
        <v>11</v>
      </c>
      <c r="D25" s="66" t="s">
        <v>11</v>
      </c>
      <c r="E25" s="65" t="s">
        <v>11</v>
      </c>
      <c r="F25" s="66" t="s">
        <v>11</v>
      </c>
    </row>
    <row r="26" spans="1:6" ht="24.75" thickBot="1" x14ac:dyDescent="0.3">
      <c r="A26" s="33" t="s">
        <v>60</v>
      </c>
      <c r="B26" s="17"/>
      <c r="C26" s="69">
        <v>22073</v>
      </c>
      <c r="D26" s="70">
        <v>60320</v>
      </c>
      <c r="E26" s="69">
        <v>26575</v>
      </c>
      <c r="F26" s="70">
        <v>117393</v>
      </c>
    </row>
    <row r="27" spans="1:6" ht="15.75" thickTop="1" x14ac:dyDescent="0.25"/>
  </sheetData>
  <mergeCells count="2">
    <mergeCell ref="C1:D1"/>
    <mergeCell ref="E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workbookViewId="0">
      <selection activeCell="A37" sqref="A37"/>
    </sheetView>
  </sheetViews>
  <sheetFormatPr defaultRowHeight="15" x14ac:dyDescent="0.25"/>
  <cols>
    <col min="1" max="1" width="35" customWidth="1"/>
    <col min="3" max="3" width="12.5703125" style="71" customWidth="1"/>
    <col min="4" max="4" width="13.5703125" style="71" customWidth="1"/>
  </cols>
  <sheetData>
    <row r="1" spans="1:6" ht="22.5" customHeight="1" thickBot="1" x14ac:dyDescent="0.3">
      <c r="A1" s="72"/>
      <c r="B1" s="8"/>
      <c r="C1" s="79" t="s">
        <v>39</v>
      </c>
      <c r="D1" s="79"/>
    </row>
    <row r="2" spans="1:6" x14ac:dyDescent="0.25">
      <c r="A2" s="76" t="s">
        <v>40</v>
      </c>
      <c r="B2" s="78" t="s">
        <v>1</v>
      </c>
      <c r="C2" s="80">
        <v>2015</v>
      </c>
      <c r="D2" s="81">
        <v>2014</v>
      </c>
    </row>
    <row r="3" spans="1:6" ht="15.75" thickBot="1" x14ac:dyDescent="0.3">
      <c r="A3" s="77"/>
      <c r="B3" s="75"/>
      <c r="C3" s="82" t="s">
        <v>61</v>
      </c>
      <c r="D3" s="83" t="s">
        <v>61</v>
      </c>
    </row>
    <row r="4" spans="1:6" x14ac:dyDescent="0.25">
      <c r="A4" s="74" t="s">
        <v>4</v>
      </c>
      <c r="B4" s="73"/>
      <c r="C4" s="80"/>
      <c r="D4" s="84"/>
    </row>
    <row r="5" spans="1:6" x14ac:dyDescent="0.25">
      <c r="A5" s="7" t="s">
        <v>62</v>
      </c>
      <c r="B5" s="5"/>
      <c r="C5" s="85"/>
      <c r="D5" s="86"/>
    </row>
    <row r="6" spans="1:6" x14ac:dyDescent="0.25">
      <c r="A6" s="3" t="s">
        <v>56</v>
      </c>
      <c r="B6" s="5"/>
      <c r="C6" s="87">
        <v>61698</v>
      </c>
      <c r="D6" s="88">
        <v>203453</v>
      </c>
      <c r="E6" s="93">
        <f>C6-PL!E20</f>
        <v>0</v>
      </c>
    </row>
    <row r="7" spans="1:6" x14ac:dyDescent="0.25">
      <c r="A7" s="3" t="s">
        <v>4</v>
      </c>
      <c r="B7" s="9"/>
      <c r="C7" s="87"/>
      <c r="D7" s="88"/>
    </row>
    <row r="8" spans="1:6" x14ac:dyDescent="0.25">
      <c r="A8" s="74" t="s">
        <v>63</v>
      </c>
      <c r="B8" s="8"/>
      <c r="C8" s="86"/>
      <c r="D8" s="86"/>
    </row>
    <row r="9" spans="1:6" x14ac:dyDescent="0.25">
      <c r="A9" s="3" t="s">
        <v>64</v>
      </c>
      <c r="B9" s="9" t="s">
        <v>65</v>
      </c>
      <c r="C9" s="87">
        <v>56788</v>
      </c>
      <c r="D9" s="88">
        <v>57320</v>
      </c>
    </row>
    <row r="10" spans="1:6" x14ac:dyDescent="0.25">
      <c r="A10" s="3" t="s">
        <v>50</v>
      </c>
      <c r="B10" s="9">
        <v>16</v>
      </c>
      <c r="C10" s="87">
        <v>27475</v>
      </c>
      <c r="D10" s="88">
        <v>41914</v>
      </c>
    </row>
    <row r="11" spans="1:6" x14ac:dyDescent="0.25">
      <c r="A11" s="3" t="s">
        <v>53</v>
      </c>
      <c r="B11" s="8"/>
      <c r="C11" s="87">
        <v>-174</v>
      </c>
      <c r="D11" s="88">
        <v>-634</v>
      </c>
    </row>
    <row r="12" spans="1:6" ht="22.5" x14ac:dyDescent="0.25">
      <c r="A12" s="3" t="s">
        <v>66</v>
      </c>
      <c r="B12" s="8"/>
      <c r="C12" s="87">
        <v>157</v>
      </c>
      <c r="D12" s="88">
        <v>-4153</v>
      </c>
    </row>
    <row r="13" spans="1:6" ht="22.5" x14ac:dyDescent="0.25">
      <c r="A13" s="3" t="s">
        <v>67</v>
      </c>
      <c r="B13" s="8"/>
      <c r="C13" s="87">
        <v>7</v>
      </c>
      <c r="D13" s="88">
        <v>33</v>
      </c>
    </row>
    <row r="14" spans="1:6" ht="15.75" thickBot="1" x14ac:dyDescent="0.3">
      <c r="A14" s="10" t="s">
        <v>51</v>
      </c>
      <c r="B14" s="11">
        <v>18</v>
      </c>
      <c r="C14" s="89">
        <v>3776</v>
      </c>
      <c r="D14" s="90">
        <v>6126</v>
      </c>
    </row>
    <row r="15" spans="1:6" ht="22.5" x14ac:dyDescent="0.25">
      <c r="A15" s="7" t="s">
        <v>68</v>
      </c>
      <c r="B15" s="8"/>
      <c r="C15" s="87">
        <v>149727</v>
      </c>
      <c r="D15" s="88">
        <v>304059</v>
      </c>
      <c r="E15" s="93">
        <f>SUM(C6:C14)-C15</f>
        <v>0</v>
      </c>
      <c r="F15" s="93">
        <f>SUM(D6:D14)-D15</f>
        <v>0</v>
      </c>
    </row>
    <row r="16" spans="1:6" x14ac:dyDescent="0.25">
      <c r="A16" s="3" t="s">
        <v>4</v>
      </c>
      <c r="B16" s="9"/>
      <c r="C16" s="87"/>
      <c r="D16" s="88"/>
    </row>
    <row r="17" spans="1:6" x14ac:dyDescent="0.25">
      <c r="A17" s="74" t="s">
        <v>69</v>
      </c>
      <c r="B17" s="8"/>
      <c r="C17" s="86"/>
      <c r="D17" s="86"/>
    </row>
    <row r="18" spans="1:6" x14ac:dyDescent="0.25">
      <c r="A18" s="3" t="s">
        <v>70</v>
      </c>
      <c r="B18" s="8"/>
      <c r="C18" s="87">
        <v>-969</v>
      </c>
      <c r="D18" s="88">
        <v>-1404</v>
      </c>
    </row>
    <row r="19" spans="1:6" x14ac:dyDescent="0.25">
      <c r="A19" s="3" t="s">
        <v>71</v>
      </c>
      <c r="B19" s="8"/>
      <c r="C19" s="87">
        <v>-61655</v>
      </c>
      <c r="D19" s="88">
        <v>-40677</v>
      </c>
    </row>
    <row r="20" spans="1:6" ht="22.5" x14ac:dyDescent="0.25">
      <c r="A20" s="3" t="s">
        <v>72</v>
      </c>
      <c r="B20" s="8"/>
      <c r="C20" s="87">
        <v>5022</v>
      </c>
      <c r="D20" s="88">
        <v>-13014</v>
      </c>
    </row>
    <row r="21" spans="1:6" x14ac:dyDescent="0.25">
      <c r="A21" s="3" t="s">
        <v>73</v>
      </c>
      <c r="B21" s="8"/>
      <c r="C21" s="87">
        <v>10054</v>
      </c>
      <c r="D21" s="88">
        <v>20074</v>
      </c>
    </row>
    <row r="22" spans="1:6" x14ac:dyDescent="0.25">
      <c r="A22" s="3" t="s">
        <v>74</v>
      </c>
      <c r="B22" s="8"/>
      <c r="C22" s="87">
        <v>-2425</v>
      </c>
      <c r="D22" s="88">
        <v>1181</v>
      </c>
    </row>
    <row r="23" spans="1:6" x14ac:dyDescent="0.25">
      <c r="A23" s="3" t="s">
        <v>75</v>
      </c>
      <c r="B23" s="8"/>
      <c r="C23" s="87">
        <v>-515</v>
      </c>
      <c r="D23" s="88">
        <v>-516</v>
      </c>
    </row>
    <row r="24" spans="1:6" ht="15.75" thickBot="1" x14ac:dyDescent="0.3">
      <c r="A24" s="10" t="s">
        <v>76</v>
      </c>
      <c r="B24" s="15"/>
      <c r="C24" s="89">
        <v>-4716</v>
      </c>
      <c r="D24" s="90">
        <v>-23729</v>
      </c>
    </row>
    <row r="25" spans="1:6" x14ac:dyDescent="0.25">
      <c r="A25" s="7" t="s">
        <v>77</v>
      </c>
      <c r="B25" s="8"/>
      <c r="C25" s="87">
        <v>94523</v>
      </c>
      <c r="D25" s="88">
        <v>245974</v>
      </c>
      <c r="E25" s="93">
        <f>SUM(C15:C24)-C25</f>
        <v>0</v>
      </c>
      <c r="F25" s="93">
        <f>SUM(D15:D24)-D25</f>
        <v>0</v>
      </c>
    </row>
    <row r="26" spans="1:6" x14ac:dyDescent="0.25">
      <c r="A26" s="3" t="s">
        <v>4</v>
      </c>
      <c r="B26" s="9"/>
      <c r="C26" s="87"/>
      <c r="D26" s="88"/>
    </row>
    <row r="27" spans="1:6" ht="15.75" thickBot="1" x14ac:dyDescent="0.3">
      <c r="A27" s="10" t="s">
        <v>78</v>
      </c>
      <c r="B27" s="15"/>
      <c r="C27" s="89">
        <v>-29249</v>
      </c>
      <c r="D27" s="90">
        <v>-57906</v>
      </c>
    </row>
    <row r="28" spans="1:6" ht="15.75" thickBot="1" x14ac:dyDescent="0.3">
      <c r="A28" s="12" t="s">
        <v>79</v>
      </c>
      <c r="B28" s="15"/>
      <c r="C28" s="89">
        <v>65274</v>
      </c>
      <c r="D28" s="90">
        <v>188068</v>
      </c>
      <c r="E28" s="93">
        <f>SUM(C25:C27)-C28</f>
        <v>0</v>
      </c>
      <c r="F28" s="93">
        <f>SUM(D25:D27)-D28</f>
        <v>0</v>
      </c>
    </row>
    <row r="29" spans="1:6" x14ac:dyDescent="0.25">
      <c r="A29" s="3" t="s">
        <v>4</v>
      </c>
      <c r="B29" s="9"/>
      <c r="C29" s="87"/>
      <c r="D29" s="88"/>
    </row>
    <row r="30" spans="1:6" x14ac:dyDescent="0.25">
      <c r="A30" s="7" t="s">
        <v>80</v>
      </c>
      <c r="B30" s="8"/>
      <c r="C30" s="85"/>
      <c r="D30" s="86"/>
    </row>
    <row r="31" spans="1:6" x14ac:dyDescent="0.25">
      <c r="A31" s="3" t="s">
        <v>81</v>
      </c>
      <c r="B31" s="8"/>
      <c r="C31" s="87">
        <v>174</v>
      </c>
      <c r="D31" s="88">
        <v>634</v>
      </c>
    </row>
    <row r="32" spans="1:6" x14ac:dyDescent="0.25">
      <c r="A32" s="3" t="s">
        <v>82</v>
      </c>
      <c r="B32" s="8"/>
      <c r="C32" s="87">
        <v>-131093</v>
      </c>
      <c r="D32" s="88">
        <v>-147803</v>
      </c>
    </row>
    <row r="33" spans="1:6" x14ac:dyDescent="0.25">
      <c r="A33" s="3" t="s">
        <v>83</v>
      </c>
      <c r="B33" s="8"/>
      <c r="C33" s="87">
        <v>-1318</v>
      </c>
      <c r="D33" s="88">
        <v>-6380</v>
      </c>
    </row>
    <row r="34" spans="1:6" ht="15.75" thickBot="1" x14ac:dyDescent="0.3">
      <c r="A34" s="10" t="s">
        <v>84</v>
      </c>
      <c r="B34" s="15"/>
      <c r="C34" s="89" t="s">
        <v>11</v>
      </c>
      <c r="D34" s="90">
        <v>25000</v>
      </c>
    </row>
    <row r="35" spans="1:6" ht="15.75" thickBot="1" x14ac:dyDescent="0.3">
      <c r="A35" s="12" t="s">
        <v>85</v>
      </c>
      <c r="B35" s="15"/>
      <c r="C35" s="89">
        <v>-132237</v>
      </c>
      <c r="D35" s="90">
        <v>-128549</v>
      </c>
      <c r="E35" s="93">
        <f>SUM(C31:C34)-C35</f>
        <v>0</v>
      </c>
      <c r="F35" s="93">
        <f>SUM(D31:D34)-D35</f>
        <v>0</v>
      </c>
    </row>
    <row r="36" spans="1:6" x14ac:dyDescent="0.25">
      <c r="A36" s="3" t="s">
        <v>4</v>
      </c>
      <c r="B36" s="9"/>
      <c r="C36" s="87"/>
      <c r="D36" s="88"/>
    </row>
    <row r="37" spans="1:6" x14ac:dyDescent="0.25">
      <c r="A37" s="7" t="s">
        <v>86</v>
      </c>
      <c r="B37" s="8"/>
      <c r="C37" s="85"/>
      <c r="D37" s="86"/>
    </row>
    <row r="38" spans="1:6" x14ac:dyDescent="0.25">
      <c r="A38" s="3" t="s">
        <v>87</v>
      </c>
      <c r="B38" s="8"/>
      <c r="C38" s="87">
        <v>-36270</v>
      </c>
      <c r="D38" s="88">
        <v>-36662</v>
      </c>
    </row>
    <row r="39" spans="1:6" x14ac:dyDescent="0.25">
      <c r="A39" s="3" t="s">
        <v>88</v>
      </c>
      <c r="B39" s="9">
        <v>10</v>
      </c>
      <c r="C39" s="87" t="s">
        <v>11</v>
      </c>
      <c r="D39" s="88">
        <v>400000</v>
      </c>
    </row>
    <row r="40" spans="1:6" x14ac:dyDescent="0.25">
      <c r="A40" s="3" t="s">
        <v>89</v>
      </c>
      <c r="B40" s="8"/>
      <c r="C40" s="87" t="s">
        <v>11</v>
      </c>
      <c r="D40" s="88">
        <v>-6525</v>
      </c>
    </row>
    <row r="41" spans="1:6" x14ac:dyDescent="0.25">
      <c r="A41" s="3" t="s">
        <v>90</v>
      </c>
      <c r="B41" s="8"/>
      <c r="C41" s="87">
        <v>-264</v>
      </c>
      <c r="D41" s="88">
        <v>-401</v>
      </c>
    </row>
    <row r="42" spans="1:6" x14ac:dyDescent="0.25">
      <c r="A42" s="3" t="s">
        <v>91</v>
      </c>
      <c r="B42" s="8"/>
      <c r="C42" s="87" t="s">
        <v>11</v>
      </c>
      <c r="D42" s="88">
        <v>4108</v>
      </c>
    </row>
    <row r="43" spans="1:6" x14ac:dyDescent="0.25">
      <c r="A43" s="3" t="s">
        <v>92</v>
      </c>
      <c r="B43" s="9">
        <v>9</v>
      </c>
      <c r="C43" s="87">
        <v>-45000</v>
      </c>
      <c r="D43" s="88" t="s">
        <v>11</v>
      </c>
    </row>
    <row r="44" spans="1:6" ht="15.75" thickBot="1" x14ac:dyDescent="0.3">
      <c r="A44" s="10" t="s">
        <v>93</v>
      </c>
      <c r="B44" s="11">
        <v>10</v>
      </c>
      <c r="C44" s="89">
        <v>-45000</v>
      </c>
      <c r="D44" s="90">
        <v>-196505</v>
      </c>
    </row>
    <row r="45" spans="1:6" ht="23.25" thickBot="1" x14ac:dyDescent="0.3">
      <c r="A45" s="12" t="s">
        <v>94</v>
      </c>
      <c r="B45" s="15"/>
      <c r="C45" s="89">
        <v>-126534</v>
      </c>
      <c r="D45" s="90">
        <v>164015</v>
      </c>
    </row>
    <row r="46" spans="1:6" x14ac:dyDescent="0.25">
      <c r="A46" s="7" t="s">
        <v>4</v>
      </c>
      <c r="B46" s="8"/>
      <c r="C46" s="87"/>
      <c r="D46" s="88"/>
    </row>
    <row r="47" spans="1:6" ht="23.25" thickBot="1" x14ac:dyDescent="0.3">
      <c r="A47" s="10" t="s">
        <v>95</v>
      </c>
      <c r="B47" s="15"/>
      <c r="C47" s="89">
        <v>-38</v>
      </c>
      <c r="D47" s="90">
        <v>-515</v>
      </c>
    </row>
    <row r="48" spans="1:6" ht="22.5" x14ac:dyDescent="0.25">
      <c r="A48" s="7" t="s">
        <v>96</v>
      </c>
      <c r="B48" s="8"/>
      <c r="C48" s="87">
        <v>-193535</v>
      </c>
      <c r="D48" s="88">
        <v>223019</v>
      </c>
    </row>
    <row r="49" spans="1:4" x14ac:dyDescent="0.25">
      <c r="A49" s="3" t="s">
        <v>4</v>
      </c>
      <c r="B49" s="8"/>
      <c r="C49" s="87"/>
      <c r="D49" s="88"/>
    </row>
    <row r="50" spans="1:4" ht="23.25" thickBot="1" x14ac:dyDescent="0.3">
      <c r="A50" s="10" t="s">
        <v>97</v>
      </c>
      <c r="B50" s="15"/>
      <c r="C50" s="89">
        <v>361350</v>
      </c>
      <c r="D50" s="90">
        <v>170447</v>
      </c>
    </row>
    <row r="51" spans="1:4" ht="23.25" thickBot="1" x14ac:dyDescent="0.3">
      <c r="A51" s="16" t="s">
        <v>98</v>
      </c>
      <c r="B51" s="18"/>
      <c r="C51" s="91">
        <v>167815</v>
      </c>
      <c r="D51" s="92">
        <v>393466</v>
      </c>
    </row>
    <row r="52" spans="1:4" ht="15.75" thickTop="1" x14ac:dyDescent="0.25"/>
  </sheetData>
  <mergeCells count="3">
    <mergeCell ref="C1:D1"/>
    <mergeCell ref="A2:A3"/>
    <mergeCell ref="B2:B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F21" sqref="F21"/>
    </sheetView>
  </sheetViews>
  <sheetFormatPr defaultRowHeight="15" x14ac:dyDescent="0.25"/>
  <cols>
    <col min="1" max="1" width="33.5703125" customWidth="1"/>
    <col min="2" max="2" width="9.5703125" bestFit="1" customWidth="1"/>
    <col min="3" max="3" width="10.5703125" bestFit="1" customWidth="1"/>
    <col min="4" max="5" width="11.5703125" bestFit="1" customWidth="1"/>
  </cols>
  <sheetData>
    <row r="1" spans="1:5" ht="24.75" thickBot="1" x14ac:dyDescent="0.3">
      <c r="A1" s="1" t="s">
        <v>40</v>
      </c>
      <c r="B1" s="21" t="s">
        <v>22</v>
      </c>
      <c r="C1" s="21" t="s">
        <v>23</v>
      </c>
      <c r="D1" s="21" t="s">
        <v>24</v>
      </c>
      <c r="E1" s="21" t="s">
        <v>99</v>
      </c>
    </row>
    <row r="2" spans="1:5" x14ac:dyDescent="0.25">
      <c r="A2" s="23" t="s">
        <v>4</v>
      </c>
      <c r="B2" s="6"/>
      <c r="C2" s="6"/>
      <c r="D2" s="6"/>
      <c r="E2" s="6"/>
    </row>
    <row r="3" spans="1:5" ht="15.75" thickBot="1" x14ac:dyDescent="0.3">
      <c r="A3" s="27" t="s">
        <v>100</v>
      </c>
      <c r="B3" s="66">
        <v>4</v>
      </c>
      <c r="C3" s="66">
        <v>32440</v>
      </c>
      <c r="D3" s="66">
        <v>558877</v>
      </c>
      <c r="E3" s="66">
        <v>591321</v>
      </c>
    </row>
    <row r="4" spans="1:5" x14ac:dyDescent="0.25">
      <c r="A4" s="23" t="s">
        <v>4</v>
      </c>
      <c r="B4" s="62"/>
      <c r="C4" s="62"/>
      <c r="D4" s="62"/>
      <c r="E4" s="62"/>
    </row>
    <row r="5" spans="1:5" ht="15.75" thickBot="1" x14ac:dyDescent="0.3">
      <c r="A5" s="26" t="s">
        <v>58</v>
      </c>
      <c r="B5" s="66" t="s">
        <v>11</v>
      </c>
      <c r="C5" s="66" t="s">
        <v>11</v>
      </c>
      <c r="D5" s="66">
        <v>117393</v>
      </c>
      <c r="E5" s="66">
        <v>117393</v>
      </c>
    </row>
    <row r="6" spans="1:5" ht="24.75" thickBot="1" x14ac:dyDescent="0.3">
      <c r="A6" s="27" t="s">
        <v>60</v>
      </c>
      <c r="B6" s="66" t="s">
        <v>11</v>
      </c>
      <c r="C6" s="66" t="s">
        <v>11</v>
      </c>
      <c r="D6" s="66">
        <v>117393</v>
      </c>
      <c r="E6" s="66">
        <v>117393</v>
      </c>
    </row>
    <row r="7" spans="1:5" x14ac:dyDescent="0.25">
      <c r="A7" s="23" t="s">
        <v>4</v>
      </c>
      <c r="B7" s="62"/>
      <c r="C7" s="62"/>
      <c r="D7" s="62"/>
      <c r="E7" s="62"/>
    </row>
    <row r="8" spans="1:5" ht="15.75" thickBot="1" x14ac:dyDescent="0.3">
      <c r="A8" s="26" t="s">
        <v>101</v>
      </c>
      <c r="B8" s="66">
        <v>4108</v>
      </c>
      <c r="C8" s="66">
        <v>14</v>
      </c>
      <c r="D8" s="66" t="s">
        <v>11</v>
      </c>
      <c r="E8" s="66">
        <v>4122</v>
      </c>
    </row>
    <row r="9" spans="1:5" ht="15.75" thickBot="1" x14ac:dyDescent="0.3">
      <c r="A9" s="33" t="s">
        <v>102</v>
      </c>
      <c r="B9" s="70">
        <v>4112</v>
      </c>
      <c r="C9" s="70">
        <v>32454</v>
      </c>
      <c r="D9" s="70">
        <v>676270</v>
      </c>
      <c r="E9" s="70">
        <v>712836</v>
      </c>
    </row>
    <row r="10" spans="1:5" ht="15.75" thickTop="1" x14ac:dyDescent="0.25">
      <c r="A10" s="25" t="s">
        <v>4</v>
      </c>
      <c r="B10" s="64"/>
      <c r="C10" s="64"/>
      <c r="D10" s="64"/>
      <c r="E10" s="64"/>
    </row>
    <row r="11" spans="1:5" ht="15.75" thickBot="1" x14ac:dyDescent="0.3">
      <c r="A11" s="27" t="s">
        <v>103</v>
      </c>
      <c r="B11" s="66">
        <v>4112</v>
      </c>
      <c r="C11" s="66">
        <v>32440</v>
      </c>
      <c r="D11" s="66">
        <v>745185</v>
      </c>
      <c r="E11" s="66">
        <v>781737</v>
      </c>
    </row>
    <row r="12" spans="1:5" x14ac:dyDescent="0.25">
      <c r="A12" s="23" t="s">
        <v>4</v>
      </c>
      <c r="B12" s="63"/>
      <c r="C12" s="63"/>
      <c r="D12" s="63"/>
      <c r="E12" s="63"/>
    </row>
    <row r="13" spans="1:5" ht="15.75" thickBot="1" x14ac:dyDescent="0.3">
      <c r="A13" s="26" t="s">
        <v>58</v>
      </c>
      <c r="B13" s="65" t="s">
        <v>11</v>
      </c>
      <c r="C13" s="65" t="s">
        <v>11</v>
      </c>
      <c r="D13" s="65">
        <v>26575</v>
      </c>
      <c r="E13" s="65">
        <v>26575</v>
      </c>
    </row>
    <row r="14" spans="1:5" ht="24.75" thickBot="1" x14ac:dyDescent="0.3">
      <c r="A14" s="27" t="s">
        <v>60</v>
      </c>
      <c r="B14" s="65" t="s">
        <v>11</v>
      </c>
      <c r="C14" s="65" t="s">
        <v>11</v>
      </c>
      <c r="D14" s="65">
        <v>26575</v>
      </c>
      <c r="E14" s="65">
        <v>26575</v>
      </c>
    </row>
    <row r="15" spans="1:5" x14ac:dyDescent="0.25">
      <c r="A15" s="23" t="s">
        <v>4</v>
      </c>
      <c r="B15" s="61"/>
      <c r="C15" s="61"/>
      <c r="D15" s="61"/>
      <c r="E15" s="61"/>
    </row>
    <row r="16" spans="1:5" ht="15.75" thickBot="1" x14ac:dyDescent="0.3">
      <c r="A16" s="26" t="s">
        <v>104</v>
      </c>
      <c r="B16" s="65" t="s">
        <v>11</v>
      </c>
      <c r="C16" s="65" t="s">
        <v>11</v>
      </c>
      <c r="D16" s="65">
        <v>-45000</v>
      </c>
      <c r="E16" s="65">
        <v>-45000</v>
      </c>
    </row>
    <row r="17" spans="1:5" ht="15.75" thickBot="1" x14ac:dyDescent="0.3">
      <c r="A17" s="33" t="s">
        <v>105</v>
      </c>
      <c r="B17" s="69">
        <v>4112</v>
      </c>
      <c r="C17" s="69">
        <v>32440</v>
      </c>
      <c r="D17" s="69">
        <v>726760</v>
      </c>
      <c r="E17" s="69">
        <v>763312</v>
      </c>
    </row>
    <row r="18" spans="1:5" ht="15.75" thickTop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BS</vt:lpstr>
      <vt:lpstr>PL</vt:lpstr>
      <vt:lpstr>CF</vt:lpstr>
      <vt:lpstr>Equity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Yuliya Klyova</dc:creator>
  <cp:lastModifiedBy>Yuliya Klyova</cp:lastModifiedBy>
  <dcterms:created xsi:type="dcterms:W3CDTF">2015-08-25T10:28:27Z</dcterms:created>
  <dcterms:modified xsi:type="dcterms:W3CDTF">2015-08-25T10:37:20Z</dcterms:modified>
</cp:coreProperties>
</file>