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sel.Bissenova\Downloads\"/>
    </mc:Choice>
  </mc:AlternateContent>
  <bookViews>
    <workbookView xWindow="0" yWindow="0" windowWidth="28800" windowHeight="12435" activeTab="3"/>
  </bookViews>
  <sheets>
    <sheet name="BS" sheetId="2" r:id="rId1"/>
    <sheet name="PL" sheetId="3" r:id="rId2"/>
    <sheet name="CF" sheetId="4" r:id="rId3"/>
    <sheet name="EQ" sheetId="5" r:id="rId4"/>
  </sheets>
  <definedNames>
    <definedName name="BIP_SEL184" localSheetId="1">PL!$A$4</definedName>
    <definedName name="BIP_SEL188" localSheetId="3">EQ!$A$4</definedName>
    <definedName name="DOC_TBL00001_1_1" localSheetId="2">CF!$A$4</definedName>
  </definedNames>
  <calcPr calcId="152511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9" i="4" l="1"/>
  <c r="H48" i="4"/>
  <c r="G48" i="4"/>
  <c r="G31" i="4"/>
  <c r="H39" i="4"/>
  <c r="H33" i="4"/>
  <c r="G33" i="4"/>
  <c r="H31" i="4"/>
  <c r="H21" i="4"/>
  <c r="G21" i="4"/>
  <c r="G15" i="3"/>
  <c r="F15" i="3"/>
  <c r="G12" i="3"/>
  <c r="F12" i="3"/>
  <c r="G30" i="3"/>
  <c r="F30" i="3"/>
  <c r="G25" i="3"/>
  <c r="F25" i="3"/>
  <c r="G47" i="2"/>
  <c r="F47" i="2"/>
  <c r="G46" i="2"/>
  <c r="F46" i="2"/>
  <c r="G37" i="2"/>
  <c r="F37" i="2"/>
  <c r="G29" i="2"/>
  <c r="F29" i="2"/>
  <c r="G22" i="2"/>
  <c r="F22" i="2"/>
  <c r="G21" i="2"/>
  <c r="F21" i="2"/>
  <c r="G13" i="2"/>
  <c r="F13" i="2"/>
</calcChain>
</file>

<file path=xl/sharedStrings.xml><?xml version="1.0" encoding="utf-8"?>
<sst xmlns="http://schemas.openxmlformats.org/spreadsheetml/2006/main" count="159" uniqueCount="123">
  <si>
    <t>Interim condensed statement of financial position</t>
  </si>
  <si>
    <t xml:space="preserve">In thousands of US Dollars  </t>
  </si>
  <si>
    <t xml:space="preserve"> Notes </t>
  </si>
  <si>
    <t xml:space="preserve">31 March 2022 </t>
  </si>
  <si>
    <t>(unaudited)</t>
  </si>
  <si>
    <t>31 December 2021</t>
  </si>
  <si>
    <t>(audited)</t>
  </si>
  <si>
    <t xml:space="preserve"> Assets </t>
  </si>
  <si>
    <t xml:space="preserve"> Non-current assets </t>
  </si>
  <si>
    <t xml:space="preserve"> Advances for non-current assets </t>
  </si>
  <si>
    <t xml:space="preserve"> Restricted cash </t>
  </si>
  <si>
    <t xml:space="preserve"> Current assets </t>
  </si>
  <si>
    <t xml:space="preserve"> Inventories </t>
  </si>
  <si>
    <t xml:space="preserve"> Prepayments and other current assets </t>
  </si>
  <si>
    <t xml:space="preserve"> Income tax prepayment </t>
  </si>
  <si>
    <t xml:space="preserve"> Trade receivables </t>
  </si>
  <si>
    <t xml:space="preserve"> Cash and cash equivalents </t>
  </si>
  <si>
    <t xml:space="preserve"> TOTAL ASSETS </t>
  </si>
  <si>
    <t xml:space="preserve"> Equity and liabilities </t>
  </si>
  <si>
    <t xml:space="preserve"> Capital and reserves </t>
  </si>
  <si>
    <t xml:space="preserve"> Partnership capital </t>
  </si>
  <si>
    <t xml:space="preserve"> Other reserves </t>
  </si>
  <si>
    <t xml:space="preserve"> Retained deficit and reserves </t>
  </si>
  <si>
    <t xml:space="preserve"> Non-current liabilities </t>
  </si>
  <si>
    <t xml:space="preserve"> Long-term borrowings </t>
  </si>
  <si>
    <t xml:space="preserve"> Long-term finance guarantee </t>
  </si>
  <si>
    <t xml:space="preserve"> Abandonment and site restoration provision </t>
  </si>
  <si>
    <t xml:space="preserve"> Due to Government of Kazakhstan </t>
  </si>
  <si>
    <t xml:space="preserve"> Deferred tax liability </t>
  </si>
  <si>
    <t xml:space="preserve"> Current liabilities </t>
  </si>
  <si>
    <t xml:space="preserve"> Current portion of long-term borrowings </t>
  </si>
  <si>
    <t xml:space="preserve"> Current portion of finance guarantee </t>
  </si>
  <si>
    <t xml:space="preserve"> Trade payables </t>
  </si>
  <si>
    <t xml:space="preserve"> Advances received </t>
  </si>
  <si>
    <t xml:space="preserve"> Current portion of due to Government of Kazakhstan </t>
  </si>
  <si>
    <t xml:space="preserve"> Other current liabilities </t>
  </si>
  <si>
    <t xml:space="preserve"> TOTAL EQUITY AND LIABILITIES </t>
  </si>
  <si>
    <t xml:space="preserve"> Property plant and equipment </t>
  </si>
  <si>
    <t>Interim condensed statement of comprehensive income</t>
  </si>
  <si>
    <t>For the three months ended 31 March</t>
  </si>
  <si>
    <t>In thousands of US Dollars</t>
  </si>
  <si>
    <t>Notes</t>
  </si>
  <si>
    <t>2022 (unaudited)</t>
  </si>
  <si>
    <t>2021 (unaudited</t>
  </si>
  <si>
    <t>restated*)</t>
  </si>
  <si>
    <t>Revenue</t>
  </si>
  <si>
    <t>Revenue from export sales</t>
  </si>
  <si>
    <t>Revenue from domestic sales</t>
  </si>
  <si>
    <t>Cost of sales</t>
  </si>
  <si>
    <t>Gross profit</t>
  </si>
  <si>
    <t>General and administrative expenses</t>
  </si>
  <si>
    <t>Selling and transportation expenses</t>
  </si>
  <si>
    <t>Taxes other than income tax</t>
  </si>
  <si>
    <t>Finance costs</t>
  </si>
  <si>
    <t>Foreign exchange loss</t>
  </si>
  <si>
    <t>Interest income</t>
  </si>
  <si>
    <t>Other income</t>
  </si>
  <si>
    <t>Other expenses</t>
  </si>
  <si>
    <t>Income / (loss) before income tax</t>
  </si>
  <si>
    <t>Deferred income tax expense</t>
  </si>
  <si>
    <t>Income tax expense</t>
  </si>
  <si>
    <t>Loss for the period</t>
  </si>
  <si>
    <t>Other comprehensive income for the period</t>
  </si>
  <si>
    <t xml:space="preserve"> – </t>
  </si>
  <si>
    <t>Total comprehensive loss for the period</t>
  </si>
  <si>
    <t>Interim condensed statement of cash flows</t>
  </si>
  <si>
    <t xml:space="preserve"> </t>
  </si>
  <si>
    <t xml:space="preserve">Notes </t>
  </si>
  <si>
    <t>2021 (unaudited restated*)</t>
  </si>
  <si>
    <t xml:space="preserve"> Cash flow from operating activities: </t>
  </si>
  <si>
    <t xml:space="preserve"> (Income) / loss before income tax </t>
  </si>
  <si>
    <t xml:space="preserve"> Adjustments for: </t>
  </si>
  <si>
    <t xml:space="preserve"> Depreciation depletion and amortisation </t>
  </si>
  <si>
    <t xml:space="preserve"> Finance costs </t>
  </si>
  <si>
    <t xml:space="preserve"> Interest income </t>
  </si>
  <si>
    <t xml:space="preserve"> Reversed liabilities </t>
  </si>
  <si>
    <t xml:space="preserve"> Foreign exchange loss on investing and financing activities </t>
  </si>
  <si>
    <t xml:space="preserve"> Loss on disposal of property plant and equipment </t>
  </si>
  <si>
    <t xml:space="preserve"> Finance guarantee gain </t>
  </si>
  <si>
    <t xml:space="preserve"> Provision for doubtful debts </t>
  </si>
  <si>
    <t xml:space="preserve"> Operating profit before working capital changes </t>
  </si>
  <si>
    <t xml:space="preserve"> Changes in working capital: </t>
  </si>
  <si>
    <t xml:space="preserve"> Change in inventories </t>
  </si>
  <si>
    <t xml:space="preserve"> Change in trade receivables </t>
  </si>
  <si>
    <t xml:space="preserve"> Change in prepayments and other current assets </t>
  </si>
  <si>
    <t xml:space="preserve"> Change in trade payables </t>
  </si>
  <si>
    <t xml:space="preserve"> Change in advances received </t>
  </si>
  <si>
    <t xml:space="preserve"> Change in due to Government of Kazakhstan </t>
  </si>
  <si>
    <t xml:space="preserve"> Change in other current liabilities </t>
  </si>
  <si>
    <t xml:space="preserve"> Cash generated from operations </t>
  </si>
  <si>
    <t xml:space="preserve"> Income tax paid </t>
  </si>
  <si>
    <t xml:space="preserve"> Net cash flows from operating activities </t>
  </si>
  <si>
    <t xml:space="preserve"> Cash flow from investing activities: </t>
  </si>
  <si>
    <t xml:space="preserve"> Interest received </t>
  </si>
  <si>
    <t xml:space="preserve"> Purchase of property plant and equipment </t>
  </si>
  <si>
    <t xml:space="preserve"> Net cash used in investing activities </t>
  </si>
  <si>
    <t xml:space="preserve"> Cash flow from financing activities: </t>
  </si>
  <si>
    <t xml:space="preserve"> Payment of principal portion of lease liabilities  </t>
  </si>
  <si>
    <t xml:space="preserve"> Finance charges on lease liabilities </t>
  </si>
  <si>
    <t xml:space="preserve"> Net cash used in financing activities </t>
  </si>
  <si>
    <t xml:space="preserve"> Effects of exchange rate changes on cash and cash equivalents </t>
  </si>
  <si>
    <t xml:space="preserve"> Net increase in cash and cash equivalents </t>
  </si>
  <si>
    <t xml:space="preserve"> Cash and cash equivalents at the beginning of the period </t>
  </si>
  <si>
    <t xml:space="preserve"> Cash and cash equivalents at the end of the period </t>
  </si>
  <si>
    <t>Interim condensed statement of changes in equity</t>
  </si>
  <si>
    <t xml:space="preserve"> In thousands of US Dollars</t>
  </si>
  <si>
    <t xml:space="preserve"> Other </t>
  </si>
  <si>
    <t xml:space="preserve">reserves </t>
  </si>
  <si>
    <t xml:space="preserve"> Accumulated </t>
  </si>
  <si>
    <t xml:space="preserve">losses </t>
  </si>
  <si>
    <r>
      <t xml:space="preserve"> </t>
    </r>
    <r>
      <rPr>
        <b/>
        <sz val="7"/>
        <color rgb="FF000000"/>
        <rFont val="Calibri"/>
        <family val="2"/>
        <charset val="204"/>
        <scheme val="minor"/>
      </rPr>
      <t xml:space="preserve">Total </t>
    </r>
  </si>
  <si>
    <t xml:space="preserve"> As at 1 January 2021 (restated*) </t>
  </si>
  <si>
    <t xml:space="preserve"> Loss for the period (restated*) </t>
  </si>
  <si>
    <t xml:space="preserve"> Total comprehensive loss for the period </t>
  </si>
  <si>
    <t xml:space="preserve"> As at 31 March 2021 (unaudited restated*) </t>
  </si>
  <si>
    <t xml:space="preserve"> Income for the period </t>
  </si>
  <si>
    <t xml:space="preserve"> Total comprehensive income for the period </t>
  </si>
  <si>
    <t xml:space="preserve"> As at 31 December 2021 (audited) </t>
  </si>
  <si>
    <t xml:space="preserve"> Loss for the period </t>
  </si>
  <si>
    <t xml:space="preserve"> As at 31 March 2022 (unaudited) </t>
  </si>
  <si>
    <t>Zhaikmunai LLP</t>
  </si>
  <si>
    <t>Interim condensed financial statements (nonaudited)</t>
  </si>
  <si>
    <t>For the three months ended 31 March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</si>
</sst>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rgb="FF002E5C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8"/>
      <color rgb="FF000000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rgb="FF000000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b/>
      <sz val="7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6F1F8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2" borderId="0" xfId="0" applyFont="1" applyFill="1" applyAlignment="1">
      <alignment horizontal="right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6" fillId="0" borderId="2" xfId="0" applyFont="1" applyBorder="1" applyAlignment="1">
      <alignment horizontal="right" vertical="center" wrapText="1"/>
    </xf>
    <xf numFmtId="0" fontId="6" fillId="2" borderId="2" xfId="0" applyFont="1" applyFill="1" applyBorder="1" applyAlignment="1">
      <alignment horizontal="right" vertical="center" wrapText="1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165" fontId="6" fillId="2" borderId="0" xfId="1" applyNumberFormat="1" applyFont="1" applyFill="1" applyAlignment="1">
      <alignment horizontal="right" vertical="center" wrapText="1"/>
    </xf>
    <xf numFmtId="165" fontId="7" fillId="0" borderId="0" xfId="1" applyNumberFormat="1" applyFont="1" applyAlignment="1">
      <alignment horizontal="right" vertical="center" wrapText="1"/>
    </xf>
    <xf numFmtId="165" fontId="6" fillId="2" borderId="2" xfId="1" applyNumberFormat="1" applyFont="1" applyFill="1" applyBorder="1" applyAlignment="1">
      <alignment horizontal="right" vertical="center" wrapText="1"/>
    </xf>
    <xf numFmtId="165" fontId="7" fillId="0" borderId="2" xfId="1" applyNumberFormat="1" applyFont="1" applyBorder="1" applyAlignment="1">
      <alignment horizontal="right" vertical="center" wrapText="1"/>
    </xf>
    <xf numFmtId="165" fontId="6" fillId="2" borderId="3" xfId="1" applyNumberFormat="1" applyFont="1" applyFill="1" applyBorder="1" applyAlignment="1">
      <alignment horizontal="right" vertical="center" wrapText="1"/>
    </xf>
    <xf numFmtId="165" fontId="7" fillId="0" borderId="3" xfId="1" applyNumberFormat="1" applyFont="1" applyBorder="1" applyAlignment="1">
      <alignment horizontal="right" vertical="center" wrapText="1"/>
    </xf>
    <xf numFmtId="165" fontId="6" fillId="2" borderId="0" xfId="1" applyNumberFormat="1" applyFont="1" applyFill="1" applyAlignment="1">
      <alignment horizontal="center" vertical="center" wrapText="1"/>
    </xf>
    <xf numFmtId="165" fontId="7" fillId="0" borderId="0" xfId="1" applyNumberFormat="1" applyFont="1" applyAlignment="1">
      <alignment horizontal="center" vertical="center" wrapText="1"/>
    </xf>
    <xf numFmtId="165" fontId="6" fillId="2" borderId="1" xfId="1" applyNumberFormat="1" applyFont="1" applyFill="1" applyBorder="1" applyAlignment="1">
      <alignment horizontal="right" vertical="center" wrapText="1"/>
    </xf>
    <xf numFmtId="165" fontId="7" fillId="0" borderId="1" xfId="1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right" vertical="center" wrapText="1"/>
    </xf>
    <xf numFmtId="0" fontId="7" fillId="2" borderId="0" xfId="0" applyFont="1" applyFill="1" applyAlignment="1">
      <alignment horizontal="right" vertical="center" wrapText="1"/>
    </xf>
    <xf numFmtId="0" fontId="6" fillId="0" borderId="2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right" vertical="center" wrapText="1"/>
    </xf>
    <xf numFmtId="165" fontId="6" fillId="0" borderId="0" xfId="1" applyNumberFormat="1" applyFont="1" applyAlignment="1">
      <alignment horizontal="right" vertical="center" wrapText="1"/>
    </xf>
    <xf numFmtId="165" fontId="6" fillId="2" borderId="4" xfId="1" applyNumberFormat="1" applyFont="1" applyFill="1" applyBorder="1" applyAlignment="1">
      <alignment horizontal="right" vertical="center" wrapText="1"/>
    </xf>
    <xf numFmtId="165" fontId="7" fillId="0" borderId="4" xfId="1" applyNumberFormat="1" applyFont="1" applyBorder="1" applyAlignment="1">
      <alignment horizontal="right" vertical="center" wrapText="1"/>
    </xf>
    <xf numFmtId="165" fontId="7" fillId="2" borderId="0" xfId="1" applyNumberFormat="1" applyFont="1" applyFill="1" applyAlignment="1">
      <alignment horizontal="right" vertical="center" wrapText="1"/>
    </xf>
    <xf numFmtId="165" fontId="6" fillId="2" borderId="5" xfId="1" applyNumberFormat="1" applyFont="1" applyFill="1" applyBorder="1" applyAlignment="1">
      <alignment horizontal="right" vertical="center" wrapText="1"/>
    </xf>
    <xf numFmtId="165" fontId="7" fillId="0" borderId="5" xfId="1" applyNumberFormat="1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 wrapText="1"/>
    </xf>
    <xf numFmtId="0" fontId="6" fillId="0" borderId="4" xfId="0" applyFont="1" applyBorder="1" applyAlignment="1">
      <alignment horizontal="right" vertical="center" wrapText="1"/>
    </xf>
    <xf numFmtId="0" fontId="6" fillId="2" borderId="2" xfId="0" applyFont="1" applyFill="1" applyBorder="1" applyAlignment="1">
      <alignment vertical="center" wrapText="1"/>
    </xf>
    <xf numFmtId="165" fontId="6" fillId="0" borderId="4" xfId="1" applyNumberFormat="1" applyFont="1" applyBorder="1" applyAlignment="1">
      <alignment horizontal="right" vertical="center" wrapText="1"/>
    </xf>
    <xf numFmtId="165" fontId="0" fillId="0" borderId="0" xfId="0" applyNumberFormat="1"/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vertical="center" wrapText="1"/>
    </xf>
    <xf numFmtId="0" fontId="6" fillId="2" borderId="4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3" fillId="0" borderId="4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165" fontId="7" fillId="0" borderId="0" xfId="1" applyNumberFormat="1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  <xf numFmtId="165" fontId="7" fillId="0" borderId="1" xfId="1" applyNumberFormat="1" applyFont="1" applyBorder="1" applyAlignment="1">
      <alignment horizontal="right" vertical="center" wrapText="1"/>
    </xf>
    <xf numFmtId="165" fontId="7" fillId="0" borderId="2" xfId="1" applyNumberFormat="1" applyFont="1" applyBorder="1" applyAlignment="1">
      <alignment horizontal="right" vertical="center" wrapText="1"/>
    </xf>
    <xf numFmtId="165" fontId="7" fillId="0" borderId="4" xfId="1" applyNumberFormat="1" applyFont="1" applyBorder="1" applyAlignment="1">
      <alignment horizontal="right" vertical="center" wrapText="1"/>
    </xf>
    <xf numFmtId="165" fontId="7" fillId="0" borderId="3" xfId="1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10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workbookViewId="0">
      <selection activeCell="A42" sqref="A42"/>
    </sheetView>
  </sheetViews>
  <sheetFormatPr defaultRowHeight="15" x14ac:dyDescent="0.25"/>
  <cols>
    <col min="1" max="1" width="35" customWidth="1"/>
    <col min="3" max="3" width="18.85546875" customWidth="1"/>
    <col min="4" max="4" width="19" customWidth="1"/>
  </cols>
  <sheetData>
    <row r="1" spans="1:7" x14ac:dyDescent="0.25">
      <c r="A1" s="58" t="s">
        <v>120</v>
      </c>
      <c r="B1" s="59"/>
      <c r="C1" s="59"/>
      <c r="D1" s="59"/>
    </row>
    <row r="2" spans="1:7" x14ac:dyDescent="0.25">
      <c r="A2" s="77" t="s">
        <v>121</v>
      </c>
      <c r="B2" s="59"/>
      <c r="C2" s="59"/>
      <c r="D2" s="59"/>
    </row>
    <row r="3" spans="1:7" x14ac:dyDescent="0.25">
      <c r="A3" s="77" t="s">
        <v>122</v>
      </c>
      <c r="B3" s="59"/>
      <c r="C3" s="59"/>
      <c r="D3" s="59"/>
    </row>
    <row r="4" spans="1:7" ht="18" customHeight="1" x14ac:dyDescent="0.25">
      <c r="A4" s="1" t="s">
        <v>0</v>
      </c>
    </row>
    <row r="5" spans="1:7" ht="16.5" customHeight="1" x14ac:dyDescent="0.25">
      <c r="A5" s="3"/>
      <c r="B5" s="56" t="s">
        <v>2</v>
      </c>
      <c r="C5" s="7" t="s">
        <v>3</v>
      </c>
      <c r="D5" s="9" t="s">
        <v>5</v>
      </c>
    </row>
    <row r="6" spans="1:7" ht="18" customHeight="1" thickBot="1" x14ac:dyDescent="0.3">
      <c r="A6" s="5" t="s">
        <v>1</v>
      </c>
      <c r="B6" s="57"/>
      <c r="C6" s="8" t="s">
        <v>4</v>
      </c>
      <c r="D6" s="10" t="s">
        <v>6</v>
      </c>
    </row>
    <row r="7" spans="1:7" ht="12" customHeight="1" x14ac:dyDescent="0.25">
      <c r="A7" s="11"/>
      <c r="B7" s="6"/>
      <c r="C7" s="7"/>
      <c r="D7" s="9"/>
    </row>
    <row r="8" spans="1:7" ht="12" customHeight="1" x14ac:dyDescent="0.25">
      <c r="A8" s="12" t="s">
        <v>7</v>
      </c>
      <c r="B8" s="13"/>
      <c r="C8" s="7"/>
      <c r="D8" s="9"/>
    </row>
    <row r="9" spans="1:7" ht="12" customHeight="1" x14ac:dyDescent="0.25">
      <c r="A9" s="12" t="s">
        <v>8</v>
      </c>
      <c r="B9" s="13"/>
      <c r="C9" s="7"/>
      <c r="D9" s="9"/>
    </row>
    <row r="10" spans="1:7" ht="12" customHeight="1" x14ac:dyDescent="0.25">
      <c r="A10" s="14" t="s">
        <v>37</v>
      </c>
      <c r="B10" s="13">
        <v>4</v>
      </c>
      <c r="C10" s="22">
        <v>308498</v>
      </c>
      <c r="D10" s="23">
        <v>320150</v>
      </c>
    </row>
    <row r="11" spans="1:7" ht="12" customHeight="1" x14ac:dyDescent="0.25">
      <c r="A11" s="14" t="s">
        <v>9</v>
      </c>
      <c r="B11" s="13">
        <v>5</v>
      </c>
      <c r="C11" s="22">
        <v>2788</v>
      </c>
      <c r="D11" s="23">
        <v>1418</v>
      </c>
    </row>
    <row r="12" spans="1:7" ht="12" customHeight="1" thickBot="1" x14ac:dyDescent="0.3">
      <c r="A12" s="14" t="s">
        <v>10</v>
      </c>
      <c r="B12" s="13">
        <v>9</v>
      </c>
      <c r="C12" s="22">
        <v>7763</v>
      </c>
      <c r="D12" s="23">
        <v>7766</v>
      </c>
    </row>
    <row r="13" spans="1:7" ht="12" customHeight="1" thickBot="1" x14ac:dyDescent="0.3">
      <c r="A13" s="15"/>
      <c r="B13" s="15"/>
      <c r="C13" s="24">
        <v>319049</v>
      </c>
      <c r="D13" s="25">
        <v>329334</v>
      </c>
      <c r="F13" s="55">
        <f>SUM(C10:C12)-C13</f>
        <v>0</v>
      </c>
      <c r="G13" s="55">
        <f>SUM(D10:D12)-D13</f>
        <v>0</v>
      </c>
    </row>
    <row r="14" spans="1:7" ht="12" customHeight="1" x14ac:dyDescent="0.25">
      <c r="A14" s="14"/>
      <c r="B14" s="13"/>
      <c r="C14" s="22"/>
      <c r="D14" s="23"/>
    </row>
    <row r="15" spans="1:7" ht="12" customHeight="1" x14ac:dyDescent="0.25">
      <c r="A15" s="12" t="s">
        <v>11</v>
      </c>
      <c r="B15" s="13"/>
      <c r="C15" s="22"/>
      <c r="D15" s="23"/>
    </row>
    <row r="16" spans="1:7" ht="12" customHeight="1" x14ac:dyDescent="0.25">
      <c r="A16" s="14" t="s">
        <v>12</v>
      </c>
      <c r="B16" s="13">
        <v>6</v>
      </c>
      <c r="C16" s="22">
        <v>31738</v>
      </c>
      <c r="D16" s="23">
        <v>31387</v>
      </c>
    </row>
    <row r="17" spans="1:7" ht="12" customHeight="1" x14ac:dyDescent="0.25">
      <c r="A17" s="14" t="s">
        <v>13</v>
      </c>
      <c r="B17" s="13">
        <v>7</v>
      </c>
      <c r="C17" s="22">
        <v>7987</v>
      </c>
      <c r="D17" s="23">
        <v>8292</v>
      </c>
    </row>
    <row r="18" spans="1:7" ht="12" customHeight="1" x14ac:dyDescent="0.25">
      <c r="A18" s="14" t="s">
        <v>14</v>
      </c>
      <c r="B18" s="13"/>
      <c r="C18" s="22">
        <v>182</v>
      </c>
      <c r="D18" s="23">
        <v>48</v>
      </c>
    </row>
    <row r="19" spans="1:7" ht="12" customHeight="1" x14ac:dyDescent="0.25">
      <c r="A19" s="14" t="s">
        <v>15</v>
      </c>
      <c r="B19" s="13">
        <v>8</v>
      </c>
      <c r="C19" s="22">
        <v>23129</v>
      </c>
      <c r="D19" s="23">
        <v>6659</v>
      </c>
    </row>
    <row r="20" spans="1:7" ht="12" customHeight="1" thickBot="1" x14ac:dyDescent="0.3">
      <c r="A20" s="14" t="s">
        <v>16</v>
      </c>
      <c r="B20" s="13">
        <v>9</v>
      </c>
      <c r="C20" s="22">
        <v>74957</v>
      </c>
      <c r="D20" s="23">
        <v>53733</v>
      </c>
    </row>
    <row r="21" spans="1:7" ht="12" customHeight="1" thickBot="1" x14ac:dyDescent="0.3">
      <c r="A21" s="15"/>
      <c r="B21" s="15"/>
      <c r="C21" s="24">
        <v>137993</v>
      </c>
      <c r="D21" s="25">
        <v>100119</v>
      </c>
      <c r="F21" s="55">
        <f>SUM(C16:C20)-C21</f>
        <v>0</v>
      </c>
      <c r="G21" s="55">
        <f>SUM(D16:D20)-D21</f>
        <v>0</v>
      </c>
    </row>
    <row r="22" spans="1:7" ht="12" customHeight="1" thickBot="1" x14ac:dyDescent="0.3">
      <c r="A22" s="17" t="s">
        <v>17</v>
      </c>
      <c r="B22" s="18"/>
      <c r="C22" s="26">
        <v>457042</v>
      </c>
      <c r="D22" s="27">
        <v>429453</v>
      </c>
      <c r="F22" s="55">
        <f>C13+C21-C22</f>
        <v>0</v>
      </c>
      <c r="G22" s="55">
        <f>D13+D21-D22</f>
        <v>0</v>
      </c>
    </row>
    <row r="23" spans="1:7" ht="12" customHeight="1" thickTop="1" x14ac:dyDescent="0.25">
      <c r="A23" s="14"/>
      <c r="B23" s="13"/>
      <c r="C23" s="28"/>
      <c r="D23" s="29"/>
    </row>
    <row r="24" spans="1:7" ht="12" customHeight="1" x14ac:dyDescent="0.25">
      <c r="A24" s="12" t="s">
        <v>18</v>
      </c>
      <c r="B24" s="13"/>
      <c r="C24" s="28"/>
      <c r="D24" s="29"/>
    </row>
    <row r="25" spans="1:7" ht="12" customHeight="1" x14ac:dyDescent="0.25">
      <c r="A25" s="12" t="s">
        <v>19</v>
      </c>
      <c r="B25" s="13"/>
      <c r="C25" s="28"/>
      <c r="D25" s="29"/>
    </row>
    <row r="26" spans="1:7" ht="12" customHeight="1" x14ac:dyDescent="0.25">
      <c r="A26" s="14" t="s">
        <v>20</v>
      </c>
      <c r="B26" s="13"/>
      <c r="C26" s="22">
        <v>4112</v>
      </c>
      <c r="D26" s="23">
        <v>4112</v>
      </c>
    </row>
    <row r="27" spans="1:7" ht="12" customHeight="1" x14ac:dyDescent="0.25">
      <c r="A27" s="14" t="s">
        <v>21</v>
      </c>
      <c r="B27" s="13"/>
      <c r="C27" s="22">
        <v>32586</v>
      </c>
      <c r="D27" s="23">
        <v>32586</v>
      </c>
    </row>
    <row r="28" spans="1:7" ht="12" customHeight="1" thickBot="1" x14ac:dyDescent="0.3">
      <c r="A28" s="14" t="s">
        <v>22</v>
      </c>
      <c r="B28" s="13"/>
      <c r="C28" s="22">
        <v>-875754</v>
      </c>
      <c r="D28" s="23">
        <v>-870648</v>
      </c>
      <c r="F28" s="55"/>
    </row>
    <row r="29" spans="1:7" ht="12" customHeight="1" thickBot="1" x14ac:dyDescent="0.3">
      <c r="A29" s="15"/>
      <c r="B29" s="15"/>
      <c r="C29" s="24">
        <v>-839056</v>
      </c>
      <c r="D29" s="25">
        <v>-833950</v>
      </c>
      <c r="F29" s="55">
        <f>SUM(C26:C28)-C29</f>
        <v>0</v>
      </c>
      <c r="G29" s="55">
        <f>SUM(D26:D28)-D29</f>
        <v>0</v>
      </c>
    </row>
    <row r="30" spans="1:7" ht="12" customHeight="1" x14ac:dyDescent="0.25">
      <c r="A30" s="14"/>
      <c r="B30" s="13"/>
      <c r="C30" s="22"/>
      <c r="D30" s="23"/>
    </row>
    <row r="31" spans="1:7" ht="12" customHeight="1" x14ac:dyDescent="0.25">
      <c r="A31" s="12" t="s">
        <v>23</v>
      </c>
      <c r="B31" s="13"/>
      <c r="C31" s="22"/>
      <c r="D31" s="23"/>
    </row>
    <row r="32" spans="1:7" ht="12" customHeight="1" x14ac:dyDescent="0.25">
      <c r="A32" s="14" t="s">
        <v>24</v>
      </c>
      <c r="B32" s="13">
        <v>10</v>
      </c>
      <c r="C32" s="22">
        <v>1155566</v>
      </c>
      <c r="D32" s="23">
        <v>1155504</v>
      </c>
    </row>
    <row r="33" spans="1:7" ht="12" customHeight="1" x14ac:dyDescent="0.25">
      <c r="A33" s="14" t="s">
        <v>25</v>
      </c>
      <c r="B33" s="13">
        <v>10</v>
      </c>
      <c r="C33" s="22">
        <v>581</v>
      </c>
      <c r="D33" s="23">
        <v>655</v>
      </c>
    </row>
    <row r="34" spans="1:7" ht="12" customHeight="1" x14ac:dyDescent="0.25">
      <c r="A34" s="14" t="s">
        <v>26</v>
      </c>
      <c r="B34" s="13"/>
      <c r="C34" s="22">
        <v>29076</v>
      </c>
      <c r="D34" s="23">
        <v>29008</v>
      </c>
    </row>
    <row r="35" spans="1:7" ht="12" customHeight="1" x14ac:dyDescent="0.25">
      <c r="A35" s="14" t="s">
        <v>27</v>
      </c>
      <c r="B35" s="13"/>
      <c r="C35" s="22">
        <v>4487</v>
      </c>
      <c r="D35" s="23">
        <v>4563</v>
      </c>
    </row>
    <row r="36" spans="1:7" ht="12" customHeight="1" thickBot="1" x14ac:dyDescent="0.3">
      <c r="A36" s="14" t="s">
        <v>28</v>
      </c>
      <c r="B36" s="13">
        <v>17</v>
      </c>
      <c r="C36" s="22">
        <v>42237</v>
      </c>
      <c r="D36" s="23">
        <v>32885</v>
      </c>
    </row>
    <row r="37" spans="1:7" ht="12" customHeight="1" thickBot="1" x14ac:dyDescent="0.3">
      <c r="A37" s="15"/>
      <c r="B37" s="15"/>
      <c r="C37" s="24">
        <v>1231947</v>
      </c>
      <c r="D37" s="25">
        <v>1222615</v>
      </c>
      <c r="F37" s="55">
        <f>SUM(C32:C36)-C37</f>
        <v>0</v>
      </c>
      <c r="G37" s="55">
        <f>SUM(D32:D36)-D37</f>
        <v>0</v>
      </c>
    </row>
    <row r="38" spans="1:7" ht="12" customHeight="1" x14ac:dyDescent="0.25">
      <c r="A38" s="9"/>
      <c r="B38" s="13"/>
      <c r="C38" s="22"/>
      <c r="D38" s="23"/>
    </row>
    <row r="39" spans="1:7" ht="12" customHeight="1" x14ac:dyDescent="0.25">
      <c r="A39" s="12" t="s">
        <v>29</v>
      </c>
      <c r="B39" s="13"/>
      <c r="C39" s="22"/>
      <c r="D39" s="23"/>
    </row>
    <row r="40" spans="1:7" ht="12" customHeight="1" x14ac:dyDescent="0.25">
      <c r="A40" s="14" t="s">
        <v>30</v>
      </c>
      <c r="B40" s="13">
        <v>10</v>
      </c>
      <c r="C40" s="22">
        <v>35597</v>
      </c>
      <c r="D40" s="23">
        <v>11537</v>
      </c>
    </row>
    <row r="41" spans="1:7" ht="12" customHeight="1" x14ac:dyDescent="0.25">
      <c r="A41" s="14" t="s">
        <v>31</v>
      </c>
      <c r="B41" s="13">
        <v>10</v>
      </c>
      <c r="C41" s="22">
        <v>772</v>
      </c>
      <c r="D41" s="23">
        <v>1068</v>
      </c>
    </row>
    <row r="42" spans="1:7" ht="12" customHeight="1" x14ac:dyDescent="0.25">
      <c r="A42" s="14" t="s">
        <v>32</v>
      </c>
      <c r="B42" s="13">
        <v>11</v>
      </c>
      <c r="C42" s="22">
        <v>6401</v>
      </c>
      <c r="D42" s="23">
        <v>6710</v>
      </c>
    </row>
    <row r="43" spans="1:7" ht="12" customHeight="1" x14ac:dyDescent="0.25">
      <c r="A43" s="14" t="s">
        <v>33</v>
      </c>
      <c r="B43" s="13"/>
      <c r="C43" s="22">
        <v>26</v>
      </c>
      <c r="D43" s="23">
        <v>9</v>
      </c>
    </row>
    <row r="44" spans="1:7" ht="12" customHeight="1" x14ac:dyDescent="0.25">
      <c r="A44" s="14" t="s">
        <v>34</v>
      </c>
      <c r="B44" s="13"/>
      <c r="C44" s="22">
        <v>1031</v>
      </c>
      <c r="D44" s="23">
        <v>1031</v>
      </c>
    </row>
    <row r="45" spans="1:7" ht="12" customHeight="1" thickBot="1" x14ac:dyDescent="0.3">
      <c r="A45" s="19" t="s">
        <v>35</v>
      </c>
      <c r="B45" s="20">
        <v>12</v>
      </c>
      <c r="C45" s="30">
        <v>20324</v>
      </c>
      <c r="D45" s="31">
        <v>20433</v>
      </c>
    </row>
    <row r="46" spans="1:7" ht="12" customHeight="1" thickBot="1" x14ac:dyDescent="0.3">
      <c r="A46" s="21"/>
      <c r="B46" s="21"/>
      <c r="C46" s="30">
        <v>64151</v>
      </c>
      <c r="D46" s="31">
        <v>40788</v>
      </c>
      <c r="F46" s="55">
        <f>SUM(C40:C45)-C46</f>
        <v>0</v>
      </c>
      <c r="G46" s="55">
        <f>SUM(D40:D45)-D46</f>
        <v>0</v>
      </c>
    </row>
    <row r="47" spans="1:7" ht="12" customHeight="1" thickBot="1" x14ac:dyDescent="0.3">
      <c r="A47" s="17" t="s">
        <v>36</v>
      </c>
      <c r="B47" s="18"/>
      <c r="C47" s="26">
        <v>457042</v>
      </c>
      <c r="D47" s="27">
        <v>429453</v>
      </c>
      <c r="F47" s="55">
        <f>C29+C37+C46-C47</f>
        <v>0</v>
      </c>
      <c r="G47" s="55">
        <f>D29+D37+D46-D47</f>
        <v>0</v>
      </c>
    </row>
    <row r="48" spans="1:7" ht="12" customHeight="1" thickTop="1" x14ac:dyDescent="0.25"/>
  </sheetData>
  <mergeCells count="4">
    <mergeCell ref="B5:B6"/>
    <mergeCell ref="A3:D3"/>
    <mergeCell ref="A1:D1"/>
    <mergeCell ref="A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H5" sqref="H5"/>
    </sheetView>
  </sheetViews>
  <sheetFormatPr defaultRowHeight="15" x14ac:dyDescent="0.25"/>
  <cols>
    <col min="1" max="1" width="23.7109375" customWidth="1"/>
    <col min="3" max="3" width="11.28515625" customWidth="1"/>
    <col min="4" max="4" width="14.140625" customWidth="1"/>
  </cols>
  <sheetData>
    <row r="1" spans="1:7" x14ac:dyDescent="0.25">
      <c r="A1" s="58" t="s">
        <v>120</v>
      </c>
      <c r="B1" s="59"/>
      <c r="C1" s="59"/>
      <c r="D1" s="59"/>
    </row>
    <row r="2" spans="1:7" x14ac:dyDescent="0.25">
      <c r="A2" s="77" t="s">
        <v>121</v>
      </c>
      <c r="B2" s="59"/>
      <c r="C2" s="59"/>
      <c r="D2" s="59"/>
    </row>
    <row r="3" spans="1:7" x14ac:dyDescent="0.25">
      <c r="A3" s="77" t="s">
        <v>122</v>
      </c>
      <c r="B3" s="59"/>
      <c r="C3" s="59"/>
      <c r="D3" s="59"/>
    </row>
    <row r="4" spans="1:7" ht="12" customHeight="1" x14ac:dyDescent="0.25">
      <c r="A4" s="1" t="s">
        <v>38</v>
      </c>
    </row>
    <row r="5" spans="1:7" ht="17.25" customHeight="1" thickBot="1" x14ac:dyDescent="0.3">
      <c r="A5" s="32"/>
      <c r="B5" s="9"/>
      <c r="C5" s="60" t="s">
        <v>39</v>
      </c>
      <c r="D5" s="60"/>
      <c r="E5" s="60"/>
    </row>
    <row r="6" spans="1:7" ht="12" customHeight="1" x14ac:dyDescent="0.25">
      <c r="A6" s="3"/>
      <c r="B6" s="6"/>
      <c r="C6" s="61" t="s">
        <v>42</v>
      </c>
      <c r="D6" s="9" t="s">
        <v>43</v>
      </c>
      <c r="E6" s="63"/>
    </row>
    <row r="7" spans="1:7" ht="12" customHeight="1" thickBot="1" x14ac:dyDescent="0.3">
      <c r="A7" s="5" t="s">
        <v>40</v>
      </c>
      <c r="B7" s="33" t="s">
        <v>41</v>
      </c>
      <c r="C7" s="62"/>
      <c r="D7" s="10" t="s">
        <v>44</v>
      </c>
      <c r="E7" s="64"/>
    </row>
    <row r="8" spans="1:7" ht="12" customHeight="1" x14ac:dyDescent="0.25">
      <c r="A8" s="14"/>
      <c r="B8" s="13"/>
      <c r="C8" s="7"/>
      <c r="D8" s="32"/>
      <c r="E8" s="2"/>
    </row>
    <row r="9" spans="1:7" ht="12" customHeight="1" x14ac:dyDescent="0.25">
      <c r="A9" s="12" t="s">
        <v>45</v>
      </c>
      <c r="B9" s="13"/>
      <c r="C9" s="22"/>
      <c r="D9" s="41"/>
      <c r="E9" s="2"/>
    </row>
    <row r="10" spans="1:7" ht="12" customHeight="1" x14ac:dyDescent="0.25">
      <c r="A10" s="14" t="s">
        <v>46</v>
      </c>
      <c r="B10" s="13"/>
      <c r="C10" s="22">
        <v>54955</v>
      </c>
      <c r="D10" s="23">
        <v>39195</v>
      </c>
      <c r="E10" s="2"/>
    </row>
    <row r="11" spans="1:7" ht="12" customHeight="1" thickBot="1" x14ac:dyDescent="0.3">
      <c r="A11" s="14" t="s">
        <v>47</v>
      </c>
      <c r="B11" s="13"/>
      <c r="C11" s="22">
        <v>5241</v>
      </c>
      <c r="D11" s="23">
        <v>6995</v>
      </c>
      <c r="E11" s="2"/>
    </row>
    <row r="12" spans="1:7" ht="12" customHeight="1" x14ac:dyDescent="0.25">
      <c r="A12" s="34"/>
      <c r="B12" s="35">
        <v>13</v>
      </c>
      <c r="C12" s="42">
        <v>60196</v>
      </c>
      <c r="D12" s="43">
        <v>46190</v>
      </c>
      <c r="E12" s="2"/>
      <c r="F12" s="55">
        <f>SUM(C10:C11)-C12</f>
        <v>0</v>
      </c>
      <c r="G12" s="55">
        <f>SUM(D10:D11)-D12</f>
        <v>0</v>
      </c>
    </row>
    <row r="13" spans="1:7" ht="12" customHeight="1" x14ac:dyDescent="0.25">
      <c r="A13" s="14"/>
      <c r="B13" s="13"/>
      <c r="C13" s="22"/>
      <c r="D13" s="23"/>
      <c r="E13" s="2"/>
    </row>
    <row r="14" spans="1:7" ht="12" customHeight="1" thickBot="1" x14ac:dyDescent="0.3">
      <c r="A14" s="14" t="s">
        <v>48</v>
      </c>
      <c r="B14" s="13">
        <v>14</v>
      </c>
      <c r="C14" s="22">
        <v>-21312</v>
      </c>
      <c r="D14" s="23">
        <v>-23237</v>
      </c>
      <c r="E14" s="2"/>
      <c r="F14" s="55"/>
      <c r="G14" s="55"/>
    </row>
    <row r="15" spans="1:7" ht="12" customHeight="1" x14ac:dyDescent="0.25">
      <c r="A15" s="34" t="s">
        <v>49</v>
      </c>
      <c r="B15" s="36"/>
      <c r="C15" s="42">
        <v>38884</v>
      </c>
      <c r="D15" s="43">
        <v>22953</v>
      </c>
      <c r="E15" s="2"/>
      <c r="F15" s="55">
        <f>SUM(C12:C14)-C15</f>
        <v>0</v>
      </c>
      <c r="G15" s="55">
        <f>SUM(D12:D14)-D15</f>
        <v>0</v>
      </c>
    </row>
    <row r="16" spans="1:7" ht="12" customHeight="1" x14ac:dyDescent="0.25">
      <c r="A16" s="14"/>
      <c r="B16" s="13"/>
      <c r="C16" s="22"/>
      <c r="D16" s="23"/>
      <c r="E16" s="2"/>
    </row>
    <row r="17" spans="1:7" ht="22.5" customHeight="1" x14ac:dyDescent="0.25">
      <c r="A17" s="14" t="s">
        <v>50</v>
      </c>
      <c r="B17" s="13">
        <v>15</v>
      </c>
      <c r="C17" s="22">
        <v>-1636</v>
      </c>
      <c r="D17" s="23">
        <v>-1232</v>
      </c>
      <c r="E17" s="2"/>
    </row>
    <row r="18" spans="1:7" ht="20.25" customHeight="1" x14ac:dyDescent="0.25">
      <c r="A18" s="14" t="s">
        <v>51</v>
      </c>
      <c r="B18" s="13">
        <v>16</v>
      </c>
      <c r="C18" s="22">
        <v>-4712</v>
      </c>
      <c r="D18" s="23">
        <v>-6262</v>
      </c>
      <c r="E18" s="2"/>
    </row>
    <row r="19" spans="1:7" ht="20.25" customHeight="1" x14ac:dyDescent="0.25">
      <c r="A19" s="14" t="s">
        <v>52</v>
      </c>
      <c r="B19" s="13">
        <v>17</v>
      </c>
      <c r="C19" s="22">
        <v>-5211</v>
      </c>
      <c r="D19" s="23">
        <v>-3717</v>
      </c>
      <c r="E19" s="2"/>
    </row>
    <row r="20" spans="1:7" ht="12" customHeight="1" x14ac:dyDescent="0.25">
      <c r="A20" s="14" t="s">
        <v>53</v>
      </c>
      <c r="B20" s="13">
        <v>18</v>
      </c>
      <c r="C20" s="22">
        <v>-24364</v>
      </c>
      <c r="D20" s="23">
        <v>-26377</v>
      </c>
      <c r="E20" s="2"/>
    </row>
    <row r="21" spans="1:7" ht="12" customHeight="1" x14ac:dyDescent="0.25">
      <c r="A21" s="14" t="s">
        <v>54</v>
      </c>
      <c r="B21" s="13"/>
      <c r="C21" s="22">
        <v>-219</v>
      </c>
      <c r="D21" s="23">
        <v>-82</v>
      </c>
      <c r="E21" s="2"/>
    </row>
    <row r="22" spans="1:7" ht="12" customHeight="1" x14ac:dyDescent="0.25">
      <c r="A22" s="14" t="s">
        <v>55</v>
      </c>
      <c r="B22" s="13"/>
      <c r="C22" s="22">
        <v>62</v>
      </c>
      <c r="D22" s="23">
        <v>54</v>
      </c>
      <c r="E22" s="2"/>
    </row>
    <row r="23" spans="1:7" ht="12" customHeight="1" x14ac:dyDescent="0.25">
      <c r="A23" s="14" t="s">
        <v>56</v>
      </c>
      <c r="B23" s="13">
        <v>19</v>
      </c>
      <c r="C23" s="22">
        <v>2154</v>
      </c>
      <c r="D23" s="23">
        <v>2572</v>
      </c>
      <c r="E23" s="2"/>
    </row>
    <row r="24" spans="1:7" ht="12" customHeight="1" thickBot="1" x14ac:dyDescent="0.3">
      <c r="A24" s="14" t="s">
        <v>57</v>
      </c>
      <c r="B24" s="13">
        <v>19</v>
      </c>
      <c r="C24" s="22">
        <v>-712</v>
      </c>
      <c r="D24" s="23">
        <v>-698</v>
      </c>
      <c r="E24" s="2"/>
    </row>
    <row r="25" spans="1:7" ht="12" customHeight="1" x14ac:dyDescent="0.25">
      <c r="A25" s="34" t="s">
        <v>58</v>
      </c>
      <c r="B25" s="36"/>
      <c r="C25" s="42">
        <v>4246</v>
      </c>
      <c r="D25" s="43">
        <v>-12789</v>
      </c>
      <c r="E25" s="2"/>
      <c r="F25" s="55">
        <f>SUM(C15:C24)-C25</f>
        <v>0</v>
      </c>
      <c r="G25" s="55">
        <f>SUM(D15:D24)-D25</f>
        <v>0</v>
      </c>
    </row>
    <row r="26" spans="1:7" ht="12" customHeight="1" x14ac:dyDescent="0.25">
      <c r="A26" s="14"/>
      <c r="B26" s="9"/>
      <c r="C26" s="44"/>
      <c r="D26" s="23"/>
      <c r="E26" s="2"/>
    </row>
    <row r="27" spans="1:7" ht="12" customHeight="1" thickBot="1" x14ac:dyDescent="0.3">
      <c r="A27" s="14" t="s">
        <v>59</v>
      </c>
      <c r="B27" s="13"/>
      <c r="C27" s="22">
        <v>-9352</v>
      </c>
      <c r="D27" s="23">
        <v>-4014</v>
      </c>
      <c r="E27" s="2"/>
      <c r="F27" s="55"/>
      <c r="G27" s="55"/>
    </row>
    <row r="28" spans="1:7" ht="12" customHeight="1" x14ac:dyDescent="0.25">
      <c r="A28" s="34" t="s">
        <v>60</v>
      </c>
      <c r="B28" s="35">
        <v>17</v>
      </c>
      <c r="C28" s="42">
        <v>-9352</v>
      </c>
      <c r="D28" s="43">
        <v>-4014</v>
      </c>
      <c r="E28" s="2"/>
    </row>
    <row r="29" spans="1:7" ht="12" customHeight="1" thickBot="1" x14ac:dyDescent="0.3">
      <c r="A29" s="14"/>
      <c r="B29" s="13"/>
      <c r="C29" s="22"/>
      <c r="D29" s="23"/>
      <c r="E29" s="2"/>
    </row>
    <row r="30" spans="1:7" ht="12" customHeight="1" thickBot="1" x14ac:dyDescent="0.3">
      <c r="A30" s="38" t="s">
        <v>61</v>
      </c>
      <c r="B30" s="15"/>
      <c r="C30" s="24">
        <v>-5106</v>
      </c>
      <c r="D30" s="25">
        <v>-16803</v>
      </c>
      <c r="E30" s="2"/>
      <c r="F30" s="55">
        <f>SUM(C25:C27)-C30</f>
        <v>0</v>
      </c>
      <c r="G30" s="55">
        <f>SUM(D25:D27)-D30</f>
        <v>0</v>
      </c>
    </row>
    <row r="31" spans="1:7" ht="12" customHeight="1" x14ac:dyDescent="0.25">
      <c r="A31" s="14"/>
      <c r="B31" s="13"/>
      <c r="C31" s="22"/>
      <c r="D31" s="23"/>
      <c r="E31" s="2"/>
    </row>
    <row r="32" spans="1:7" ht="12" customHeight="1" thickBot="1" x14ac:dyDescent="0.3">
      <c r="A32" s="14" t="s">
        <v>62</v>
      </c>
      <c r="B32" s="9"/>
      <c r="C32" s="22" t="s">
        <v>63</v>
      </c>
      <c r="D32" s="23" t="s">
        <v>63</v>
      </c>
      <c r="E32" s="2"/>
    </row>
    <row r="33" spans="1:5" ht="12" customHeight="1" thickBot="1" x14ac:dyDescent="0.3">
      <c r="A33" s="39" t="s">
        <v>64</v>
      </c>
      <c r="B33" s="40"/>
      <c r="C33" s="45">
        <v>-5106</v>
      </c>
      <c r="D33" s="46">
        <v>-16803</v>
      </c>
      <c r="E33" s="2"/>
    </row>
    <row r="34" spans="1:5" ht="15.75" thickTop="1" x14ac:dyDescent="0.25"/>
  </sheetData>
  <mergeCells count="6">
    <mergeCell ref="C5:E5"/>
    <mergeCell ref="C6:C7"/>
    <mergeCell ref="E6:E7"/>
    <mergeCell ref="A1:D1"/>
    <mergeCell ref="A2:D2"/>
    <mergeCell ref="A3:D3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workbookViewId="0">
      <selection activeCell="I4" sqref="I4"/>
    </sheetView>
  </sheetViews>
  <sheetFormatPr defaultRowHeight="15" x14ac:dyDescent="0.25"/>
  <cols>
    <col min="1" max="1" width="31.42578125" customWidth="1"/>
    <col min="3" max="3" width="10.85546875" customWidth="1"/>
  </cols>
  <sheetData>
    <row r="1" spans="1:5" x14ac:dyDescent="0.25">
      <c r="A1" s="58" t="s">
        <v>120</v>
      </c>
      <c r="B1" s="59"/>
      <c r="C1" s="59"/>
      <c r="D1" s="59"/>
    </row>
    <row r="2" spans="1:5" x14ac:dyDescent="0.25">
      <c r="A2" s="77" t="s">
        <v>121</v>
      </c>
      <c r="B2" s="59"/>
      <c r="C2" s="59"/>
      <c r="D2" s="59"/>
    </row>
    <row r="3" spans="1:5" x14ac:dyDescent="0.25">
      <c r="A3" s="77" t="s">
        <v>122</v>
      </c>
      <c r="B3" s="59"/>
      <c r="C3" s="59"/>
      <c r="D3" s="59"/>
    </row>
    <row r="4" spans="1:5" ht="21" x14ac:dyDescent="0.25">
      <c r="A4" s="1" t="s">
        <v>65</v>
      </c>
    </row>
    <row r="5" spans="1:5" ht="22.5" customHeight="1" thickBot="1" x14ac:dyDescent="0.3">
      <c r="A5" s="9"/>
      <c r="B5" s="9"/>
      <c r="C5" s="57" t="s">
        <v>39</v>
      </c>
      <c r="D5" s="57"/>
      <c r="E5" s="2"/>
    </row>
    <row r="6" spans="1:5" x14ac:dyDescent="0.25">
      <c r="A6" s="3" t="s">
        <v>66</v>
      </c>
      <c r="B6" s="6" t="s">
        <v>66</v>
      </c>
      <c r="C6" s="7"/>
      <c r="D6" s="66" t="s">
        <v>68</v>
      </c>
      <c r="E6" s="66"/>
    </row>
    <row r="7" spans="1:5" ht="23.25" thickBot="1" x14ac:dyDescent="0.3">
      <c r="A7" s="5" t="s">
        <v>1</v>
      </c>
      <c r="B7" s="33" t="s">
        <v>67</v>
      </c>
      <c r="C7" s="8" t="s">
        <v>42</v>
      </c>
      <c r="D7" s="67"/>
      <c r="E7" s="67"/>
    </row>
    <row r="8" spans="1:5" x14ac:dyDescent="0.25">
      <c r="A8" s="11"/>
      <c r="B8" s="6"/>
      <c r="C8" s="7"/>
      <c r="D8" s="68"/>
      <c r="E8" s="68"/>
    </row>
    <row r="9" spans="1:5" ht="15" customHeight="1" x14ac:dyDescent="0.25">
      <c r="A9" s="12" t="s">
        <v>69</v>
      </c>
      <c r="B9" s="14"/>
      <c r="C9" s="37"/>
      <c r="D9" s="66"/>
      <c r="E9" s="66"/>
    </row>
    <row r="10" spans="1:5" ht="15" customHeight="1" x14ac:dyDescent="0.25">
      <c r="A10" s="14" t="s">
        <v>70</v>
      </c>
      <c r="B10" s="6"/>
      <c r="C10" s="22">
        <v>4246</v>
      </c>
      <c r="D10" s="65">
        <v>-12789</v>
      </c>
      <c r="E10" s="65"/>
    </row>
    <row r="11" spans="1:5" ht="15" customHeight="1" x14ac:dyDescent="0.25">
      <c r="A11" s="14"/>
      <c r="B11" s="6"/>
      <c r="C11" s="22"/>
      <c r="D11" s="65"/>
      <c r="E11" s="65"/>
    </row>
    <row r="12" spans="1:5" ht="15" customHeight="1" x14ac:dyDescent="0.25">
      <c r="A12" s="3" t="s">
        <v>71</v>
      </c>
      <c r="B12" s="13"/>
      <c r="C12" s="28"/>
      <c r="D12" s="65"/>
      <c r="E12" s="65"/>
    </row>
    <row r="13" spans="1:5" ht="15" customHeight="1" x14ac:dyDescent="0.25">
      <c r="A13" s="14" t="s">
        <v>72</v>
      </c>
      <c r="B13" s="13">
        <v>1415</v>
      </c>
      <c r="C13" s="22">
        <v>14041</v>
      </c>
      <c r="D13" s="65">
        <v>16462</v>
      </c>
      <c r="E13" s="65"/>
    </row>
    <row r="14" spans="1:5" ht="15" customHeight="1" x14ac:dyDescent="0.25">
      <c r="A14" s="14" t="s">
        <v>73</v>
      </c>
      <c r="B14" s="13">
        <v>18</v>
      </c>
      <c r="C14" s="22">
        <v>24364</v>
      </c>
      <c r="D14" s="65">
        <v>26637</v>
      </c>
      <c r="E14" s="65"/>
    </row>
    <row r="15" spans="1:5" ht="15" customHeight="1" x14ac:dyDescent="0.25">
      <c r="A15" s="14" t="s">
        <v>74</v>
      </c>
      <c r="B15" s="13"/>
      <c r="C15" s="22">
        <v>-62</v>
      </c>
      <c r="D15" s="65">
        <v>-54</v>
      </c>
      <c r="E15" s="65"/>
    </row>
    <row r="16" spans="1:5" ht="15" customHeight="1" x14ac:dyDescent="0.25">
      <c r="A16" s="14" t="s">
        <v>75</v>
      </c>
      <c r="B16" s="13"/>
      <c r="C16" s="22" t="s">
        <v>63</v>
      </c>
      <c r="D16" s="65">
        <v>-1467</v>
      </c>
      <c r="E16" s="65"/>
    </row>
    <row r="17" spans="1:8" ht="20.25" customHeight="1" x14ac:dyDescent="0.25">
      <c r="A17" s="14" t="s">
        <v>76</v>
      </c>
      <c r="B17" s="13"/>
      <c r="C17" s="22">
        <v>783</v>
      </c>
      <c r="D17" s="65">
        <v>5</v>
      </c>
      <c r="E17" s="65"/>
    </row>
    <row r="18" spans="1:8" ht="20.25" customHeight="1" x14ac:dyDescent="0.25">
      <c r="A18" s="14" t="s">
        <v>77</v>
      </c>
      <c r="B18" s="13"/>
      <c r="C18" s="22" t="s">
        <v>63</v>
      </c>
      <c r="D18" s="65">
        <v>13</v>
      </c>
      <c r="E18" s="65"/>
    </row>
    <row r="19" spans="1:8" ht="15" customHeight="1" x14ac:dyDescent="0.25">
      <c r="A19" s="14" t="s">
        <v>78</v>
      </c>
      <c r="B19" s="13"/>
      <c r="C19" s="22">
        <v>-370</v>
      </c>
      <c r="D19" s="65">
        <v>-342</v>
      </c>
      <c r="E19" s="65"/>
    </row>
    <row r="20" spans="1:8" ht="15" customHeight="1" thickBot="1" x14ac:dyDescent="0.3">
      <c r="A20" s="14" t="s">
        <v>79</v>
      </c>
      <c r="B20" s="13"/>
      <c r="C20" s="22" t="s">
        <v>63</v>
      </c>
      <c r="D20" s="69">
        <v>20</v>
      </c>
      <c r="E20" s="69"/>
    </row>
    <row r="21" spans="1:8" ht="15" customHeight="1" thickBot="1" x14ac:dyDescent="0.3">
      <c r="A21" s="38" t="s">
        <v>80</v>
      </c>
      <c r="B21" s="47"/>
      <c r="C21" s="24">
        <v>43002</v>
      </c>
      <c r="D21" s="70">
        <v>28485</v>
      </c>
      <c r="E21" s="70"/>
      <c r="G21" s="55">
        <f>SUM(C10:C20)-C21</f>
        <v>0</v>
      </c>
      <c r="H21" s="55">
        <f>SUM(D10:D20)-D21</f>
        <v>0</v>
      </c>
    </row>
    <row r="22" spans="1:8" ht="15" customHeight="1" x14ac:dyDescent="0.25">
      <c r="A22" s="12"/>
      <c r="B22" s="6"/>
      <c r="C22" s="22"/>
      <c r="D22" s="71"/>
      <c r="E22" s="71"/>
    </row>
    <row r="23" spans="1:8" ht="15" customHeight="1" x14ac:dyDescent="0.25">
      <c r="A23" s="3" t="s">
        <v>81</v>
      </c>
      <c r="B23" s="13"/>
      <c r="C23" s="22"/>
      <c r="D23" s="65"/>
      <c r="E23" s="65"/>
    </row>
    <row r="24" spans="1:8" ht="15" customHeight="1" x14ac:dyDescent="0.25">
      <c r="A24" s="14" t="s">
        <v>82</v>
      </c>
      <c r="B24" s="13"/>
      <c r="C24" s="22">
        <v>-206</v>
      </c>
      <c r="D24" s="65">
        <v>813</v>
      </c>
      <c r="E24" s="65"/>
    </row>
    <row r="25" spans="1:8" ht="15" customHeight="1" x14ac:dyDescent="0.25">
      <c r="A25" s="14" t="s">
        <v>83</v>
      </c>
      <c r="B25" s="13"/>
      <c r="C25" s="22">
        <v>-16470</v>
      </c>
      <c r="D25" s="65">
        <v>-7237</v>
      </c>
      <c r="E25" s="65"/>
    </row>
    <row r="26" spans="1:8" ht="15" customHeight="1" x14ac:dyDescent="0.25">
      <c r="A26" s="14" t="s">
        <v>84</v>
      </c>
      <c r="B26" s="13"/>
      <c r="C26" s="22">
        <v>305</v>
      </c>
      <c r="D26" s="65">
        <v>743</v>
      </c>
      <c r="E26" s="65"/>
    </row>
    <row r="27" spans="1:8" ht="15" customHeight="1" x14ac:dyDescent="0.25">
      <c r="A27" s="14" t="s">
        <v>85</v>
      </c>
      <c r="B27" s="13"/>
      <c r="C27" s="22">
        <v>-544</v>
      </c>
      <c r="D27" s="65">
        <v>-57</v>
      </c>
      <c r="E27" s="65"/>
    </row>
    <row r="28" spans="1:8" ht="15" customHeight="1" x14ac:dyDescent="0.25">
      <c r="A28" s="14" t="s">
        <v>86</v>
      </c>
      <c r="B28" s="13"/>
      <c r="C28" s="22">
        <v>17</v>
      </c>
      <c r="D28" s="65">
        <v>-84</v>
      </c>
      <c r="E28" s="65"/>
    </row>
    <row r="29" spans="1:8" ht="15" customHeight="1" x14ac:dyDescent="0.25">
      <c r="A29" s="14" t="s">
        <v>87</v>
      </c>
      <c r="B29" s="13"/>
      <c r="C29" s="22">
        <v>-258</v>
      </c>
      <c r="D29" s="65">
        <v>-258</v>
      </c>
      <c r="E29" s="65"/>
    </row>
    <row r="30" spans="1:8" ht="15" customHeight="1" thickBot="1" x14ac:dyDescent="0.3">
      <c r="A30" s="14" t="s">
        <v>88</v>
      </c>
      <c r="B30" s="13"/>
      <c r="C30" s="22">
        <v>-249</v>
      </c>
      <c r="D30" s="69">
        <v>-998</v>
      </c>
      <c r="E30" s="69"/>
    </row>
    <row r="31" spans="1:8" ht="15" customHeight="1" thickBot="1" x14ac:dyDescent="0.3">
      <c r="A31" s="38" t="s">
        <v>89</v>
      </c>
      <c r="B31" s="47"/>
      <c r="C31" s="24">
        <v>25597</v>
      </c>
      <c r="D31" s="70">
        <v>21407</v>
      </c>
      <c r="E31" s="70"/>
      <c r="G31" s="55">
        <f>SUM(C21:C30)-C31</f>
        <v>0</v>
      </c>
      <c r="H31" s="55">
        <f>SUM(D21:D30)-D31</f>
        <v>0</v>
      </c>
    </row>
    <row r="32" spans="1:8" ht="15" customHeight="1" thickBot="1" x14ac:dyDescent="0.3">
      <c r="A32" s="14" t="s">
        <v>90</v>
      </c>
      <c r="B32" s="13"/>
      <c r="C32" s="30">
        <v>-138</v>
      </c>
      <c r="D32" s="70">
        <v>-150</v>
      </c>
      <c r="E32" s="70"/>
    </row>
    <row r="33" spans="1:8" ht="15" customHeight="1" thickBot="1" x14ac:dyDescent="0.3">
      <c r="A33" s="38" t="s">
        <v>91</v>
      </c>
      <c r="B33" s="47"/>
      <c r="C33" s="30">
        <v>25459</v>
      </c>
      <c r="D33" s="70">
        <v>21257</v>
      </c>
      <c r="E33" s="70"/>
      <c r="G33" s="55">
        <f>SUM(C31:C32)-C33</f>
        <v>0</v>
      </c>
      <c r="H33" s="55">
        <f>SUM(D31:D32)-D33</f>
        <v>0</v>
      </c>
    </row>
    <row r="34" spans="1:8" ht="15" customHeight="1" x14ac:dyDescent="0.25">
      <c r="A34" s="14"/>
      <c r="B34" s="13"/>
      <c r="C34" s="22"/>
      <c r="D34" s="71"/>
      <c r="E34" s="71"/>
    </row>
    <row r="35" spans="1:8" ht="15" customHeight="1" x14ac:dyDescent="0.25">
      <c r="A35" s="12" t="s">
        <v>92</v>
      </c>
      <c r="B35" s="13"/>
      <c r="C35" s="22"/>
      <c r="D35" s="65"/>
      <c r="E35" s="65"/>
    </row>
    <row r="36" spans="1:8" ht="15" customHeight="1" x14ac:dyDescent="0.25">
      <c r="A36" s="14" t="s">
        <v>93</v>
      </c>
      <c r="B36" s="13"/>
      <c r="C36" s="22">
        <v>62</v>
      </c>
      <c r="D36" s="65">
        <v>54</v>
      </c>
      <c r="E36" s="65"/>
    </row>
    <row r="37" spans="1:8" ht="15" customHeight="1" x14ac:dyDescent="0.25">
      <c r="A37" s="14" t="s">
        <v>94</v>
      </c>
      <c r="B37" s="13"/>
      <c r="C37" s="22">
        <v>-2303</v>
      </c>
      <c r="D37" s="65">
        <v>-1166</v>
      </c>
      <c r="E37" s="65"/>
    </row>
    <row r="38" spans="1:8" ht="15" customHeight="1" thickBot="1" x14ac:dyDescent="0.3">
      <c r="A38" s="14" t="s">
        <v>9</v>
      </c>
      <c r="B38" s="13"/>
      <c r="C38" s="22">
        <v>-1370</v>
      </c>
      <c r="D38" s="69" t="s">
        <v>63</v>
      </c>
      <c r="E38" s="69"/>
    </row>
    <row r="39" spans="1:8" ht="15" customHeight="1" thickBot="1" x14ac:dyDescent="0.3">
      <c r="A39" s="38" t="s">
        <v>95</v>
      </c>
      <c r="B39" s="47"/>
      <c r="C39" s="24">
        <v>-3611</v>
      </c>
      <c r="D39" s="70">
        <v>-1112</v>
      </c>
      <c r="E39" s="70"/>
      <c r="G39" s="55">
        <f>SUM(C34:C38)-C39</f>
        <v>0</v>
      </c>
      <c r="H39" s="55">
        <f>SUM(D34:D38)-D39</f>
        <v>0</v>
      </c>
    </row>
    <row r="40" spans="1:8" ht="15" customHeight="1" x14ac:dyDescent="0.25">
      <c r="A40" s="14"/>
      <c r="B40" s="13"/>
      <c r="C40" s="22"/>
      <c r="D40" s="71"/>
      <c r="E40" s="71"/>
    </row>
    <row r="41" spans="1:8" ht="15" customHeight="1" x14ac:dyDescent="0.25">
      <c r="A41" s="12" t="s">
        <v>96</v>
      </c>
      <c r="B41" s="13"/>
      <c r="C41" s="22"/>
      <c r="D41" s="65"/>
      <c r="E41" s="65"/>
    </row>
    <row r="42" spans="1:8" ht="24" customHeight="1" x14ac:dyDescent="0.25">
      <c r="A42" s="14" t="s">
        <v>97</v>
      </c>
      <c r="B42" s="13"/>
      <c r="C42" s="22" t="s">
        <v>63</v>
      </c>
      <c r="D42" s="65">
        <v>-656</v>
      </c>
      <c r="E42" s="65"/>
    </row>
    <row r="43" spans="1:8" ht="15" customHeight="1" thickBot="1" x14ac:dyDescent="0.3">
      <c r="A43" s="14" t="s">
        <v>98</v>
      </c>
      <c r="B43" s="13"/>
      <c r="C43" s="22" t="s">
        <v>63</v>
      </c>
      <c r="D43" s="69">
        <v>-103</v>
      </c>
      <c r="E43" s="69"/>
    </row>
    <row r="44" spans="1:8" ht="15" customHeight="1" thickBot="1" x14ac:dyDescent="0.3">
      <c r="A44" s="38" t="s">
        <v>99</v>
      </c>
      <c r="B44" s="47"/>
      <c r="C44" s="24" t="s">
        <v>63</v>
      </c>
      <c r="D44" s="70">
        <v>-759</v>
      </c>
      <c r="E44" s="70"/>
    </row>
    <row r="45" spans="1:8" ht="15" customHeight="1" x14ac:dyDescent="0.25">
      <c r="A45" s="14"/>
      <c r="B45" s="13"/>
      <c r="C45" s="22"/>
      <c r="D45" s="71"/>
      <c r="E45" s="71"/>
    </row>
    <row r="46" spans="1:8" ht="15" customHeight="1" x14ac:dyDescent="0.25">
      <c r="A46" s="14" t="s">
        <v>100</v>
      </c>
      <c r="B46" s="13"/>
      <c r="C46" s="22">
        <v>-624</v>
      </c>
      <c r="D46" s="65">
        <v>-22</v>
      </c>
      <c r="E46" s="65"/>
    </row>
    <row r="47" spans="1:8" ht="15" customHeight="1" thickBot="1" x14ac:dyDescent="0.3">
      <c r="A47" s="14"/>
      <c r="B47" s="13"/>
      <c r="C47" s="22"/>
      <c r="D47" s="69"/>
      <c r="E47" s="69"/>
    </row>
    <row r="48" spans="1:8" ht="15" customHeight="1" thickBot="1" x14ac:dyDescent="0.3">
      <c r="A48" s="38" t="s">
        <v>101</v>
      </c>
      <c r="B48" s="47"/>
      <c r="C48" s="24">
        <v>21224</v>
      </c>
      <c r="D48" s="70">
        <v>19364</v>
      </c>
      <c r="E48" s="70"/>
      <c r="G48" s="55">
        <f>C33+C39+C46-C48</f>
        <v>0</v>
      </c>
      <c r="H48" s="55">
        <f>D33+D39+D46-D48+D44</f>
        <v>0</v>
      </c>
    </row>
    <row r="49" spans="1:5" ht="15" customHeight="1" thickBot="1" x14ac:dyDescent="0.3">
      <c r="A49" s="14"/>
      <c r="B49" s="13"/>
      <c r="C49" s="22"/>
      <c r="D49" s="70"/>
      <c r="E49" s="70"/>
    </row>
    <row r="50" spans="1:5" ht="15" customHeight="1" x14ac:dyDescent="0.25">
      <c r="A50" s="34" t="s">
        <v>102</v>
      </c>
      <c r="B50" s="35">
        <v>9</v>
      </c>
      <c r="C50" s="42">
        <v>53733</v>
      </c>
      <c r="D50" s="71">
        <v>12511</v>
      </c>
      <c r="E50" s="71"/>
    </row>
    <row r="51" spans="1:5" ht="15" customHeight="1" thickBot="1" x14ac:dyDescent="0.3">
      <c r="A51" s="17" t="s">
        <v>103</v>
      </c>
      <c r="B51" s="48">
        <v>9</v>
      </c>
      <c r="C51" s="26">
        <v>74957</v>
      </c>
      <c r="D51" s="72">
        <v>31616</v>
      </c>
      <c r="E51" s="72"/>
    </row>
    <row r="52" spans="1:5" ht="15" customHeight="1" thickTop="1" x14ac:dyDescent="0.25">
      <c r="A52" s="4"/>
      <c r="B52" s="4"/>
      <c r="C52" s="4"/>
      <c r="D52" s="4"/>
      <c r="E52" s="4"/>
    </row>
    <row r="53" spans="1:5" ht="15" customHeight="1" x14ac:dyDescent="0.25"/>
  </sheetData>
  <mergeCells count="49">
    <mergeCell ref="A1:D1"/>
    <mergeCell ref="A2:D2"/>
    <mergeCell ref="A3:D3"/>
    <mergeCell ref="D48:E48"/>
    <mergeCell ref="D49:E49"/>
    <mergeCell ref="D50:E50"/>
    <mergeCell ref="D51:E51"/>
    <mergeCell ref="D42:E42"/>
    <mergeCell ref="D43:E43"/>
    <mergeCell ref="D44:E44"/>
    <mergeCell ref="D45:E45"/>
    <mergeCell ref="D46:E46"/>
    <mergeCell ref="D47:E47"/>
    <mergeCell ref="D41:E41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29:E29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17:E17"/>
    <mergeCell ref="C5:D5"/>
    <mergeCell ref="D6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workbookViewId="0">
      <selection sqref="A1:D3"/>
    </sheetView>
  </sheetViews>
  <sheetFormatPr defaultRowHeight="15" x14ac:dyDescent="0.25"/>
  <cols>
    <col min="1" max="1" width="32.42578125" customWidth="1"/>
    <col min="2" max="2" width="6.28515625" customWidth="1"/>
    <col min="3" max="3" width="20.85546875" customWidth="1"/>
    <col min="4" max="4" width="16.5703125" customWidth="1"/>
    <col min="5" max="5" width="15.140625" customWidth="1"/>
    <col min="6" max="6" width="21.7109375" customWidth="1"/>
  </cols>
  <sheetData>
    <row r="1" spans="1:6" x14ac:dyDescent="0.25">
      <c r="A1" s="58" t="s">
        <v>120</v>
      </c>
      <c r="B1" s="59"/>
      <c r="C1" s="59"/>
      <c r="D1" s="59"/>
    </row>
    <row r="2" spans="1:6" x14ac:dyDescent="0.25">
      <c r="A2" s="77" t="s">
        <v>121</v>
      </c>
      <c r="B2" s="59"/>
      <c r="C2" s="59"/>
      <c r="D2" s="59"/>
    </row>
    <row r="3" spans="1:6" x14ac:dyDescent="0.25">
      <c r="A3" s="77" t="s">
        <v>122</v>
      </c>
      <c r="B3" s="59"/>
      <c r="C3" s="59"/>
      <c r="D3" s="59"/>
    </row>
    <row r="4" spans="1:6" ht="21" x14ac:dyDescent="0.25">
      <c r="A4" s="1" t="s">
        <v>104</v>
      </c>
    </row>
    <row r="5" spans="1:6" x14ac:dyDescent="0.25">
      <c r="A5" s="49"/>
    </row>
    <row r="6" spans="1:6" x14ac:dyDescent="0.25">
      <c r="A6" s="3"/>
      <c r="B6" s="56"/>
      <c r="C6" s="73" t="s">
        <v>20</v>
      </c>
      <c r="D6" s="32" t="s">
        <v>106</v>
      </c>
      <c r="E6" s="32" t="s">
        <v>108</v>
      </c>
      <c r="F6" s="75" t="s">
        <v>110</v>
      </c>
    </row>
    <row r="7" spans="1:6" ht="15" customHeight="1" thickBot="1" x14ac:dyDescent="0.3">
      <c r="A7" s="5" t="s">
        <v>105</v>
      </c>
      <c r="B7" s="57"/>
      <c r="C7" s="74"/>
      <c r="D7" s="21" t="s">
        <v>107</v>
      </c>
      <c r="E7" s="21" t="s">
        <v>109</v>
      </c>
      <c r="F7" s="76"/>
    </row>
    <row r="8" spans="1:6" ht="15" customHeight="1" thickBot="1" x14ac:dyDescent="0.3">
      <c r="A8" s="50"/>
      <c r="B8" s="33"/>
      <c r="C8" s="21"/>
      <c r="D8" s="21"/>
      <c r="E8" s="21"/>
      <c r="F8" s="21"/>
    </row>
    <row r="9" spans="1:6" ht="15" customHeight="1" thickBot="1" x14ac:dyDescent="0.3">
      <c r="A9" s="51" t="s">
        <v>111</v>
      </c>
      <c r="B9" s="8"/>
      <c r="C9" s="30">
        <v>4112</v>
      </c>
      <c r="D9" s="30">
        <v>32586</v>
      </c>
      <c r="E9" s="30">
        <v>-882451</v>
      </c>
      <c r="F9" s="30">
        <v>-845753</v>
      </c>
    </row>
    <row r="10" spans="1:6" ht="15" customHeight="1" x14ac:dyDescent="0.25">
      <c r="A10" s="32"/>
      <c r="B10" s="32"/>
      <c r="C10" s="23"/>
      <c r="D10" s="23"/>
      <c r="E10" s="23"/>
      <c r="F10" s="23"/>
    </row>
    <row r="11" spans="1:6" ht="15" customHeight="1" thickBot="1" x14ac:dyDescent="0.3">
      <c r="A11" s="14" t="s">
        <v>112</v>
      </c>
      <c r="B11" s="14"/>
      <c r="C11" s="23" t="s">
        <v>63</v>
      </c>
      <c r="D11" s="23" t="s">
        <v>63</v>
      </c>
      <c r="E11" s="23">
        <v>-16803</v>
      </c>
      <c r="F11" s="23">
        <v>-16803</v>
      </c>
    </row>
    <row r="12" spans="1:6" ht="15" customHeight="1" x14ac:dyDescent="0.25">
      <c r="A12" s="34" t="s">
        <v>113</v>
      </c>
      <c r="B12" s="52"/>
      <c r="C12" s="54" t="s">
        <v>63</v>
      </c>
      <c r="D12" s="54" t="s">
        <v>63</v>
      </c>
      <c r="E12" s="54">
        <v>-16803</v>
      </c>
      <c r="F12" s="54">
        <v>-16803</v>
      </c>
    </row>
    <row r="13" spans="1:6" ht="15" customHeight="1" thickBot="1" x14ac:dyDescent="0.3">
      <c r="A13" s="9"/>
      <c r="B13" s="9"/>
      <c r="C13" s="23"/>
      <c r="D13" s="23"/>
      <c r="E13" s="23"/>
      <c r="F13" s="23"/>
    </row>
    <row r="14" spans="1:6" ht="15" customHeight="1" thickBot="1" x14ac:dyDescent="0.3">
      <c r="A14" s="53" t="s">
        <v>114</v>
      </c>
      <c r="B14" s="16"/>
      <c r="C14" s="24">
        <v>4112</v>
      </c>
      <c r="D14" s="24">
        <v>32586</v>
      </c>
      <c r="E14" s="24">
        <v>-899254</v>
      </c>
      <c r="F14" s="24">
        <v>-862556</v>
      </c>
    </row>
    <row r="15" spans="1:6" ht="15" customHeight="1" x14ac:dyDescent="0.25">
      <c r="A15" s="32"/>
      <c r="B15" s="32"/>
      <c r="C15" s="23"/>
      <c r="D15" s="23"/>
      <c r="E15" s="23"/>
      <c r="F15" s="23"/>
    </row>
    <row r="16" spans="1:6" ht="15" customHeight="1" thickBot="1" x14ac:dyDescent="0.3">
      <c r="A16" s="14" t="s">
        <v>115</v>
      </c>
      <c r="B16" s="14"/>
      <c r="C16" s="23" t="s">
        <v>63</v>
      </c>
      <c r="D16" s="23" t="s">
        <v>63</v>
      </c>
      <c r="E16" s="23">
        <v>28606</v>
      </c>
      <c r="F16" s="23">
        <v>28606</v>
      </c>
    </row>
    <row r="17" spans="1:6" ht="15" customHeight="1" x14ac:dyDescent="0.25">
      <c r="A17" s="34" t="s">
        <v>116</v>
      </c>
      <c r="B17" s="52"/>
      <c r="C17" s="54" t="s">
        <v>63</v>
      </c>
      <c r="D17" s="54" t="s">
        <v>63</v>
      </c>
      <c r="E17" s="54">
        <v>28606</v>
      </c>
      <c r="F17" s="54">
        <v>28606</v>
      </c>
    </row>
    <row r="18" spans="1:6" ht="15" customHeight="1" thickBot="1" x14ac:dyDescent="0.3">
      <c r="A18" s="9"/>
      <c r="B18" s="9"/>
      <c r="C18" s="23"/>
      <c r="D18" s="23"/>
      <c r="E18" s="23"/>
      <c r="F18" s="23"/>
    </row>
    <row r="19" spans="1:6" ht="15" customHeight="1" thickBot="1" x14ac:dyDescent="0.3">
      <c r="A19" s="53" t="s">
        <v>117</v>
      </c>
      <c r="B19" s="16"/>
      <c r="C19" s="24">
        <v>4112</v>
      </c>
      <c r="D19" s="24">
        <v>32586</v>
      </c>
      <c r="E19" s="24">
        <v>-870648</v>
      </c>
      <c r="F19" s="24">
        <v>-833950</v>
      </c>
    </row>
    <row r="20" spans="1:6" ht="15" customHeight="1" x14ac:dyDescent="0.25">
      <c r="A20" s="9"/>
      <c r="B20" s="32"/>
      <c r="C20" s="23"/>
      <c r="D20" s="23"/>
      <c r="E20" s="23"/>
      <c r="F20" s="23"/>
    </row>
    <row r="21" spans="1:6" ht="15" customHeight="1" thickBot="1" x14ac:dyDescent="0.3">
      <c r="A21" s="14" t="s">
        <v>118</v>
      </c>
      <c r="B21" s="14"/>
      <c r="C21" s="23" t="s">
        <v>63</v>
      </c>
      <c r="D21" s="23" t="s">
        <v>63</v>
      </c>
      <c r="E21" s="23">
        <v>-5106</v>
      </c>
      <c r="F21" s="23">
        <v>-5106</v>
      </c>
    </row>
    <row r="22" spans="1:6" ht="15" customHeight="1" x14ac:dyDescent="0.25">
      <c r="A22" s="34" t="s">
        <v>113</v>
      </c>
      <c r="B22" s="52"/>
      <c r="C22" s="54" t="s">
        <v>63</v>
      </c>
      <c r="D22" s="54" t="s">
        <v>63</v>
      </c>
      <c r="E22" s="54">
        <v>-5106</v>
      </c>
      <c r="F22" s="54">
        <v>-5106</v>
      </c>
    </row>
    <row r="23" spans="1:6" ht="15" customHeight="1" thickBot="1" x14ac:dyDescent="0.3">
      <c r="A23" s="32"/>
      <c r="B23" s="32"/>
      <c r="C23" s="23"/>
      <c r="D23" s="23"/>
      <c r="E23" s="23"/>
      <c r="F23" s="23"/>
    </row>
    <row r="24" spans="1:6" ht="15" customHeight="1" thickBot="1" x14ac:dyDescent="0.3">
      <c r="A24" s="53" t="s">
        <v>119</v>
      </c>
      <c r="B24" s="16"/>
      <c r="C24" s="24">
        <v>4112</v>
      </c>
      <c r="D24" s="24">
        <v>32586</v>
      </c>
      <c r="E24" s="24">
        <v>-875754</v>
      </c>
      <c r="F24" s="24">
        <v>-839056</v>
      </c>
    </row>
    <row r="25" spans="1:6" ht="15" customHeight="1" x14ac:dyDescent="0.25"/>
    <row r="26" spans="1:6" ht="15" customHeight="1" x14ac:dyDescent="0.25"/>
    <row r="27" spans="1:6" ht="15" customHeight="1" x14ac:dyDescent="0.25"/>
    <row r="28" spans="1:6" ht="15" customHeight="1" x14ac:dyDescent="0.25"/>
  </sheetData>
  <mergeCells count="6">
    <mergeCell ref="B6:B7"/>
    <mergeCell ref="C6:C7"/>
    <mergeCell ref="F6:F7"/>
    <mergeCell ref="A1:D1"/>
    <mergeCell ref="A2:D2"/>
    <mergeCell ref="A3:D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A5B7EA09C5B5428FD633A3C68BD7ED" ma:contentTypeVersion="7" ma:contentTypeDescription="Create a new document." ma:contentTypeScope="" ma:versionID="fcbc8b9b3b4f0365cebf2a029439bd41">
  <xsd:schema xmlns:xsd="http://www.w3.org/2001/XMLSchema" xmlns:xs="http://www.w3.org/2001/XMLSchema" xmlns:p="http://schemas.microsoft.com/office/2006/metadata/properties" xmlns:ns3="4f726662-02cc-4062-95c5-77544300c335" xmlns:ns4="5923a0a1-be1c-4e07-886f-02543174819a" targetNamespace="http://schemas.microsoft.com/office/2006/metadata/properties" ma:root="true" ma:fieldsID="b3079e30b1e2a19beb3029148a159f96" ns3:_="" ns4:_="">
    <xsd:import namespace="4f726662-02cc-4062-95c5-77544300c335"/>
    <xsd:import namespace="5923a0a1-be1c-4e07-886f-02543174819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726662-02cc-4062-95c5-77544300c3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23a0a1-be1c-4e07-886f-0254317481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C8F85C-15AB-40E8-A3B0-4C8F6411F0E1}">
  <ds:schemaRefs>
    <ds:schemaRef ds:uri="http://purl.org/dc/dcmitype/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5923a0a1-be1c-4e07-886f-02543174819a"/>
    <ds:schemaRef ds:uri="4f726662-02cc-4062-95c5-77544300c335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594D6E6B-E4EF-4FA1-8E86-57B0832D6E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726662-02cc-4062-95c5-77544300c335"/>
    <ds:schemaRef ds:uri="5923a0a1-be1c-4e07-886f-0254317481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16DF4D-4BAF-4CA3-AAE5-37088253012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BS</vt:lpstr>
      <vt:lpstr>PL</vt:lpstr>
      <vt:lpstr>CF</vt:lpstr>
      <vt:lpstr>EQ</vt:lpstr>
      <vt:lpstr>PL!BIP_SEL184</vt:lpstr>
      <vt:lpstr>EQ!BIP_SEL188</vt:lpstr>
      <vt:lpstr>CF!DOC_TBL00001_1_1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Serdyuk</dc:creator>
  <cp:lastModifiedBy>Asel Bissenova</cp:lastModifiedBy>
  <dcterms:created xsi:type="dcterms:W3CDTF">2022-05-30T15:22:23Z</dcterms:created>
  <dcterms:modified xsi:type="dcterms:W3CDTF">2022-06-10T05:16:14Z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0x01010085A5B7EA09C5B5428FD633A3C68BD7ED</vt:lpwstr>
  </property>
</Properties>
</file>