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599" activeTab="3"/>
  </bookViews>
  <sheets>
    <sheet name="1-3 классы" sheetId="1" r:id="rId1"/>
    <sheet name="4-5 классы" sheetId="2" r:id="rId2"/>
    <sheet name="6 класс" sheetId="3" r:id="rId3"/>
    <sheet name="7 класс" sheetId="4" r:id="rId4"/>
  </sheets>
  <definedNames>
    <definedName name="END" localSheetId="1">'4-5 классы'!#REF!</definedName>
    <definedName name="END" localSheetId="2">'6 класс'!#REF!</definedName>
    <definedName name="END" localSheetId="3">'7 класс'!#REF!</definedName>
    <definedName name="END">'1-3 классы'!#REF!</definedName>
    <definedName name="END4">#REF!</definedName>
    <definedName name="END6">#REF!</definedName>
    <definedName name="END7">#REF!</definedName>
    <definedName name="_xlnm.Print_Titles" localSheetId="0">'1-3 классы'!$13:$13</definedName>
    <definedName name="_xlnm.Print_Titles" localSheetId="1">'4-5 классы'!$13:$13</definedName>
    <definedName name="_xlnm.Print_Titles" localSheetId="2">'6 класс'!$8:$8</definedName>
    <definedName name="_xlnm.Print_Titles" localSheetId="3">'7 класс'!$8:$8</definedName>
  </definedNames>
  <calcPr fullCalcOnLoad="1"/>
</workbook>
</file>

<file path=xl/sharedStrings.xml><?xml version="1.0" encoding="utf-8"?>
<sst xmlns="http://schemas.openxmlformats.org/spreadsheetml/2006/main" count="872" uniqueCount="818">
  <si>
    <t xml:space="preserve"> Наименование классов, групп счетов и внебалансовых счетов          </t>
  </si>
  <si>
    <t>4. Отчет об остатках на внебалансовых счетах меморандума</t>
  </si>
  <si>
    <t>счет</t>
  </si>
  <si>
    <t xml:space="preserve"> Наименование классов, групп счетов и балансовых счетов          </t>
  </si>
  <si>
    <t>Сумма</t>
  </si>
  <si>
    <t>дата ___________</t>
  </si>
  <si>
    <t>1. Отчет об остатках на балансовых счетах активов, обязательств и собственного капитала</t>
  </si>
  <si>
    <t>(в тысячах тенге)</t>
  </si>
  <si>
    <t>3. Отчет об остатках на внебалансовых счетах условных и возможных требований и обязательств</t>
  </si>
  <si>
    <t xml:space="preserve">                 Отчет об остатках на балансовых и внебалансовых счетах</t>
  </si>
  <si>
    <t>2. Отчет об остатках на балансовых счетах доходов и расходов</t>
  </si>
  <si>
    <t>Телефон:505367</t>
  </si>
  <si>
    <t>Главный бухгалтер</t>
  </si>
  <si>
    <t>АО "БТА Банк"</t>
  </si>
  <si>
    <t>А.Б.Максутова</t>
  </si>
  <si>
    <t>Приложение к постановлению Правления Агентства Республики Казахстан по регулированию и надзору финансового рынка и финансовых организаций  от «25» «июня» 2005 года №224</t>
  </si>
  <si>
    <t>Председатель Правления</t>
  </si>
  <si>
    <t>К.К.Дамитов</t>
  </si>
  <si>
    <t>за 31 декабря 2013 года</t>
  </si>
  <si>
    <t>I КЛАСС - 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</si>
  <si>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</si>
  <si>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</si>
  <si>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</si>
  <si>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</si>
  <si>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</si>
  <si>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</si>
  <si>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1004</t>
  </si>
  <si>
    <t>Наличность в вечерней кассе</t>
  </si>
  <si>
    <t>1005</t>
  </si>
  <si>
    <t>Наличность в банкоматах и электронных терминалах</t>
  </si>
  <si>
    <t>1050</t>
  </si>
  <si>
    <t>Корреспондентские счета</t>
  </si>
  <si>
    <t>1051</t>
  </si>
  <si>
    <t>Корреспондентский счет  в Национальном Банке Республики Казахстан</t>
  </si>
  <si>
    <t>1052</t>
  </si>
  <si>
    <t>Корреспондентские счета в других банках</t>
  </si>
  <si>
    <t>1054</t>
  </si>
  <si>
    <t>Резервы (провизии) на покрытие убытков по корреспондентским счетам в других банках и текущим счетам ипотечных организаций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</si>
  <si>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</si>
  <si>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</si>
  <si>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</si>
  <si>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</si>
  <si>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</si>
  <si>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1206</t>
  </si>
  <si>
    <t>Премия по приобретенным ценным бумагам, учитываемым по справедливой стоимости через прибыль или убыток</t>
  </si>
  <si>
    <t>1208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</si>
  <si>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</si>
  <si>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</si>
  <si>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</si>
  <si>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</si>
  <si>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 , размещенные в других банках</t>
  </si>
  <si>
    <t>1255</t>
  </si>
  <si>
    <t>Долгосрочные вклады, размещенные в других банках</t>
  </si>
  <si>
    <t>1259</t>
  </si>
  <si>
    <t>Резервы (провизии) по вкладам, размещенным в других банках</t>
  </si>
  <si>
    <t>1267</t>
  </si>
  <si>
    <t>Счет хранения денег, переданных в качестве обеспечения (заклад, задаток) обязательств банка и ипотечной организации</t>
  </si>
  <si>
    <t>1300</t>
  </si>
  <si>
    <t>Займы, предоставленные другим банкам</t>
  </si>
  <si>
    <t>1304</t>
  </si>
  <si>
    <t>Долгосрочные займы, предоставленные другим банкам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</si>
  <si>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</si>
  <si>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</si>
  <si>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1323</t>
  </si>
  <si>
    <t>Долгосрочные займы, предоставленные организациям, осуществляющим отдельные виды банковских операций</t>
  </si>
  <si>
    <t>1327</t>
  </si>
  <si>
    <t>Просроченная задолженность по займам, предоставленным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</si>
  <si>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</si>
  <si>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</si>
  <si>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1330</t>
  </si>
  <si>
    <t>Дисконт по займам, предоставленным организациям, осуществляющим отдельные виды банковских операций</t>
  </si>
  <si>
    <t>1400</t>
  </si>
  <si>
    <t>Требования 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</si>
  <si>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</si>
  <si>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</si>
  <si>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</si>
  <si>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</si>
  <si>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</si>
  <si>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</si>
  <si>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</si>
  <si>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</si>
  <si>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</si>
  <si>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</si>
  <si>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1421</t>
  </si>
  <si>
    <t>Просроченная задолженность клиентов по финансовому лизингу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</si>
  <si>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</si>
  <si>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</si>
  <si>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</si>
  <si>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</si>
  <si>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1429</t>
  </si>
  <si>
    <t>Прочие займы, предоставленные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</si>
  <si>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</si>
  <si>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</si>
  <si>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</si>
  <si>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</si>
  <si>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</si>
  <si>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</si>
  <si>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</si>
  <si>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</si>
  <si>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</si>
  <si>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</si>
  <si>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</si>
  <si>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1459</t>
  </si>
  <si>
    <t>Просроченная задолженность по ценным бумагам, имеющимся в наличии для продажи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</si>
  <si>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</si>
  <si>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</si>
  <si>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</si>
  <si>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</si>
  <si>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1472</t>
  </si>
  <si>
    <t>Инвестиции в ассоциированные организации</t>
  </si>
  <si>
    <t>1475</t>
  </si>
  <si>
    <t>Инвестиции в субординированный долг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</si>
  <si>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</si>
  <si>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</si>
  <si>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</si>
  <si>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</si>
  <si>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</si>
  <si>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</si>
  <si>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1481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</si>
  <si>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</si>
  <si>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</si>
  <si>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</si>
  <si>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</si>
  <si>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1485</t>
  </si>
  <si>
    <t>Просроченная задолженность по ценным бумагам, удерживаемым до погашения</t>
  </si>
  <si>
    <t>1486</t>
  </si>
  <si>
    <t>Резервы (провизии) на покрытие убытков по ценным бумагам, удерживаемым до погашения</t>
  </si>
  <si>
    <t>1490</t>
  </si>
  <si>
    <t>Прочие долговые инструменты в категории "займы и дебиторская задолженность"</t>
  </si>
  <si>
    <t>1491</t>
  </si>
  <si>
    <t>1492</t>
  </si>
  <si>
    <t>Дисконт по прочим долговым инструментам в категории "займы и дебиторская задолженность"</t>
  </si>
  <si>
    <t>1494</t>
  </si>
  <si>
    <t>Просроченная задолженность по прочим долговым инструментам в категории "займы и дебиторская задолженность"</t>
  </si>
  <si>
    <t>1495</t>
  </si>
  <si>
    <t>Резервы (провизии) на покрытие убытков по прочим долговым инструментам в категории "займы и дебиторская задолженность"</t>
  </si>
  <si>
    <t>1600</t>
  </si>
  <si>
    <t>Товарно-материальные запасы</t>
  </si>
  <si>
    <t>1602</t>
  </si>
  <si>
    <t>Прочие товарно-материальные запасы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</si>
  <si>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</si>
  <si>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</si>
  <si>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</si>
  <si>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</si>
  <si>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</si>
  <si>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</si>
  <si>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</si>
  <si>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</si>
  <si>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</si>
  <si>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</si>
  <si>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</si>
  <si>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</si>
  <si>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</si>
  <si>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</si>
  <si>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</si>
  <si>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</si>
  <si>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1690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</si>
  <si>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</si>
  <si>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</si>
  <si>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</si>
  <si>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</si>
  <si>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</si>
  <si>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</si>
  <si>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</si>
  <si>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</si>
  <si>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</si>
  <si>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</si>
  <si>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</si>
  <si>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</si>
  <si>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</si>
  <si>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</si>
  <si>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1725</t>
  </si>
  <si>
    <t>Начисленные доходы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</si>
  <si>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</si>
  <si>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</si>
  <si>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1734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</si>
  <si>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</si>
  <si>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</si>
  <si>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</si>
  <si>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</si>
  <si>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</si>
  <si>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</si>
  <si>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</si>
  <si>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1747</t>
  </si>
  <si>
    <t>Начисленные доходы по инвестициям в капитал и субординированный долг</t>
  </si>
  <si>
    <t>1750</t>
  </si>
  <si>
    <t>Просроченное вознаграждение по ценным бумагам</t>
  </si>
  <si>
    <t>1757</t>
  </si>
  <si>
    <t>Начисленные доходы по прочим долговым инструментам в категории "займы и дебиторская задолженность"</t>
  </si>
  <si>
    <t>1790</t>
  </si>
  <si>
    <t>Предоплата вознаграждения и расходов</t>
  </si>
  <si>
    <t>1793</t>
  </si>
  <si>
    <t>Расходы будущих периодов</t>
  </si>
  <si>
    <t>1799</t>
  </si>
  <si>
    <t>Прочие предоплаты</t>
  </si>
  <si>
    <t>1810</t>
  </si>
  <si>
    <t>Начисленные комиссионные доходы</t>
  </si>
  <si>
    <t>1811</t>
  </si>
  <si>
    <t>Начисленные   комиссионные   доходы   за  услуги  по  переводным операциям</t>
  </si>
  <si>
    <t>1815</t>
  </si>
  <si>
    <t>Начисленные  комиссионные  доходы  за  услуги  по 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</si>
  <si>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</si>
  <si>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</si>
  <si>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</si>
  <si>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 комиссионные  доходы за услуги  по  приему вкладов, открытию и ведению банковских счетов клиентов</t>
  </si>
  <si>
    <t>1818</t>
  </si>
  <si>
    <t>Начисленные прочие комиссионные доходы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</si>
  <si>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</si>
  <si>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</si>
  <si>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</si>
  <si>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</si>
  <si>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1830</t>
  </si>
  <si>
    <t>Просроченные комиссионные доходы</t>
  </si>
  <si>
    <t>1831</t>
  </si>
  <si>
    <t>Просроченные   комиссионные   доходы  за  услуги  по  переводным операциям</t>
  </si>
  <si>
    <t>1835</t>
  </si>
  <si>
    <t>Просроченные комиссионные доходы за услуги банка по доверительным  операциям</t>
  </si>
  <si>
    <t>1836</t>
  </si>
  <si>
    <t>Просроченные комиссионные доходы за услуги по выданным гарантиям</t>
  </si>
  <si>
    <t>1837</t>
  </si>
  <si>
    <t>Просроченные комиссионные доходы за услуги по приему вкладов, открытию и ведению банковских счетов клиентов</t>
  </si>
  <si>
    <t>1838</t>
  </si>
  <si>
    <t>Просроченные прочие комиссионные доходы</t>
  </si>
  <si>
    <t>1841</t>
  </si>
  <si>
    <t>Просроченные комиссионные доходы за услуги по кассовым операциям</t>
  </si>
  <si>
    <t>1842</t>
  </si>
  <si>
    <t>Просроченные комиссионные доходы по документарным расчетам</t>
  </si>
  <si>
    <t>1850</t>
  </si>
  <si>
    <t>Прочие дебиторы</t>
  </si>
  <si>
    <t>1851</t>
  </si>
  <si>
    <t>Расчеты по налогам и другим обязательным платежам в бюджет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</si>
  <si>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</si>
  <si>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</si>
  <si>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</si>
  <si>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</si>
  <si>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</si>
  <si>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</si>
  <si>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1857</t>
  </si>
  <si>
    <t>Отложенные налоговые активы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</si>
  <si>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</si>
  <si>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</si>
  <si>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</si>
  <si>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</si>
  <si>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</si>
  <si>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</si>
  <si>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</si>
  <si>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Прочие транзитные счета</t>
  </si>
  <si>
    <t>1876</t>
  </si>
  <si>
    <t>Резервы(провизии) на покрытие убытков от прочей банковской деятельности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</si>
  <si>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</si>
  <si>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</si>
  <si>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</si>
  <si>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  деятельностью</t>
  </si>
  <si>
    <t>1879</t>
  </si>
  <si>
    <t>Начисленная неустойка (штраф, пеня)</t>
  </si>
  <si>
    <t>1880</t>
  </si>
  <si>
    <t>Секьюритизируемые активы</t>
  </si>
  <si>
    <t>II КЛАСС - Обязательства</t>
  </si>
  <si>
    <t>2010</t>
  </si>
  <si>
    <t>2013</t>
  </si>
  <si>
    <t>Корреспондентские счета других банков</t>
  </si>
  <si>
    <t>2014</t>
  </si>
  <si>
    <t>Корреспондентские счета организаций, осуществляющих отдельные виды банковских операций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</si>
  <si>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</si>
  <si>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</si>
  <si>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</si>
  <si>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</si>
  <si>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2050</t>
  </si>
  <si>
    <t>Займы, полученные от других банков и организаций, осуществляющих отдельные виды банковских операций</t>
  </si>
  <si>
    <t>2051</t>
  </si>
  <si>
    <t>Займы, полученные от Национального Банка Республики Казахстан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</si>
  <si>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</si>
  <si>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</si>
  <si>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</si>
  <si>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</si>
  <si>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</si>
  <si>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</si>
  <si>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2200</t>
  </si>
  <si>
    <t>Обязательства перед клиентами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</si>
  <si>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</si>
  <si>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</si>
  <si>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</si>
  <si>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</si>
  <si>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</si>
  <si>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</si>
  <si>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</si>
  <si>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</si>
  <si>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</si>
  <si>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</si>
  <si>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</si>
  <si>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</si>
  <si>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2209</t>
  </si>
  <si>
    <t>Карт-счета физических лиц</t>
  </si>
  <si>
    <t>2211</t>
  </si>
  <si>
    <t>Вклады до востребования юридических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</si>
  <si>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</si>
  <si>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</si>
  <si>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</si>
  <si>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</si>
  <si>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</si>
  <si>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</si>
  <si>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</si>
  <si>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</si>
  <si>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2221</t>
  </si>
  <si>
    <t>Карт-счета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</si>
  <si>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</si>
  <si>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</si>
  <si>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</si>
  <si>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</si>
  <si>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2239</t>
  </si>
  <si>
    <t>Дисконт по вкладам, привлеченным от клиентов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</si>
  <si>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</si>
  <si>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</si>
  <si>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</si>
  <si>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"РЕПО" с ценными бумагами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</si>
  <si>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</si>
  <si>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</si>
  <si>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</si>
  <si>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</si>
  <si>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</si>
  <si>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</si>
  <si>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2306</t>
  </si>
  <si>
    <t>Выкупленные  облигации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</si>
  <si>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</si>
  <si>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</si>
  <si>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</si>
  <si>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</si>
  <si>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</si>
  <si>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</si>
  <si>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</si>
  <si>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</si>
  <si>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</si>
  <si>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</si>
  <si>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</si>
  <si>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</si>
  <si>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</si>
  <si>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</si>
  <si>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</si>
  <si>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 обязательств клиентов</t>
  </si>
  <si>
    <t>2725</t>
  </si>
  <si>
    <t>Начисленные расходы по операциям "РЕПО" с ценными бумагами</t>
  </si>
  <si>
    <t>2726</t>
  </si>
  <si>
    <t>Начисленные расходы по карт-счетам клиентов</t>
  </si>
  <si>
    <t>2731</t>
  </si>
  <si>
    <t>Начисленные расходы по прочим операциям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</si>
  <si>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</si>
  <si>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</si>
  <si>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</si>
  <si>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</si>
  <si>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</si>
  <si>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</si>
  <si>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</si>
  <si>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</si>
  <si>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</si>
  <si>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2810</t>
  </si>
  <si>
    <t>Начисленные комиссионные расходы</t>
  </si>
  <si>
    <t>2815</t>
  </si>
  <si>
    <t>Начисленные комиссионные расходы по услугам по доверительным  операциям</t>
  </si>
  <si>
    <t>2850</t>
  </si>
  <si>
    <t>Прочие кредиторы</t>
  </si>
  <si>
    <t>2851</t>
  </si>
  <si>
    <t>2854</t>
  </si>
  <si>
    <t>Расчеты  с работниками</t>
  </si>
  <si>
    <t>2855</t>
  </si>
  <si>
    <t>Кредиторы по документарным расчетам</t>
  </si>
  <si>
    <t>2856</t>
  </si>
  <si>
    <t>Кредиторы по капитальным вложениям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</si>
  <si>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</si>
  <si>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</si>
  <si>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</si>
  <si>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</si>
  <si>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</si>
  <si>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</si>
  <si>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</si>
  <si>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</si>
  <si>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</si>
  <si>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2875</t>
  </si>
  <si>
    <t>Резервы (провизии) на покрытие убытков по условным обязательствам</t>
  </si>
  <si>
    <t>2880</t>
  </si>
  <si>
    <t>Обязательства по секьюритизируемым активам</t>
  </si>
  <si>
    <t>II КЛАСС - Обязательства, ИТОГО:</t>
  </si>
  <si>
    <t>III КЛАСС - Капитал</t>
  </si>
  <si>
    <t>3000</t>
  </si>
  <si>
    <t>Уставный капитал</t>
  </si>
  <si>
    <t>3001</t>
  </si>
  <si>
    <t>Уставный капитал - простые акции</t>
  </si>
  <si>
    <t>3003</t>
  </si>
  <si>
    <t>Выкупленные простые акции</t>
  </si>
  <si>
    <t>3100</t>
  </si>
  <si>
    <t>Дополнительный капитал</t>
  </si>
  <si>
    <t>3101</t>
  </si>
  <si>
    <t>Дополнительный оплаченный капитал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</si>
  <si>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</si>
  <si>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</si>
  <si>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</si>
  <si>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</si>
  <si>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</si>
  <si>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</si>
  <si>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</si>
  <si>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</si>
  <si>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</si>
  <si>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</si>
  <si>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</si>
  <si>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</si>
  <si>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III КЛАСС - Капитал, ИТОГО:</t>
  </si>
  <si>
    <t>IV КЛАСС - 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</si>
  <si>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</si>
  <si>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</si>
  <si>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</si>
  <si>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в других банках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</si>
  <si>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</si>
  <si>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</si>
  <si>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</si>
  <si>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Доходы, связанные с получением вознаграждения по ценным  бумагам, учитываемым по справедливой стоимости через прибыль или убыток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</si>
  <si>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</si>
  <si>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</si>
  <si>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</si>
  <si>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</si>
  <si>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4254</t>
  </si>
  <si>
    <t>Доходы, связанные с получением вознаграждения по краткосрочным вкладам, размещенным в других банках (до одного года)</t>
  </si>
  <si>
    <t>4255</t>
  </si>
  <si>
    <t>Доходы, связанные с получением вознаграждения по долгосрочным вкладам, размещенным в других банках</t>
  </si>
  <si>
    <t>4300</t>
  </si>
  <si>
    <t>Доходы, связанные с получением вознаграждения по займам, предоставленным другим банкам</t>
  </si>
  <si>
    <t>4302</t>
  </si>
  <si>
    <t>Доходы, связанные с получением вознаграждения по краткосрочным займам, предоставленным другим банкам</t>
  </si>
  <si>
    <t>4304</t>
  </si>
  <si>
    <t>Доходы, связанные с получением вознаграждения по долгосрочным займам, предоставленным другим банкам</t>
  </si>
  <si>
    <t>4320</t>
  </si>
  <si>
    <t>Доходы, связанные с получением вознаграждения по займам и финансовому лизингу, предоставленным организациям, осуществляющих отдельные виды банковских операций</t>
  </si>
  <si>
    <t>4322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</si>
  <si>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</si>
  <si>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4323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</si>
  <si>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</si>
  <si>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4327</t>
  </si>
  <si>
    <t>Доходы,связанные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</si>
  <si>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</si>
  <si>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</si>
  <si>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</si>
  <si>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</si>
  <si>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</si>
  <si>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</si>
  <si>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4407</t>
  </si>
  <si>
    <t>Доходы, связанные с получением вознаграждения по факторингу клиентам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</si>
  <si>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</si>
  <si>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</si>
  <si>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</si>
  <si>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</si>
  <si>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</si>
  <si>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</si>
  <si>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</si>
  <si>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  по 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</si>
  <si>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</si>
  <si>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</si>
  <si>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4432</t>
  </si>
  <si>
    <t>Доходы в виде отрицательной корректировки стоимости срочного вклада, привлеченного от клиентов</t>
  </si>
  <si>
    <t>4450</t>
  </si>
  <si>
    <t>Доходы, связанные с получением вознаграждения по ценным бумагам, имеющимся в наличии для продажи</t>
  </si>
  <si>
    <t>4452</t>
  </si>
  <si>
    <t>4453</t>
  </si>
  <si>
    <t>Доходы по амортизации дисконта по приобретенным ценным бумагам</t>
  </si>
  <si>
    <t>4465</t>
  </si>
  <si>
    <t>Доходы, связанные с получением вознаграждения по операциям "обратное РЕПО"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</si>
  <si>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</si>
  <si>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</si>
  <si>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4471</t>
  </si>
  <si>
    <t>Дивиденды, полученные по акциям дочерних организаций</t>
  </si>
  <si>
    <t>4475</t>
  </si>
  <si>
    <t>Доходы,  связанные  с  получением вознаграждения по  инвестициям в субординированный долг</t>
  </si>
  <si>
    <t>4476</t>
  </si>
  <si>
    <t>Доходы,  связанные   с  получением  вознаграждения по прочим инвестициям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</si>
  <si>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</si>
  <si>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</si>
  <si>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4491</t>
  </si>
  <si>
    <t>4492</t>
  </si>
  <si>
    <t>Доходы по амортизации дисконта по прочим долговым инструментам в категории "займы и дебиторская задолженность"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</si>
  <si>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</si>
  <si>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</si>
  <si>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</si>
  <si>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</si>
  <si>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</si>
  <si>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</si>
  <si>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4600</t>
  </si>
  <si>
    <t>Комиссионные доходы</t>
  </si>
  <si>
    <t>4601</t>
  </si>
  <si>
    <t>Комиссионные доходы за услуги по переводным операциям</t>
  </si>
  <si>
    <t>4603</t>
  </si>
  <si>
    <t>Комиссионные доходы за услуги по купле-продаже ценных бумаг</t>
  </si>
  <si>
    <t>4604</t>
  </si>
  <si>
    <t>Комиссионные доходы за услуги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</si>
  <si>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</si>
  <si>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</si>
  <si>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</si>
  <si>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по операциям с гарантиями</t>
  </si>
  <si>
    <t>4607</t>
  </si>
  <si>
    <t>Комиссионные   доходы  за   услуги  по  приему вкладов, 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</si>
  <si>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</si>
  <si>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</si>
  <si>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</si>
  <si>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профессиональной деятельностью на рынке ценных бумаг</t>
  </si>
  <si>
    <t>4610</t>
  </si>
  <si>
    <t>Комиссионные доходы, полученные за акцепт платежных документов</t>
  </si>
  <si>
    <t>4611</t>
  </si>
  <si>
    <t>Комиссионные доходы за услуги по кассовым операциям</t>
  </si>
  <si>
    <t>4612</t>
  </si>
  <si>
    <t>Комиссионные доходы по документарным расчетам</t>
  </si>
  <si>
    <t>4614</t>
  </si>
  <si>
    <t>Комиссионные доходы за услуги по факторинговым операциям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</si>
  <si>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</si>
  <si>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</si>
  <si>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</si>
  <si>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</si>
  <si>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</si>
  <si>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</si>
  <si>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</si>
  <si>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</si>
  <si>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4710</t>
  </si>
  <si>
    <t>Нереализованный доход от прочей переоценки</t>
  </si>
  <si>
    <t>4713</t>
  </si>
  <si>
    <t>Доходы от восстановления убытка от обесценения инвестиций, вложенных в уставный капитал других юридических лиц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</si>
  <si>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</si>
  <si>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</si>
  <si>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</si>
  <si>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 и имеющихся в наличии для продажи</t>
  </si>
  <si>
    <t>4734</t>
  </si>
  <si>
    <t>Реализованные доходы от прочей переоценки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</si>
  <si>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</si>
  <si>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</si>
  <si>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</si>
  <si>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</si>
  <si>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</si>
  <si>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</si>
  <si>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</si>
  <si>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</si>
  <si>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</si>
  <si>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Неустойка (штраф, пеня)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</si>
  <si>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</si>
  <si>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</si>
  <si>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</si>
  <si>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</si>
  <si>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</si>
  <si>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</si>
  <si>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4950</t>
  </si>
  <si>
    <t>Доходы от восстановления резервов (провизий)</t>
  </si>
  <si>
    <t>4951</t>
  </si>
  <si>
    <t>Доходы от восстановления резервов (провизий), созданных  по вкладам, размещенным в других банках</t>
  </si>
  <si>
    <t>4952</t>
  </si>
  <si>
    <t>Доходы от восстановления резервов (провизий), созданных по займам и финансовому лизингу, предоставленным другим банкам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</si>
  <si>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</si>
  <si>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</si>
  <si>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4954</t>
  </si>
  <si>
    <t>Доходы от восстановления резервов (провизий), созданных по ценным бумагам</t>
  </si>
  <si>
    <t>4955</t>
  </si>
  <si>
    <t>Доходы от восстановления резервов (провизий), созданных по займам и финансовому лизингу, предоставленным клиентам</t>
  </si>
  <si>
    <t>4956</t>
  </si>
  <si>
    <t>Доходы от восстановления резервов (провизий), созданных  по займам и финансовому лизингу, предоставленным организациям, осуществляющим отдельные виды банковских операций</t>
  </si>
  <si>
    <t>4957</t>
  </si>
  <si>
    <t>Доходы от восстановления резервов (провизий), созданных на покрытие убытков от прочей банковской деятельности</t>
  </si>
  <si>
    <t>4958</t>
  </si>
  <si>
    <t>Доходы от восстановления резервов (провизий), созданных  по условным обязательствам</t>
  </si>
  <si>
    <t>4959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</si>
  <si>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</si>
  <si>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V КЛАСС - 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</si>
  <si>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</si>
  <si>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 холдинга</t>
  </si>
  <si>
    <t>5034</t>
  </si>
  <si>
    <t>Расходы, связанные с выплатой вознаграждения по краткосрочным займам, полученным от Правительства и местных  исполнительных органов Республики Казахстан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</si>
  <si>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</si>
  <si>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 Республики Казахстан</t>
  </si>
  <si>
    <t>5050</t>
  </si>
  <si>
    <t>Расходы, связанные с выплатой вознаграждения по займам, полученным от других банков</t>
  </si>
  <si>
    <t>5051</t>
  </si>
  <si>
    <t>Расходы, связанные с выплатой вознаграждения по займам, полученным от Национального Банка Республики Казахстан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</si>
  <si>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</si>
  <si>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</si>
  <si>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</si>
  <si>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</si>
  <si>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</si>
  <si>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</si>
  <si>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</si>
  <si>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</si>
  <si>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</si>
  <si>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</si>
  <si>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</si>
  <si>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</si>
  <si>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</si>
  <si>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</si>
  <si>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</si>
  <si>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</si>
  <si>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</si>
  <si>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</si>
  <si>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</si>
  <si>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</si>
  <si>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</si>
  <si>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</si>
  <si>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</si>
  <si>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по вкладу, являющемуся обеспечением обязательств клиентов</t>
  </si>
  <si>
    <t>5236</t>
  </si>
  <si>
    <t>Расходы по амортизации дисконта по вкладам, привлеченным от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</si>
  <si>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</si>
  <si>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</si>
  <si>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</si>
  <si>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</si>
  <si>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</si>
  <si>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</si>
  <si>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5305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</si>
  <si>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</si>
  <si>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5306</t>
  </si>
  <si>
    <t>Расходы по амортизации премии по приобретенным ценным бумагам, имеющимся в наличии для продажи</t>
  </si>
  <si>
    <t>5307</t>
  </si>
  <si>
    <t>Расходы по амортизации дисконта по выпущенным в обращение ценным бумагам</t>
  </si>
  <si>
    <t>5450</t>
  </si>
  <si>
    <t>Ассигнования на обеспечение</t>
  </si>
  <si>
    <t>5451</t>
  </si>
  <si>
    <t>Ассигнования на  резервы (провизии) по вкладам, размещенным в других банках</t>
  </si>
  <si>
    <t>5453</t>
  </si>
  <si>
    <t>Ассигнования на  резервы (провизии) по дебиторской задолженности, связанной с банковской деятельностью</t>
  </si>
  <si>
    <t>5455</t>
  </si>
  <si>
    <t>Ассигнования на  резервы (провизии) по займам и финансовому лизингу, предоставленным клиентам</t>
  </si>
  <si>
    <t>5457</t>
  </si>
  <si>
    <t>Ассигнования на  резервы (провизии) на покрытие убытков от прочей банковской деятельности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</si>
  <si>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</si>
  <si>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</si>
  <si>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</si>
  <si>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 резервы (провизии) по ценным бумагам</t>
  </si>
  <si>
    <t>5465</t>
  </si>
  <si>
    <t>Ассигнования  на  резервы (провизии)   по  условным обязательствам</t>
  </si>
  <si>
    <t>5466</t>
  </si>
  <si>
    <t>Ассигнования на  резервы (провизии) по займам и финансовому лизингу, предоставленным организациям, осуществляющим отдельные виды банковских операций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</si>
  <si>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</si>
  <si>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</si>
  <si>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</si>
  <si>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</si>
  <si>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</si>
  <si>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</si>
  <si>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</si>
  <si>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</si>
  <si>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</si>
  <si>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</si>
  <si>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5602</t>
  </si>
  <si>
    <t>Комиссионные расходы по полученным агентским услугам</t>
  </si>
  <si>
    <t>5603</t>
  </si>
  <si>
    <t>Комиссионные расходы по полученным услугам по купле-продаже ценных бумаг</t>
  </si>
  <si>
    <t>5604</t>
  </si>
  <si>
    <t>Комиссионные расходы по полученным услугам по купле-продаже иностранной валюты</t>
  </si>
  <si>
    <t>5605</t>
  </si>
  <si>
    <t>Комиссионные расходы по полученным услугам по доверительным операциям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</si>
  <si>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</si>
  <si>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</si>
  <si>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</si>
  <si>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</si>
  <si>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</si>
  <si>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</si>
  <si>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</si>
  <si>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</si>
  <si>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</si>
  <si>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</si>
  <si>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</si>
  <si>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Нереализованый расход от переоценки иностранной валюты</t>
  </si>
  <si>
    <t>5709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</si>
  <si>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</si>
  <si>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5713</t>
  </si>
  <si>
    <t>Расходы от обесценения инвестиций, вложенных в уставный капитал других юридических лиц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</si>
  <si>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</si>
  <si>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</si>
  <si>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</si>
  <si>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</si>
  <si>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</si>
  <si>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</si>
  <si>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</si>
  <si>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</si>
  <si>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5730</t>
  </si>
  <si>
    <t>Реализованные расходы от переоценки</t>
  </si>
  <si>
    <t>5733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</si>
  <si>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</si>
  <si>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</si>
  <si>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</si>
  <si>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</si>
  <si>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</si>
  <si>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</si>
  <si>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</si>
  <si>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</si>
  <si>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</si>
  <si>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</si>
  <si>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</si>
  <si>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</si>
  <si>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</si>
  <si>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</si>
  <si>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</si>
  <si>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</si>
  <si>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</si>
  <si>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</si>
  <si>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</si>
  <si>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</si>
  <si>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</si>
  <si>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</si>
  <si>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</si>
  <si>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</si>
  <si>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</si>
  <si>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</si>
  <si>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</si>
  <si>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</si>
  <si>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</si>
  <si>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</si>
  <si>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</si>
  <si>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</si>
  <si>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</si>
  <si>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</si>
  <si>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</si>
  <si>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</si>
  <si>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</si>
  <si>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</si>
  <si>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</si>
  <si>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5767</t>
  </si>
  <si>
    <t>Сбор с аукционов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</si>
  <si>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</si>
  <si>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</si>
  <si>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</si>
  <si>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</si>
  <si>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</si>
  <si>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</si>
  <si>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</si>
  <si>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</si>
  <si>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</si>
  <si>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</si>
  <si>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</si>
  <si>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</si>
  <si>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</si>
  <si>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</si>
  <si>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</si>
  <si>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</si>
  <si>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</si>
  <si>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</si>
  <si>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5852</t>
  </si>
  <si>
    <t>Расходы от реализации основных средств и нематериальных активов</t>
  </si>
  <si>
    <t>5890</t>
  </si>
  <si>
    <t>Расходы по операциям с производными финансовыми инструментами</t>
  </si>
  <si>
    <t>5895</t>
  </si>
  <si>
    <t>Расходы по операциям своп</t>
  </si>
  <si>
    <t>5900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</si>
  <si>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</si>
  <si>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</si>
  <si>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</si>
  <si>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</si>
  <si>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</si>
  <si>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</si>
  <si>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</si>
  <si>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</si>
  <si>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5999</t>
  </si>
  <si>
    <t>Подоходный налог</t>
  </si>
  <si>
    <t>VI КЛАСС - Условные и возможные требования</t>
  </si>
  <si>
    <t>6000</t>
  </si>
  <si>
    <t>Счета по аккредитивам</t>
  </si>
  <si>
    <t>6010</t>
  </si>
  <si>
    <t>Возможные требования по подтвержденным непокрытым аккредитивам</t>
  </si>
  <si>
    <t>6020</t>
  </si>
  <si>
    <t>Возможные требования по выпущенным покрытым аккредитивам</t>
  </si>
  <si>
    <t>6050</t>
  </si>
  <si>
    <t>Счета по гарантиям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</si>
  <si>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</si>
  <si>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</si>
  <si>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</si>
  <si>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</si>
  <si>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</si>
  <si>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Счета по размещению вкладов и займов в будущем</t>
  </si>
  <si>
    <t>6126</t>
  </si>
  <si>
    <t>Условные требования по отзывным займам , предоставляемым  в будущем</t>
  </si>
  <si>
    <t>VI КЛАСС - Условные и возможные обязательства</t>
  </si>
  <si>
    <t>6500</t>
  </si>
  <si>
    <t>6510</t>
  </si>
  <si>
    <t>Возможные обязательства по подтвержденным непокрытым аккредитивам</t>
  </si>
  <si>
    <t>6520</t>
  </si>
  <si>
    <t>Возможные обязательства по выпущенным покрытым аккредитивам</t>
  </si>
  <si>
    <t>6550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</si>
  <si>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</si>
  <si>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</si>
  <si>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</si>
  <si>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</si>
  <si>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</si>
  <si>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6626</t>
  </si>
  <si>
    <t>Условные обязательства  по отзывным займам, предоставляемым в будущем</t>
  </si>
  <si>
    <t>VII КЛАСС - Счета Меморандума</t>
  </si>
  <si>
    <t>7200</t>
  </si>
  <si>
    <t>Мемориальные счета - пассивы</t>
  </si>
  <si>
    <t>7240</t>
  </si>
  <si>
    <t>Документы и ценности, принятые на инкассо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</si>
  <si>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</si>
  <si>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</si>
  <si>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</si>
  <si>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</si>
  <si>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</si>
  <si>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</si>
  <si>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7321</t>
  </si>
  <si>
    <t>Кредитные линии, открытые иностранными государствами и зарубежными банками организациям Республики Казахстан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</si>
  <si>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</si>
  <si>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</si>
  <si>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</si>
  <si>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</si>
  <si>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7500</t>
  </si>
  <si>
    <t>Ипотечные займы, права  требования по которым приняты в доверительное управление</t>
  </si>
  <si>
    <t>7535</t>
  </si>
  <si>
    <t>Ипотечные займы, права требования по которым приняты в доверительное управление</t>
  </si>
  <si>
    <t>7536</t>
  </si>
  <si>
    <t>Просроченные ипотечные займы, права требования по  которым приняты в доверительное управление</t>
  </si>
  <si>
    <t>7542</t>
  </si>
  <si>
    <t>Начисленное вознаграждение по ипотечным займам, права требования по которым приняты в доверительное управление</t>
  </si>
  <si>
    <t>7543</t>
  </si>
  <si>
    <t>Неустойка (штраф, пеня) по ипотечным займам, права требования по которым приняты в доверительное управление</t>
  </si>
  <si>
    <t>7544</t>
  </si>
  <si>
    <t>Просроченное вознаграждение по ипотечным займам , права требования по которым приняты в доверительное управление</t>
  </si>
  <si>
    <t>АКТИВ, ИТОГО:</t>
  </si>
  <si>
    <t>ПАССИВ, ИТОГО:</t>
  </si>
  <si>
    <t>V КЛАСС - Расходы, ИТОГО:</t>
  </si>
  <si>
    <t>IV КЛАСС - Доходы, ИТОГО:</t>
  </si>
  <si>
    <t>VI КЛАСС - Условные и возможные требования, ИТОГО:</t>
  </si>
  <si>
    <t>VI КЛАСС - Условные и возможные обязательства, ИТОГО:</t>
  </si>
  <si>
    <t>VII КЛАСС - Счета Меморандума, ИТОГО:</t>
  </si>
  <si>
    <t>Исполнитель Куттымуратова А.М. дата 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</si>
</sst>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49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/>
    </xf>
    <xf numFmtId="49" fontId="0" fillId="3" borderId="3" xfId="0" applyNumberFormat="1" applyFill="1" applyBorder="1" applyAlignment="1">
      <alignment wrapText="1"/>
    </xf>
    <xf numFmtId="3" fontId="0" fillId="3" borderId="3" xfId="0" applyNumberFormat="1" applyFill="1" applyBorder="1" applyAlignment="1">
      <alignment horizontal="right"/>
    </xf>
    <xf numFmtId="49" fontId="0" fillId="4" borderId="3" xfId="0" applyNumberFormat="1" applyFill="1" applyBorder="1" applyAlignment="1">
      <alignment/>
    </xf>
    <xf numFmtId="49" fontId="0" fillId="4" borderId="3" xfId="0" applyNumberFormat="1" applyFill="1" applyBorder="1" applyAlignment="1">
      <alignment wrapText="1"/>
    </xf>
    <xf numFmtId="3" fontId="0" fillId="4" borderId="3" xfId="0" applyNumberFormat="1" applyFill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60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33" t="s">
        <v>13</v>
      </c>
      <c r="B1" s="34"/>
      <c r="C1" s="34"/>
      <c r="D1" s="34"/>
      <c r="E1" s="34"/>
      <c r="F1" s="32" t="s">
        <v>15</v>
      </c>
      <c r="G1" s="32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36"/>
      <c r="B2" s="37"/>
      <c r="C2" s="37"/>
      <c r="D2" s="37"/>
      <c r="E2" s="37"/>
      <c r="F2" s="32"/>
      <c r="G2" s="32"/>
      <c r="H2" s="8"/>
      <c r="I2" s="8"/>
      <c r="J2" s="8"/>
      <c r="K2" s="8"/>
    </row>
    <row r="3" spans="1:11" ht="15">
      <c r="A3" s="36"/>
      <c r="B3" s="37"/>
      <c r="C3" s="37"/>
      <c r="D3" s="37"/>
      <c r="E3" s="37"/>
      <c r="F3" s="37"/>
      <c r="G3" s="37"/>
      <c r="H3" s="8"/>
      <c r="I3" s="8"/>
      <c r="J3" s="8"/>
      <c r="K3" s="8"/>
    </row>
    <row r="4" spans="1:11" ht="18.75">
      <c r="A4" s="35" t="s">
        <v>9</v>
      </c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.75">
      <c r="A5" s="38"/>
      <c r="B5" s="37"/>
      <c r="C5" s="37"/>
      <c r="D5" s="37"/>
      <c r="E5" s="37"/>
      <c r="F5" s="37"/>
      <c r="G5" s="37"/>
    </row>
    <row r="6" spans="1:7" ht="15.75">
      <c r="A6" s="38" t="s">
        <v>18</v>
      </c>
      <c r="B6" s="37"/>
      <c r="C6" s="37"/>
      <c r="D6" s="37"/>
      <c r="E6" s="37"/>
      <c r="F6" s="37"/>
      <c r="G6" s="37"/>
    </row>
    <row r="7" spans="1:7" ht="12.75">
      <c r="A7" s="37"/>
      <c r="B7" s="37"/>
      <c r="C7" s="40"/>
      <c r="D7" s="37"/>
      <c r="E7" s="37"/>
      <c r="F7" s="37"/>
      <c r="G7" s="40"/>
    </row>
    <row r="8" spans="1:7" ht="13.5">
      <c r="A8" s="41" t="s">
        <v>6</v>
      </c>
      <c r="B8" s="37"/>
      <c r="C8" s="37"/>
      <c r="D8" s="37"/>
      <c r="E8" s="37"/>
      <c r="F8" s="37"/>
      <c r="G8" s="37"/>
    </row>
    <row r="9" spans="1:7" ht="12.75">
      <c r="A9" s="37"/>
      <c r="B9" s="37"/>
      <c r="C9" s="37"/>
      <c r="D9" s="37"/>
      <c r="E9" s="37"/>
      <c r="F9" s="37"/>
      <c r="G9" s="37"/>
    </row>
    <row r="10" spans="1:7" ht="12.75">
      <c r="A10" s="37"/>
      <c r="B10" s="37"/>
      <c r="C10" s="37"/>
      <c r="D10" s="37"/>
      <c r="E10" s="37"/>
      <c r="F10" s="37"/>
      <c r="G10" s="37"/>
    </row>
    <row r="11" spans="1:7" ht="12.75">
      <c r="A11" s="39" t="s">
        <v>7</v>
      </c>
      <c r="B11" s="37"/>
      <c r="C11" s="37"/>
      <c r="D11" s="37"/>
      <c r="E11" s="37"/>
      <c r="F11" s="37"/>
      <c r="G11" s="37"/>
    </row>
    <row r="12" spans="1:7" ht="13.5" thickBot="1">
      <c r="A12" s="37"/>
      <c r="B12" s="37"/>
      <c r="C12" s="37"/>
      <c r="D12" s="37"/>
      <c r="E12" s="37"/>
      <c r="F12" s="37"/>
      <c r="G12" s="37"/>
    </row>
    <row r="13" spans="1:20" ht="15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3"/>
      <c r="B16" s="24" t="s">
        <v>19</v>
      </c>
      <c r="C16" s="25"/>
      <c r="E16" s="23"/>
      <c r="F16" s="24" t="s">
        <v>257</v>
      </c>
      <c r="G16" s="25"/>
    </row>
    <row r="17" spans="1:7" ht="12.75">
      <c r="A17" s="14"/>
      <c r="B17" s="15"/>
      <c r="C17" s="18"/>
      <c r="E17" s="26"/>
      <c r="F17" s="27"/>
      <c r="G17" s="28"/>
    </row>
    <row r="18" spans="1:7" ht="12.75">
      <c r="A18" s="29" t="s">
        <v>20</v>
      </c>
      <c r="B18" s="30" t="s">
        <v>21</v>
      </c>
      <c r="C18" s="31">
        <f>SUM(C19:C22)</f>
        <v>34459559</v>
      </c>
      <c r="E18" s="29" t="s">
        <v>258</v>
      </c>
      <c r="F18" s="30" t="s">
        <v>31</v>
      </c>
      <c r="G18" s="31">
        <f>SUM(G19:G20)</f>
        <v>403844</v>
      </c>
    </row>
    <row r="19" spans="1:7" ht="12.75">
      <c r="A19" s="26" t="s">
        <v>22</v>
      </c>
      <c r="B19" s="27" t="s">
        <v>23</v>
      </c>
      <c r="C19" s="28">
        <v>20000372</v>
      </c>
      <c r="E19" s="26" t="s">
        <v>259</v>
      </c>
      <c r="F19" s="27" t="s">
        <v>260</v>
      </c>
      <c r="G19" s="28">
        <v>391388</v>
      </c>
    </row>
    <row r="20" spans="1:7" ht="25.5">
      <c r="A20" s="26" t="s">
        <v>24</v>
      </c>
      <c r="B20" s="27" t="s">
        <v>25</v>
      </c>
      <c r="C20" s="28">
        <v>1832067</v>
      </c>
      <c r="E20" s="26" t="s">
        <v>261</v>
      </c>
      <c r="F20" s="27" t="s">
        <v>262</v>
      </c>
      <c r="G20" s="28">
        <v>12456</v>
      </c>
    </row>
    <row r="21" spans="1:7" ht="12.75">
      <c r="A21" s="26" t="s">
        <v>26</v>
      </c>
      <c r="B21" s="27" t="s">
        <v>27</v>
      </c>
      <c r="C21" s="28">
        <v>3083708</v>
      </c>
      <c r="E21" s="26"/>
      <c r="F21" s="27"/>
      <c r="G21" s="28"/>
    </row>
    <row r="22" spans="1:7" ht="38.25">
      <c r="A22" s="26" t="s">
        <v>28</v>
      </c>
      <c r="B22" s="27" t="s">
        <v>29</v>
      </c>
      <c r="C22" s="28">
        <v>9543412</v>
      </c>
      <c r="E22" s="29" t="s">
        <v>263</v>
      </c>
      <c r="F22" s="30" t="s">
        <v>264</v>
      </c>
      <c r="G22" s="31">
        <f>SUM(G23:G23)</f>
        <v>239771120</v>
      </c>
    </row>
    <row r="23" spans="1:7" ht="38.25">
      <c r="A23" s="14"/>
      <c r="B23" s="15"/>
      <c r="C23" s="18"/>
      <c r="E23" s="26" t="s">
        <v>265</v>
      </c>
      <c r="F23" s="27" t="s">
        <v>266</v>
      </c>
      <c r="G23" s="28">
        <v>239771120</v>
      </c>
    </row>
    <row r="24" spans="1:7" ht="12.75">
      <c r="A24" s="29" t="s">
        <v>30</v>
      </c>
      <c r="B24" s="30" t="s">
        <v>31</v>
      </c>
      <c r="C24" s="31">
        <f>SUM(C25:C27)</f>
        <v>13842547</v>
      </c>
      <c r="E24" s="26"/>
      <c r="F24" s="27"/>
      <c r="G24" s="28"/>
    </row>
    <row r="25" spans="1:7" ht="25.5">
      <c r="A25" s="26" t="s">
        <v>32</v>
      </c>
      <c r="B25" s="27" t="s">
        <v>33</v>
      </c>
      <c r="C25" s="28">
        <v>553910</v>
      </c>
      <c r="E25" s="29" t="s">
        <v>267</v>
      </c>
      <c r="F25" s="30" t="s">
        <v>268</v>
      </c>
      <c r="G25" s="31">
        <f>SUM(G26:G29)</f>
        <v>-92372963</v>
      </c>
    </row>
    <row r="26" spans="1:7" ht="12.75">
      <c r="A26" s="26" t="s">
        <v>34</v>
      </c>
      <c r="B26" s="27" t="s">
        <v>35</v>
      </c>
      <c r="C26" s="28">
        <v>13298357</v>
      </c>
      <c r="E26" s="26" t="s">
        <v>269</v>
      </c>
      <c r="F26" s="27" t="s">
        <v>270</v>
      </c>
      <c r="G26" s="28">
        <v>28075</v>
      </c>
    </row>
    <row r="27" spans="1:7" ht="25.5">
      <c r="A27" s="26" t="s">
        <v>36</v>
      </c>
      <c r="B27" s="27" t="s">
        <v>37</v>
      </c>
      <c r="C27" s="28">
        <v>-9720</v>
      </c>
      <c r="E27" s="26" t="s">
        <v>271</v>
      </c>
      <c r="F27" s="27" t="s">
        <v>272</v>
      </c>
      <c r="G27" s="28">
        <v>26708003</v>
      </c>
    </row>
    <row r="28" spans="1:7" ht="25.5">
      <c r="A28" s="14"/>
      <c r="B28" s="15"/>
      <c r="C28" s="18"/>
      <c r="E28" s="26" t="s">
        <v>273</v>
      </c>
      <c r="F28" s="27" t="s">
        <v>274</v>
      </c>
      <c r="G28" s="28">
        <v>12484140</v>
      </c>
    </row>
    <row r="29" spans="1:7" ht="25.5">
      <c r="A29" s="29" t="s">
        <v>38</v>
      </c>
      <c r="B29" s="30" t="s">
        <v>39</v>
      </c>
      <c r="C29" s="31">
        <f>SUM(C30:C34)</f>
        <v>32075093</v>
      </c>
      <c r="E29" s="26" t="s">
        <v>275</v>
      </c>
      <c r="F29" s="27" t="s">
        <v>276</v>
      </c>
      <c r="G29" s="28">
        <v>-131593181</v>
      </c>
    </row>
    <row r="30" spans="1:7" ht="25.5">
      <c r="A30" s="26" t="s">
        <v>40</v>
      </c>
      <c r="B30" s="27" t="s">
        <v>39</v>
      </c>
      <c r="C30" s="28">
        <v>49844725</v>
      </c>
      <c r="E30" s="26"/>
      <c r="F30" s="27"/>
      <c r="G30" s="28"/>
    </row>
    <row r="31" spans="1:7" ht="25.5">
      <c r="A31" s="26" t="s">
        <v>41</v>
      </c>
      <c r="B31" s="27" t="s">
        <v>42</v>
      </c>
      <c r="C31" s="28">
        <v>-13723</v>
      </c>
      <c r="E31" s="29" t="s">
        <v>277</v>
      </c>
      <c r="F31" s="30" t="s">
        <v>278</v>
      </c>
      <c r="G31" s="31">
        <f>SUM(G32:G48)</f>
        <v>552506222</v>
      </c>
    </row>
    <row r="32" spans="1:7" ht="25.5">
      <c r="A32" s="26" t="s">
        <v>43</v>
      </c>
      <c r="B32" s="27" t="s">
        <v>44</v>
      </c>
      <c r="C32" s="28">
        <v>35084</v>
      </c>
      <c r="E32" s="26" t="s">
        <v>279</v>
      </c>
      <c r="F32" s="27" t="s">
        <v>280</v>
      </c>
      <c r="G32" s="28">
        <v>86550682</v>
      </c>
    </row>
    <row r="33" spans="1:7" ht="25.5">
      <c r="A33" s="26" t="s">
        <v>45</v>
      </c>
      <c r="B33" s="27" t="s">
        <v>46</v>
      </c>
      <c r="C33" s="28">
        <v>51217</v>
      </c>
      <c r="E33" s="26" t="s">
        <v>281</v>
      </c>
      <c r="F33" s="27" t="s">
        <v>282</v>
      </c>
      <c r="G33" s="28">
        <v>12423895</v>
      </c>
    </row>
    <row r="34" spans="1:7" ht="25.5">
      <c r="A34" s="26" t="s">
        <v>47</v>
      </c>
      <c r="B34" s="27" t="s">
        <v>48</v>
      </c>
      <c r="C34" s="28">
        <v>-17842210</v>
      </c>
      <c r="E34" s="26" t="s">
        <v>283</v>
      </c>
      <c r="F34" s="27" t="s">
        <v>284</v>
      </c>
      <c r="G34" s="28">
        <v>1675677</v>
      </c>
    </row>
    <row r="35" spans="1:7" ht="12.75">
      <c r="A35" s="14"/>
      <c r="B35" s="15"/>
      <c r="C35" s="18"/>
      <c r="E35" s="26" t="s">
        <v>285</v>
      </c>
      <c r="F35" s="27" t="s">
        <v>286</v>
      </c>
      <c r="G35" s="28">
        <v>123042871</v>
      </c>
    </row>
    <row r="36" spans="1:7" ht="12.75">
      <c r="A36" s="29" t="s">
        <v>49</v>
      </c>
      <c r="B36" s="30" t="s">
        <v>50</v>
      </c>
      <c r="C36" s="31">
        <f>SUM(C37:C39)</f>
        <v>5832275</v>
      </c>
      <c r="E36" s="26" t="s">
        <v>287</v>
      </c>
      <c r="F36" s="27" t="s">
        <v>288</v>
      </c>
      <c r="G36" s="28">
        <v>129345815</v>
      </c>
    </row>
    <row r="37" spans="1:7" ht="12.75">
      <c r="A37" s="26" t="s">
        <v>51</v>
      </c>
      <c r="B37" s="27" t="s">
        <v>52</v>
      </c>
      <c r="C37" s="28">
        <v>8041748</v>
      </c>
      <c r="E37" s="26" t="s">
        <v>289</v>
      </c>
      <c r="F37" s="27" t="s">
        <v>290</v>
      </c>
      <c r="G37" s="28">
        <v>4611</v>
      </c>
    </row>
    <row r="38" spans="1:7" ht="12.75">
      <c r="A38" s="26" t="s">
        <v>53</v>
      </c>
      <c r="B38" s="27" t="s">
        <v>54</v>
      </c>
      <c r="C38" s="28">
        <v>-3376477</v>
      </c>
      <c r="E38" s="26" t="s">
        <v>291</v>
      </c>
      <c r="F38" s="27" t="s">
        <v>292</v>
      </c>
      <c r="G38" s="28">
        <v>28961564</v>
      </c>
    </row>
    <row r="39" spans="1:7" ht="25.5">
      <c r="A39" s="26" t="s">
        <v>55</v>
      </c>
      <c r="B39" s="27" t="s">
        <v>56</v>
      </c>
      <c r="C39" s="28">
        <v>1167004</v>
      </c>
      <c r="E39" s="26" t="s">
        <v>293</v>
      </c>
      <c r="F39" s="27" t="s">
        <v>294</v>
      </c>
      <c r="G39" s="28">
        <v>100</v>
      </c>
    </row>
    <row r="40" spans="1:7" ht="12.75">
      <c r="A40" s="14"/>
      <c r="B40" s="15"/>
      <c r="C40" s="18"/>
      <c r="E40" s="26" t="s">
        <v>295</v>
      </c>
      <c r="F40" s="27" t="s">
        <v>296</v>
      </c>
      <c r="G40" s="28">
        <v>1630730</v>
      </c>
    </row>
    <row r="41" spans="1:7" ht="12.75">
      <c r="A41" s="29" t="s">
        <v>57</v>
      </c>
      <c r="B41" s="30" t="s">
        <v>58</v>
      </c>
      <c r="C41" s="31">
        <f>SUM(C42:C42)</f>
        <v>508398</v>
      </c>
      <c r="E41" s="26" t="s">
        <v>297</v>
      </c>
      <c r="F41" s="27" t="s">
        <v>298</v>
      </c>
      <c r="G41" s="28">
        <v>9880369</v>
      </c>
    </row>
    <row r="42" spans="1:7" ht="12.75">
      <c r="A42" s="26" t="s">
        <v>59</v>
      </c>
      <c r="B42" s="27" t="s">
        <v>60</v>
      </c>
      <c r="C42" s="28">
        <v>508398</v>
      </c>
      <c r="E42" s="26" t="s">
        <v>299</v>
      </c>
      <c r="F42" s="27" t="s">
        <v>300</v>
      </c>
      <c r="G42" s="28">
        <v>154347480</v>
      </c>
    </row>
    <row r="43" spans="1:7" ht="12.75">
      <c r="A43" s="14"/>
      <c r="B43" s="15"/>
      <c r="C43" s="18"/>
      <c r="E43" s="26" t="s">
        <v>301</v>
      </c>
      <c r="F43" s="27" t="s">
        <v>302</v>
      </c>
      <c r="G43" s="28">
        <v>1216623</v>
      </c>
    </row>
    <row r="44" spans="1:7" ht="25.5">
      <c r="A44" s="29" t="s">
        <v>61</v>
      </c>
      <c r="B44" s="30" t="s">
        <v>62</v>
      </c>
      <c r="C44" s="31">
        <f>SUM(C45:C48)</f>
        <v>11216466</v>
      </c>
      <c r="E44" s="26" t="s">
        <v>303</v>
      </c>
      <c r="F44" s="27" t="s">
        <v>304</v>
      </c>
      <c r="G44" s="28">
        <v>361075</v>
      </c>
    </row>
    <row r="45" spans="1:7" ht="25.5">
      <c r="A45" s="26" t="s">
        <v>63</v>
      </c>
      <c r="B45" s="27" t="s">
        <v>64</v>
      </c>
      <c r="C45" s="28">
        <v>11993124</v>
      </c>
      <c r="E45" s="26" t="s">
        <v>305</v>
      </c>
      <c r="F45" s="27" t="s">
        <v>306</v>
      </c>
      <c r="G45" s="28">
        <v>1313997</v>
      </c>
    </row>
    <row r="46" spans="1:7" ht="25.5">
      <c r="A46" s="26" t="s">
        <v>65</v>
      </c>
      <c r="B46" s="27" t="s">
        <v>66</v>
      </c>
      <c r="C46" s="28">
        <v>16855</v>
      </c>
      <c r="E46" s="26" t="s">
        <v>307</v>
      </c>
      <c r="F46" s="27" t="s">
        <v>308</v>
      </c>
      <c r="G46" s="28">
        <v>1033337</v>
      </c>
    </row>
    <row r="47" spans="1:7" ht="25.5">
      <c r="A47" s="26" t="s">
        <v>67</v>
      </c>
      <c r="B47" s="27" t="s">
        <v>68</v>
      </c>
      <c r="C47" s="28">
        <v>-447833</v>
      </c>
      <c r="E47" s="26" t="s">
        <v>309</v>
      </c>
      <c r="F47" s="27" t="s">
        <v>310</v>
      </c>
      <c r="G47" s="28">
        <v>-1437076</v>
      </c>
    </row>
    <row r="48" spans="1:7" ht="25.5">
      <c r="A48" s="26" t="s">
        <v>69</v>
      </c>
      <c r="B48" s="27" t="s">
        <v>70</v>
      </c>
      <c r="C48" s="28">
        <v>-345680</v>
      </c>
      <c r="E48" s="26" t="s">
        <v>311</v>
      </c>
      <c r="F48" s="27" t="s">
        <v>312</v>
      </c>
      <c r="G48" s="28">
        <v>2154472</v>
      </c>
    </row>
    <row r="49" spans="1:7" ht="12.75">
      <c r="A49" s="14"/>
      <c r="B49" s="15"/>
      <c r="C49" s="18"/>
      <c r="E49" s="26"/>
      <c r="F49" s="27"/>
      <c r="G49" s="28"/>
    </row>
    <row r="50" spans="1:7" ht="12.75">
      <c r="A50" s="29" t="s">
        <v>71</v>
      </c>
      <c r="B50" s="30" t="s">
        <v>72</v>
      </c>
      <c r="C50" s="31">
        <f>SUM(C51:C59)</f>
        <v>187143672</v>
      </c>
      <c r="E50" s="29" t="s">
        <v>313</v>
      </c>
      <c r="F50" s="30" t="s">
        <v>314</v>
      </c>
      <c r="G50" s="31">
        <f>SUM(G51:G51)</f>
        <v>475525000</v>
      </c>
    </row>
    <row r="51" spans="1:7" ht="12.75">
      <c r="A51" s="26" t="s">
        <v>73</v>
      </c>
      <c r="B51" s="27" t="s">
        <v>74</v>
      </c>
      <c r="C51" s="28">
        <v>681716</v>
      </c>
      <c r="E51" s="26" t="s">
        <v>313</v>
      </c>
      <c r="F51" s="27" t="s">
        <v>314</v>
      </c>
      <c r="G51" s="28">
        <v>475525000</v>
      </c>
    </row>
    <row r="52" spans="1:7" ht="12.75">
      <c r="A52" s="26" t="s">
        <v>75</v>
      </c>
      <c r="B52" s="27" t="s">
        <v>76</v>
      </c>
      <c r="C52" s="28">
        <v>368343</v>
      </c>
      <c r="E52" s="26"/>
      <c r="F52" s="27"/>
      <c r="G52" s="28"/>
    </row>
    <row r="53" spans="1:7" ht="12.75">
      <c r="A53" s="26" t="s">
        <v>77</v>
      </c>
      <c r="B53" s="27" t="s">
        <v>78</v>
      </c>
      <c r="C53" s="28">
        <v>69586643</v>
      </c>
      <c r="E53" s="29" t="s">
        <v>315</v>
      </c>
      <c r="F53" s="30" t="s">
        <v>316</v>
      </c>
      <c r="G53" s="31">
        <f>SUM(G54:G56)</f>
        <v>67904276</v>
      </c>
    </row>
    <row r="54" spans="1:7" ht="12.75">
      <c r="A54" s="26" t="s">
        <v>79</v>
      </c>
      <c r="B54" s="27" t="s">
        <v>80</v>
      </c>
      <c r="C54" s="28">
        <v>475569585</v>
      </c>
      <c r="E54" s="26" t="s">
        <v>317</v>
      </c>
      <c r="F54" s="27" t="s">
        <v>318</v>
      </c>
      <c r="G54" s="28">
        <v>115545000</v>
      </c>
    </row>
    <row r="55" spans="1:7" ht="12.75">
      <c r="A55" s="26" t="s">
        <v>81</v>
      </c>
      <c r="B55" s="27" t="s">
        <v>82</v>
      </c>
      <c r="C55" s="28">
        <v>6717193</v>
      </c>
      <c r="E55" s="26" t="s">
        <v>319</v>
      </c>
      <c r="F55" s="27" t="s">
        <v>320</v>
      </c>
      <c r="G55" s="28">
        <v>-47334523</v>
      </c>
    </row>
    <row r="56" spans="1:7" ht="12.75">
      <c r="A56" s="26" t="s">
        <v>83</v>
      </c>
      <c r="B56" s="27" t="s">
        <v>84</v>
      </c>
      <c r="C56" s="28">
        <v>13065391</v>
      </c>
      <c r="E56" s="26" t="s">
        <v>321</v>
      </c>
      <c r="F56" s="27" t="s">
        <v>322</v>
      </c>
      <c r="G56" s="28">
        <v>-306201</v>
      </c>
    </row>
    <row r="57" spans="1:7" ht="12.75">
      <c r="A57" s="26" t="s">
        <v>85</v>
      </c>
      <c r="B57" s="27" t="s">
        <v>86</v>
      </c>
      <c r="C57" s="28">
        <v>1802792348</v>
      </c>
      <c r="E57" s="26"/>
      <c r="F57" s="27"/>
      <c r="G57" s="28"/>
    </row>
    <row r="58" spans="1:7" ht="12.75">
      <c r="A58" s="26" t="s">
        <v>87</v>
      </c>
      <c r="B58" s="27" t="s">
        <v>88</v>
      </c>
      <c r="C58" s="28">
        <v>-2181667640</v>
      </c>
      <c r="E58" s="29" t="s">
        <v>323</v>
      </c>
      <c r="F58" s="30" t="s">
        <v>324</v>
      </c>
      <c r="G58" s="31">
        <f>SUM(G59:G68)</f>
        <v>7331112</v>
      </c>
    </row>
    <row r="59" spans="1:7" ht="38.25">
      <c r="A59" s="26" t="s">
        <v>89</v>
      </c>
      <c r="B59" s="27" t="s">
        <v>90</v>
      </c>
      <c r="C59" s="28">
        <v>30093</v>
      </c>
      <c r="E59" s="26" t="s">
        <v>325</v>
      </c>
      <c r="F59" s="27" t="s">
        <v>326</v>
      </c>
      <c r="G59" s="28">
        <v>4235956</v>
      </c>
    </row>
    <row r="60" spans="1:7" ht="25.5">
      <c r="A60" s="14"/>
      <c r="B60" s="15"/>
      <c r="C60" s="18"/>
      <c r="E60" s="26" t="s">
        <v>327</v>
      </c>
      <c r="F60" s="27" t="s">
        <v>328</v>
      </c>
      <c r="G60" s="28">
        <v>29184</v>
      </c>
    </row>
    <row r="61" spans="1:7" ht="25.5">
      <c r="A61" s="29" t="s">
        <v>91</v>
      </c>
      <c r="B61" s="30" t="s">
        <v>92</v>
      </c>
      <c r="C61" s="31">
        <f>SUM(C62:C67)</f>
        <v>4119740</v>
      </c>
      <c r="E61" s="26" t="s">
        <v>329</v>
      </c>
      <c r="F61" s="27" t="s">
        <v>330</v>
      </c>
      <c r="G61" s="28">
        <v>263254</v>
      </c>
    </row>
    <row r="62" spans="1:7" ht="25.5">
      <c r="A62" s="26" t="s">
        <v>93</v>
      </c>
      <c r="B62" s="27" t="s">
        <v>94</v>
      </c>
      <c r="C62" s="28">
        <v>-15310</v>
      </c>
      <c r="E62" s="26" t="s">
        <v>331</v>
      </c>
      <c r="F62" s="27" t="s">
        <v>332</v>
      </c>
      <c r="G62" s="28">
        <v>248176</v>
      </c>
    </row>
    <row r="63" spans="1:7" ht="12.75">
      <c r="A63" s="26" t="s">
        <v>95</v>
      </c>
      <c r="B63" s="27" t="s">
        <v>92</v>
      </c>
      <c r="C63" s="28">
        <v>3503517</v>
      </c>
      <c r="E63" s="26" t="s">
        <v>333</v>
      </c>
      <c r="F63" s="27" t="s">
        <v>334</v>
      </c>
      <c r="G63" s="28">
        <v>210</v>
      </c>
    </row>
    <row r="64" spans="1:7" ht="12.75">
      <c r="A64" s="26" t="s">
        <v>96</v>
      </c>
      <c r="B64" s="27" t="s">
        <v>97</v>
      </c>
      <c r="C64" s="28">
        <v>-11365</v>
      </c>
      <c r="E64" s="26" t="s">
        <v>335</v>
      </c>
      <c r="F64" s="27" t="s">
        <v>336</v>
      </c>
      <c r="G64" s="28">
        <v>1544396</v>
      </c>
    </row>
    <row r="65" spans="1:7" ht="25.5">
      <c r="A65" s="26" t="s">
        <v>98</v>
      </c>
      <c r="B65" s="27" t="s">
        <v>99</v>
      </c>
      <c r="C65" s="28">
        <v>1305702</v>
      </c>
      <c r="E65" s="26" t="s">
        <v>337</v>
      </c>
      <c r="F65" s="27" t="s">
        <v>338</v>
      </c>
      <c r="G65" s="28">
        <v>31728</v>
      </c>
    </row>
    <row r="66" spans="1:7" ht="25.5">
      <c r="A66" s="26" t="s">
        <v>100</v>
      </c>
      <c r="B66" s="27" t="s">
        <v>101</v>
      </c>
      <c r="C66" s="28">
        <v>-673559</v>
      </c>
      <c r="E66" s="26" t="s">
        <v>339</v>
      </c>
      <c r="F66" s="27" t="s">
        <v>340</v>
      </c>
      <c r="G66" s="28">
        <v>885971</v>
      </c>
    </row>
    <row r="67" spans="1:7" ht="25.5">
      <c r="A67" s="26" t="s">
        <v>102</v>
      </c>
      <c r="B67" s="27" t="s">
        <v>103</v>
      </c>
      <c r="C67" s="28">
        <v>10755</v>
      </c>
      <c r="E67" s="26" t="s">
        <v>341</v>
      </c>
      <c r="F67" s="27" t="s">
        <v>342</v>
      </c>
      <c r="G67" s="28">
        <v>2750</v>
      </c>
    </row>
    <row r="68" spans="1:7" ht="12.75">
      <c r="A68" s="14"/>
      <c r="B68" s="15"/>
      <c r="C68" s="18"/>
      <c r="E68" s="26" t="s">
        <v>343</v>
      </c>
      <c r="F68" s="27" t="s">
        <v>344</v>
      </c>
      <c r="G68" s="28">
        <v>89487</v>
      </c>
    </row>
    <row r="69" spans="1:7" ht="12.75">
      <c r="A69" s="29" t="s">
        <v>104</v>
      </c>
      <c r="B69" s="30" t="s">
        <v>105</v>
      </c>
      <c r="C69" s="31">
        <f>SUM(C70:C74)</f>
        <v>71188034</v>
      </c>
      <c r="E69" s="26"/>
      <c r="F69" s="27"/>
      <c r="G69" s="28"/>
    </row>
    <row r="70" spans="1:7" ht="12.75">
      <c r="A70" s="26" t="s">
        <v>106</v>
      </c>
      <c r="B70" s="27" t="s">
        <v>107</v>
      </c>
      <c r="C70" s="28">
        <v>99985967</v>
      </c>
      <c r="E70" s="29" t="s">
        <v>345</v>
      </c>
      <c r="F70" s="30" t="s">
        <v>346</v>
      </c>
      <c r="G70" s="31">
        <f>SUM(G71:G71)</f>
        <v>3822930</v>
      </c>
    </row>
    <row r="71" spans="1:7" ht="12.75">
      <c r="A71" s="26" t="s">
        <v>108</v>
      </c>
      <c r="B71" s="27" t="s">
        <v>109</v>
      </c>
      <c r="C71" s="28">
        <v>84729788</v>
      </c>
      <c r="E71" s="26" t="s">
        <v>345</v>
      </c>
      <c r="F71" s="27" t="s">
        <v>346</v>
      </c>
      <c r="G71" s="28">
        <v>3822930</v>
      </c>
    </row>
    <row r="72" spans="1:7" ht="12.75">
      <c r="A72" s="26" t="s">
        <v>110</v>
      </c>
      <c r="B72" s="27" t="s">
        <v>111</v>
      </c>
      <c r="C72" s="28">
        <v>4322970</v>
      </c>
      <c r="E72" s="26"/>
      <c r="F72" s="27"/>
      <c r="G72" s="28"/>
    </row>
    <row r="73" spans="1:7" ht="12.75">
      <c r="A73" s="26" t="s">
        <v>112</v>
      </c>
      <c r="B73" s="27" t="s">
        <v>113</v>
      </c>
      <c r="C73" s="28">
        <v>17073</v>
      </c>
      <c r="E73" s="29" t="s">
        <v>347</v>
      </c>
      <c r="F73" s="30" t="s">
        <v>348</v>
      </c>
      <c r="G73" s="31">
        <f>SUM(G74:G76)</f>
        <v>127852</v>
      </c>
    </row>
    <row r="74" spans="1:7" ht="25.5">
      <c r="A74" s="26" t="s">
        <v>114</v>
      </c>
      <c r="B74" s="27" t="s">
        <v>115</v>
      </c>
      <c r="C74" s="28">
        <v>-117867764</v>
      </c>
      <c r="E74" s="26" t="s">
        <v>349</v>
      </c>
      <c r="F74" s="27" t="s">
        <v>350</v>
      </c>
      <c r="G74" s="28">
        <v>90302</v>
      </c>
    </row>
    <row r="75" spans="1:7" ht="12.75">
      <c r="A75" s="14"/>
      <c r="B75" s="15"/>
      <c r="C75" s="18"/>
      <c r="E75" s="26" t="s">
        <v>351</v>
      </c>
      <c r="F75" s="27" t="s">
        <v>352</v>
      </c>
      <c r="G75" s="28">
        <v>21955</v>
      </c>
    </row>
    <row r="76" spans="1:7" ht="12.75">
      <c r="A76" s="29" t="s">
        <v>116</v>
      </c>
      <c r="B76" s="30" t="s">
        <v>117</v>
      </c>
      <c r="C76" s="31">
        <f>SUM(C77:C81)</f>
        <v>-969824</v>
      </c>
      <c r="E76" s="26" t="s">
        <v>353</v>
      </c>
      <c r="F76" s="27" t="s">
        <v>194</v>
      </c>
      <c r="G76" s="28">
        <v>15595</v>
      </c>
    </row>
    <row r="77" spans="1:7" ht="12.75">
      <c r="A77" s="26" t="s">
        <v>118</v>
      </c>
      <c r="B77" s="27" t="s">
        <v>117</v>
      </c>
      <c r="C77" s="28">
        <v>3081200</v>
      </c>
      <c r="E77" s="26"/>
      <c r="F77" s="27"/>
      <c r="G77" s="28"/>
    </row>
    <row r="78" spans="1:7" ht="12.75">
      <c r="A78" s="26" t="s">
        <v>119</v>
      </c>
      <c r="B78" s="27" t="s">
        <v>120</v>
      </c>
      <c r="C78" s="28">
        <v>-706340</v>
      </c>
      <c r="E78" s="29" t="s">
        <v>354</v>
      </c>
      <c r="F78" s="30" t="s">
        <v>355</v>
      </c>
      <c r="G78" s="31">
        <f>SUM(G79:G79)</f>
        <v>2261</v>
      </c>
    </row>
    <row r="79" spans="1:7" ht="12.75">
      <c r="A79" s="26" t="s">
        <v>121</v>
      </c>
      <c r="B79" s="27" t="s">
        <v>122</v>
      </c>
      <c r="C79" s="28">
        <v>339373</v>
      </c>
      <c r="E79" s="26" t="s">
        <v>356</v>
      </c>
      <c r="F79" s="27" t="s">
        <v>357</v>
      </c>
      <c r="G79" s="28">
        <v>2261</v>
      </c>
    </row>
    <row r="80" spans="1:7" ht="12.75">
      <c r="A80" s="26" t="s">
        <v>123</v>
      </c>
      <c r="B80" s="27" t="s">
        <v>124</v>
      </c>
      <c r="C80" s="28">
        <v>41904320</v>
      </c>
      <c r="E80" s="26"/>
      <c r="F80" s="27"/>
      <c r="G80" s="28"/>
    </row>
    <row r="81" spans="1:7" ht="25.5">
      <c r="A81" s="26" t="s">
        <v>125</v>
      </c>
      <c r="B81" s="27" t="s">
        <v>126</v>
      </c>
      <c r="C81" s="28">
        <v>-45588377</v>
      </c>
      <c r="E81" s="29" t="s">
        <v>358</v>
      </c>
      <c r="F81" s="30" t="s">
        <v>359</v>
      </c>
      <c r="G81" s="31">
        <f>SUM(G82:G91)</f>
        <v>24058712</v>
      </c>
    </row>
    <row r="82" spans="1:7" ht="12.75">
      <c r="A82" s="14"/>
      <c r="B82" s="15"/>
      <c r="C82" s="18"/>
      <c r="E82" s="26" t="s">
        <v>360</v>
      </c>
      <c r="F82" s="27" t="s">
        <v>230</v>
      </c>
      <c r="G82" s="28">
        <v>1217569</v>
      </c>
    </row>
    <row r="83" spans="1:7" ht="12.75">
      <c r="A83" s="29" t="s">
        <v>127</v>
      </c>
      <c r="B83" s="30" t="s">
        <v>128</v>
      </c>
      <c r="C83" s="31">
        <f>SUM(C84:C87)</f>
        <v>647646572</v>
      </c>
      <c r="E83" s="26" t="s">
        <v>361</v>
      </c>
      <c r="F83" s="27" t="s">
        <v>362</v>
      </c>
      <c r="G83" s="28">
        <v>1640</v>
      </c>
    </row>
    <row r="84" spans="1:7" ht="12.75">
      <c r="A84" s="26" t="s">
        <v>129</v>
      </c>
      <c r="B84" s="27" t="s">
        <v>128</v>
      </c>
      <c r="C84" s="28">
        <v>646865133</v>
      </c>
      <c r="E84" s="26" t="s">
        <v>363</v>
      </c>
      <c r="F84" s="27" t="s">
        <v>364</v>
      </c>
      <c r="G84" s="28">
        <v>20596</v>
      </c>
    </row>
    <row r="85" spans="1:7" ht="25.5">
      <c r="A85" s="26" t="s">
        <v>130</v>
      </c>
      <c r="B85" s="27" t="s">
        <v>131</v>
      </c>
      <c r="C85" s="28">
        <v>-213279</v>
      </c>
      <c r="E85" s="26" t="s">
        <v>365</v>
      </c>
      <c r="F85" s="27" t="s">
        <v>366</v>
      </c>
      <c r="G85" s="28">
        <v>2187824</v>
      </c>
    </row>
    <row r="86" spans="1:7" ht="25.5">
      <c r="A86" s="26" t="s">
        <v>132</v>
      </c>
      <c r="B86" s="27" t="s">
        <v>133</v>
      </c>
      <c r="C86" s="28">
        <v>1243422</v>
      </c>
      <c r="E86" s="26" t="s">
        <v>367</v>
      </c>
      <c r="F86" s="27" t="s">
        <v>368</v>
      </c>
      <c r="G86" s="28">
        <v>15364344</v>
      </c>
    </row>
    <row r="87" spans="1:7" ht="25.5">
      <c r="A87" s="26" t="s">
        <v>134</v>
      </c>
      <c r="B87" s="27" t="s">
        <v>135</v>
      </c>
      <c r="C87" s="28">
        <v>-248704</v>
      </c>
      <c r="E87" s="26" t="s">
        <v>369</v>
      </c>
      <c r="F87" s="27" t="s">
        <v>370</v>
      </c>
      <c r="G87" s="28">
        <v>38306</v>
      </c>
    </row>
    <row r="88" spans="1:7" ht="12.75">
      <c r="A88" s="14"/>
      <c r="B88" s="15"/>
      <c r="C88" s="18"/>
      <c r="E88" s="26" t="s">
        <v>371</v>
      </c>
      <c r="F88" s="27" t="s">
        <v>372</v>
      </c>
      <c r="G88" s="28">
        <v>783157</v>
      </c>
    </row>
    <row r="89" spans="1:7" ht="12.75">
      <c r="A89" s="29" t="s">
        <v>136</v>
      </c>
      <c r="B89" s="30" t="s">
        <v>137</v>
      </c>
      <c r="C89" s="31">
        <f>SUM(C90:C90)</f>
        <v>61010083</v>
      </c>
      <c r="E89" s="26" t="s">
        <v>373</v>
      </c>
      <c r="F89" s="27" t="s">
        <v>374</v>
      </c>
      <c r="G89" s="28">
        <v>953845</v>
      </c>
    </row>
    <row r="90" spans="1:7" ht="12.75">
      <c r="A90" s="26" t="s">
        <v>138</v>
      </c>
      <c r="B90" s="27" t="s">
        <v>139</v>
      </c>
      <c r="C90" s="28">
        <v>61010083</v>
      </c>
      <c r="E90" s="26" t="s">
        <v>375</v>
      </c>
      <c r="F90" s="27" t="s">
        <v>246</v>
      </c>
      <c r="G90" s="28">
        <v>3463435</v>
      </c>
    </row>
    <row r="91" spans="1:7" ht="12.75">
      <c r="A91" s="14"/>
      <c r="B91" s="15"/>
      <c r="C91" s="18"/>
      <c r="E91" s="26" t="s">
        <v>376</v>
      </c>
      <c r="F91" s="27" t="s">
        <v>377</v>
      </c>
      <c r="G91" s="28">
        <v>27996</v>
      </c>
    </row>
    <row r="92" spans="1:7" ht="12.75">
      <c r="A92" s="29" t="s">
        <v>140</v>
      </c>
      <c r="B92" s="30" t="s">
        <v>141</v>
      </c>
      <c r="C92" s="31">
        <f>SUM(C93:C99)</f>
        <v>24913904</v>
      </c>
      <c r="E92" s="26"/>
      <c r="F92" s="27"/>
      <c r="G92" s="28"/>
    </row>
    <row r="93" spans="1:7" ht="12.75">
      <c r="A93" s="26" t="s">
        <v>142</v>
      </c>
      <c r="B93" s="27" t="s">
        <v>143</v>
      </c>
      <c r="C93" s="28">
        <v>686489</v>
      </c>
      <c r="E93" s="29" t="s">
        <v>378</v>
      </c>
      <c r="F93" s="30" t="s">
        <v>379</v>
      </c>
      <c r="G93" s="31">
        <f>SUM(G94:G94)</f>
        <v>266449</v>
      </c>
    </row>
    <row r="94" spans="1:7" ht="12.75">
      <c r="A94" s="26" t="s">
        <v>144</v>
      </c>
      <c r="B94" s="27" t="s">
        <v>145</v>
      </c>
      <c r="C94" s="28">
        <v>4633671</v>
      </c>
      <c r="E94" s="26" t="s">
        <v>378</v>
      </c>
      <c r="F94" s="27" t="s">
        <v>379</v>
      </c>
      <c r="G94" s="28">
        <v>266449</v>
      </c>
    </row>
    <row r="95" spans="1:7" ht="12.75">
      <c r="A95" s="26" t="s">
        <v>146</v>
      </c>
      <c r="B95" s="27" t="s">
        <v>147</v>
      </c>
      <c r="C95" s="28">
        <v>4811957</v>
      </c>
      <c r="E95" s="23"/>
      <c r="F95" s="24" t="s">
        <v>380</v>
      </c>
      <c r="G95" s="25">
        <f>+G$18+G$22+G$25+G$31+G$50+G$53+G$58+G$70+G$73+G$78+G$81+G$93</f>
        <v>1279346815</v>
      </c>
    </row>
    <row r="96" spans="1:7" ht="12.75">
      <c r="A96" s="26" t="s">
        <v>148</v>
      </c>
      <c r="B96" s="27" t="s">
        <v>149</v>
      </c>
      <c r="C96" s="28">
        <v>12352711</v>
      </c>
      <c r="E96" s="26"/>
      <c r="F96" s="27"/>
      <c r="G96" s="28"/>
    </row>
    <row r="97" spans="1:7" ht="12.75">
      <c r="A97" s="26" t="s">
        <v>150</v>
      </c>
      <c r="B97" s="27" t="s">
        <v>151</v>
      </c>
      <c r="C97" s="28">
        <v>131986</v>
      </c>
      <c r="E97" s="23"/>
      <c r="F97" s="24" t="s">
        <v>381</v>
      </c>
      <c r="G97" s="25"/>
    </row>
    <row r="98" spans="1:7" ht="12.75">
      <c r="A98" s="26" t="s">
        <v>152</v>
      </c>
      <c r="B98" s="27" t="s">
        <v>153</v>
      </c>
      <c r="C98" s="28">
        <v>80050</v>
      </c>
      <c r="E98" s="26"/>
      <c r="F98" s="27"/>
      <c r="G98" s="28"/>
    </row>
    <row r="99" spans="1:7" ht="12.75">
      <c r="A99" s="26" t="s">
        <v>154</v>
      </c>
      <c r="B99" s="27" t="s">
        <v>155</v>
      </c>
      <c r="C99" s="28">
        <v>2217040</v>
      </c>
      <c r="E99" s="29" t="s">
        <v>382</v>
      </c>
      <c r="F99" s="30" t="s">
        <v>383</v>
      </c>
      <c r="G99" s="31">
        <f>SUM(G100:G101)</f>
        <v>1366029258</v>
      </c>
    </row>
    <row r="100" spans="1:7" ht="12.75">
      <c r="A100" s="14"/>
      <c r="B100" s="15"/>
      <c r="C100" s="18"/>
      <c r="E100" s="26" t="s">
        <v>384</v>
      </c>
      <c r="F100" s="27" t="s">
        <v>385</v>
      </c>
      <c r="G100" s="28">
        <v>1367817968</v>
      </c>
    </row>
    <row r="101" spans="1:7" ht="12.75">
      <c r="A101" s="29" t="s">
        <v>156</v>
      </c>
      <c r="B101" s="30" t="s">
        <v>141</v>
      </c>
      <c r="C101" s="31">
        <f>SUM(C102:C107)</f>
        <v>-17441573</v>
      </c>
      <c r="E101" s="26" t="s">
        <v>386</v>
      </c>
      <c r="F101" s="27" t="s">
        <v>387</v>
      </c>
      <c r="G101" s="28">
        <v>-1788710</v>
      </c>
    </row>
    <row r="102" spans="1:7" ht="12.75">
      <c r="A102" s="26" t="s">
        <v>157</v>
      </c>
      <c r="B102" s="27" t="s">
        <v>158</v>
      </c>
      <c r="C102" s="28">
        <v>-1094773</v>
      </c>
      <c r="E102" s="26"/>
      <c r="F102" s="27"/>
      <c r="G102" s="28"/>
    </row>
    <row r="103" spans="1:7" ht="12.75">
      <c r="A103" s="26" t="s">
        <v>159</v>
      </c>
      <c r="B103" s="27" t="s">
        <v>160</v>
      </c>
      <c r="C103" s="28">
        <v>-4057247</v>
      </c>
      <c r="E103" s="29" t="s">
        <v>388</v>
      </c>
      <c r="F103" s="30" t="s">
        <v>389</v>
      </c>
      <c r="G103" s="31">
        <f>SUM(G104:G104)</f>
        <v>137454544</v>
      </c>
    </row>
    <row r="104" spans="1:7" ht="12.75">
      <c r="A104" s="26" t="s">
        <v>161</v>
      </c>
      <c r="B104" s="27" t="s">
        <v>162</v>
      </c>
      <c r="C104" s="28">
        <v>-10641440</v>
      </c>
      <c r="E104" s="26" t="s">
        <v>390</v>
      </c>
      <c r="F104" s="27" t="s">
        <v>391</v>
      </c>
      <c r="G104" s="28">
        <v>137454544</v>
      </c>
    </row>
    <row r="105" spans="1:7" ht="12.75">
      <c r="A105" s="26" t="s">
        <v>163</v>
      </c>
      <c r="B105" s="27" t="s">
        <v>164</v>
      </c>
      <c r="C105" s="28">
        <v>-120265</v>
      </c>
      <c r="E105" s="26"/>
      <c r="F105" s="27"/>
      <c r="G105" s="28"/>
    </row>
    <row r="106" spans="1:7" ht="12.75">
      <c r="A106" s="26" t="s">
        <v>165</v>
      </c>
      <c r="B106" s="27" t="s">
        <v>166</v>
      </c>
      <c r="C106" s="28">
        <v>-41212</v>
      </c>
      <c r="E106" s="29" t="s">
        <v>392</v>
      </c>
      <c r="F106" s="30" t="s">
        <v>393</v>
      </c>
      <c r="G106" s="31">
        <f>SUM(G107:G111)</f>
        <v>-1265874595</v>
      </c>
    </row>
    <row r="107" spans="1:7" ht="12.75">
      <c r="A107" s="26" t="s">
        <v>167</v>
      </c>
      <c r="B107" s="27" t="s">
        <v>168</v>
      </c>
      <c r="C107" s="28">
        <v>-1486636</v>
      </c>
      <c r="E107" s="26" t="s">
        <v>394</v>
      </c>
      <c r="F107" s="27" t="s">
        <v>395</v>
      </c>
      <c r="G107" s="28">
        <v>174735759</v>
      </c>
    </row>
    <row r="108" spans="1:7" ht="12.75">
      <c r="A108" s="14"/>
      <c r="B108" s="15"/>
      <c r="C108" s="18"/>
      <c r="E108" s="26" t="s">
        <v>396</v>
      </c>
      <c r="F108" s="27" t="s">
        <v>397</v>
      </c>
      <c r="G108" s="28">
        <v>3743681</v>
      </c>
    </row>
    <row r="109" spans="1:7" ht="25.5">
      <c r="A109" s="29" t="s">
        <v>169</v>
      </c>
      <c r="B109" s="30" t="s">
        <v>170</v>
      </c>
      <c r="C109" s="31">
        <f>SUM(C110:C118)</f>
        <v>401014197</v>
      </c>
      <c r="E109" s="26" t="s">
        <v>398</v>
      </c>
      <c r="F109" s="27" t="s">
        <v>399</v>
      </c>
      <c r="G109" s="28">
        <v>768992</v>
      </c>
    </row>
    <row r="110" spans="1:7" ht="12.75">
      <c r="A110" s="26" t="s">
        <v>171</v>
      </c>
      <c r="B110" s="27" t="s">
        <v>172</v>
      </c>
      <c r="C110" s="28">
        <v>1951745</v>
      </c>
      <c r="E110" s="26" t="s">
        <v>400</v>
      </c>
      <c r="F110" s="27" t="s">
        <v>401</v>
      </c>
      <c r="G110" s="28">
        <v>-1463549121</v>
      </c>
    </row>
    <row r="111" spans="1:7" ht="25.5">
      <c r="A111" s="26" t="s">
        <v>173</v>
      </c>
      <c r="B111" s="27" t="s">
        <v>174</v>
      </c>
      <c r="C111" s="28">
        <v>94292</v>
      </c>
      <c r="E111" s="26" t="s">
        <v>402</v>
      </c>
      <c r="F111" s="27" t="s">
        <v>403</v>
      </c>
      <c r="G111" s="28">
        <v>18426094</v>
      </c>
    </row>
    <row r="112" spans="1:7" ht="38.25">
      <c r="A112" s="26" t="s">
        <v>175</v>
      </c>
      <c r="B112" s="27" t="s">
        <v>176</v>
      </c>
      <c r="C112" s="28">
        <v>2927</v>
      </c>
      <c r="E112" s="23"/>
      <c r="F112" s="24" t="s">
        <v>404</v>
      </c>
      <c r="G112" s="25">
        <f>+G$99+G$103+G$106</f>
        <v>237609207</v>
      </c>
    </row>
    <row r="113" spans="1:7" ht="25.5">
      <c r="A113" s="26" t="s">
        <v>177</v>
      </c>
      <c r="B113" s="27" t="s">
        <v>178</v>
      </c>
      <c r="C113" s="28">
        <v>46885180</v>
      </c>
      <c r="E113" s="26"/>
      <c r="F113" s="27"/>
      <c r="G113" s="28"/>
    </row>
    <row r="114" spans="1:7" ht="25.5">
      <c r="A114" s="26" t="s">
        <v>179</v>
      </c>
      <c r="B114" s="27" t="s">
        <v>180</v>
      </c>
      <c r="C114" s="28">
        <v>338071954</v>
      </c>
      <c r="E114" s="14"/>
      <c r="F114" s="15"/>
      <c r="G114" s="18"/>
    </row>
    <row r="115" spans="1:7" ht="25.5">
      <c r="A115" s="26" t="s">
        <v>181</v>
      </c>
      <c r="B115" s="27" t="s">
        <v>182</v>
      </c>
      <c r="C115" s="28">
        <v>144079</v>
      </c>
      <c r="E115" s="14"/>
      <c r="F115" s="15"/>
      <c r="G115" s="18"/>
    </row>
    <row r="116" spans="1:7" ht="12.75">
      <c r="A116" s="26" t="s">
        <v>183</v>
      </c>
      <c r="B116" s="27" t="s">
        <v>184</v>
      </c>
      <c r="C116" s="28">
        <v>22483</v>
      </c>
      <c r="E116" s="14"/>
      <c r="F116" s="15"/>
      <c r="G116" s="18"/>
    </row>
    <row r="117" spans="1:7" ht="12.75">
      <c r="A117" s="26" t="s">
        <v>185</v>
      </c>
      <c r="B117" s="27" t="s">
        <v>186</v>
      </c>
      <c r="C117" s="28">
        <v>2626537</v>
      </c>
      <c r="E117" s="14"/>
      <c r="F117" s="15"/>
      <c r="G117" s="18"/>
    </row>
    <row r="118" spans="1:7" ht="25.5">
      <c r="A118" s="26" t="s">
        <v>187</v>
      </c>
      <c r="B118" s="27" t="s">
        <v>188</v>
      </c>
      <c r="C118" s="28">
        <v>11215000</v>
      </c>
      <c r="E118" s="14"/>
      <c r="F118" s="15"/>
      <c r="G118" s="18"/>
    </row>
    <row r="119" spans="1:7" ht="12.75">
      <c r="A119" s="26"/>
      <c r="B119" s="27"/>
      <c r="C119" s="28"/>
      <c r="E119" s="14"/>
      <c r="F119" s="15"/>
      <c r="G119" s="18"/>
    </row>
    <row r="120" spans="1:7" ht="12.75">
      <c r="A120" s="29" t="s">
        <v>189</v>
      </c>
      <c r="B120" s="30" t="s">
        <v>190</v>
      </c>
      <c r="C120" s="31">
        <f>SUM(C121:C122)</f>
        <v>14307213</v>
      </c>
      <c r="E120" s="14"/>
      <c r="F120" s="15"/>
      <c r="G120" s="18"/>
    </row>
    <row r="121" spans="1:7" ht="12.75">
      <c r="A121" s="26" t="s">
        <v>191</v>
      </c>
      <c r="B121" s="27" t="s">
        <v>192</v>
      </c>
      <c r="C121" s="28">
        <v>126947</v>
      </c>
      <c r="E121" s="14"/>
      <c r="F121" s="15"/>
      <c r="G121" s="18"/>
    </row>
    <row r="122" spans="1:7" ht="12.75">
      <c r="A122" s="26" t="s">
        <v>193</v>
      </c>
      <c r="B122" s="27" t="s">
        <v>194</v>
      </c>
      <c r="C122" s="28">
        <v>14180266</v>
      </c>
      <c r="E122" s="14"/>
      <c r="F122" s="15"/>
      <c r="G122" s="18"/>
    </row>
    <row r="123" spans="1:7" ht="12.75">
      <c r="A123" s="26"/>
      <c r="B123" s="27"/>
      <c r="C123" s="28"/>
      <c r="E123" s="14"/>
      <c r="F123" s="15"/>
      <c r="G123" s="18"/>
    </row>
    <row r="124" spans="1:7" ht="12.75">
      <c r="A124" s="29" t="s">
        <v>195</v>
      </c>
      <c r="B124" s="30" t="s">
        <v>196</v>
      </c>
      <c r="C124" s="31">
        <f>SUM(C125:C131)</f>
        <v>1296495</v>
      </c>
      <c r="E124" s="14"/>
      <c r="F124" s="15"/>
      <c r="G124" s="18"/>
    </row>
    <row r="125" spans="1:7" ht="12.75">
      <c r="A125" s="26" t="s">
        <v>197</v>
      </c>
      <c r="B125" s="27" t="s">
        <v>198</v>
      </c>
      <c r="C125" s="28">
        <v>5340</v>
      </c>
      <c r="E125" s="14"/>
      <c r="F125" s="15"/>
      <c r="G125" s="18"/>
    </row>
    <row r="126" spans="1:7" ht="12.75">
      <c r="A126" s="26" t="s">
        <v>199</v>
      </c>
      <c r="B126" s="27" t="s">
        <v>200</v>
      </c>
      <c r="C126" s="28">
        <v>326</v>
      </c>
      <c r="E126" s="14"/>
      <c r="F126" s="15"/>
      <c r="G126" s="18"/>
    </row>
    <row r="127" spans="1:7" ht="12.75">
      <c r="A127" s="26" t="s">
        <v>201</v>
      </c>
      <c r="B127" s="27" t="s">
        <v>202</v>
      </c>
      <c r="C127" s="28">
        <v>522932</v>
      </c>
      <c r="E127" s="14"/>
      <c r="F127" s="15"/>
      <c r="G127" s="18"/>
    </row>
    <row r="128" spans="1:7" ht="25.5">
      <c r="A128" s="26" t="s">
        <v>203</v>
      </c>
      <c r="B128" s="27" t="s">
        <v>204</v>
      </c>
      <c r="C128" s="28">
        <v>13739</v>
      </c>
      <c r="E128" s="14"/>
      <c r="F128" s="15"/>
      <c r="G128" s="18"/>
    </row>
    <row r="129" spans="1:7" ht="12.75">
      <c r="A129" s="26" t="s">
        <v>205</v>
      </c>
      <c r="B129" s="27" t="s">
        <v>206</v>
      </c>
      <c r="C129" s="28">
        <v>744834</v>
      </c>
      <c r="E129" s="14"/>
      <c r="F129" s="15"/>
      <c r="G129" s="18"/>
    </row>
    <row r="130" spans="1:7" ht="12.75">
      <c r="A130" s="26" t="s">
        <v>207</v>
      </c>
      <c r="B130" s="27" t="s">
        <v>208</v>
      </c>
      <c r="C130" s="28">
        <v>272</v>
      </c>
      <c r="E130" s="14"/>
      <c r="F130" s="15"/>
      <c r="G130" s="18"/>
    </row>
    <row r="131" spans="1:7" ht="12.75">
      <c r="A131" s="26" t="s">
        <v>209</v>
      </c>
      <c r="B131" s="27" t="s">
        <v>210</v>
      </c>
      <c r="C131" s="28">
        <v>9052</v>
      </c>
      <c r="E131" s="14"/>
      <c r="F131" s="15"/>
      <c r="G131" s="18"/>
    </row>
    <row r="132" spans="1:7" ht="12.75">
      <c r="A132" s="26"/>
      <c r="B132" s="27"/>
      <c r="C132" s="28"/>
      <c r="E132" s="14"/>
      <c r="F132" s="15"/>
      <c r="G132" s="18"/>
    </row>
    <row r="133" spans="1:7" ht="12.75">
      <c r="A133" s="29" t="s">
        <v>211</v>
      </c>
      <c r="B133" s="30" t="s">
        <v>212</v>
      </c>
      <c r="C133" s="31">
        <f>SUM(C134:C140)</f>
        <v>14615683</v>
      </c>
      <c r="E133" s="14"/>
      <c r="F133" s="15"/>
      <c r="G133" s="18"/>
    </row>
    <row r="134" spans="1:7" ht="12.75">
      <c r="A134" s="26" t="s">
        <v>213</v>
      </c>
      <c r="B134" s="27" t="s">
        <v>214</v>
      </c>
      <c r="C134" s="28">
        <v>13588</v>
      </c>
      <c r="E134" s="14"/>
      <c r="F134" s="15"/>
      <c r="G134" s="18"/>
    </row>
    <row r="135" spans="1:7" ht="25.5">
      <c r="A135" s="26" t="s">
        <v>215</v>
      </c>
      <c r="B135" s="27" t="s">
        <v>216</v>
      </c>
      <c r="C135" s="28">
        <v>1624</v>
      </c>
      <c r="E135" s="14"/>
      <c r="F135" s="15"/>
      <c r="G135" s="18"/>
    </row>
    <row r="136" spans="1:7" ht="12.75">
      <c r="A136" s="26" t="s">
        <v>217</v>
      </c>
      <c r="B136" s="27" t="s">
        <v>218</v>
      </c>
      <c r="C136" s="28">
        <v>6739715</v>
      </c>
      <c r="E136" s="14"/>
      <c r="F136" s="15"/>
      <c r="G136" s="18"/>
    </row>
    <row r="137" spans="1:7" ht="25.5">
      <c r="A137" s="26" t="s">
        <v>219</v>
      </c>
      <c r="B137" s="27" t="s">
        <v>220</v>
      </c>
      <c r="C137" s="28">
        <v>87665</v>
      </c>
      <c r="E137" s="14"/>
      <c r="F137" s="15"/>
      <c r="G137" s="18"/>
    </row>
    <row r="138" spans="1:7" ht="12.75">
      <c r="A138" s="26" t="s">
        <v>221</v>
      </c>
      <c r="B138" s="27" t="s">
        <v>222</v>
      </c>
      <c r="C138" s="28">
        <v>417800</v>
      </c>
      <c r="E138" s="14"/>
      <c r="F138" s="15"/>
      <c r="G138" s="18"/>
    </row>
    <row r="139" spans="1:7" ht="12.75">
      <c r="A139" s="26" t="s">
        <v>223</v>
      </c>
      <c r="B139" s="27" t="s">
        <v>224</v>
      </c>
      <c r="C139" s="28">
        <v>593</v>
      </c>
      <c r="E139" s="14"/>
      <c r="F139" s="15"/>
      <c r="G139" s="18"/>
    </row>
    <row r="140" spans="1:7" ht="12.75">
      <c r="A140" s="26" t="s">
        <v>225</v>
      </c>
      <c r="B140" s="27" t="s">
        <v>226</v>
      </c>
      <c r="C140" s="28">
        <v>7354698</v>
      </c>
      <c r="E140" s="14"/>
      <c r="F140" s="15"/>
      <c r="G140" s="18"/>
    </row>
    <row r="141" spans="1:7" ht="12.75">
      <c r="A141" s="26"/>
      <c r="B141" s="27"/>
      <c r="C141" s="28"/>
      <c r="E141" s="14"/>
      <c r="F141" s="15"/>
      <c r="G141" s="18"/>
    </row>
    <row r="142" spans="1:7" ht="12.75">
      <c r="A142" s="29" t="s">
        <v>227</v>
      </c>
      <c r="B142" s="30" t="s">
        <v>228</v>
      </c>
      <c r="C142" s="31">
        <f>SUM(C143:C155)</f>
        <v>9911039</v>
      </c>
      <c r="E142" s="14"/>
      <c r="F142" s="15"/>
      <c r="G142" s="18"/>
    </row>
    <row r="143" spans="1:7" ht="12.75">
      <c r="A143" s="26" t="s">
        <v>229</v>
      </c>
      <c r="B143" s="27" t="s">
        <v>230</v>
      </c>
      <c r="C143" s="28">
        <v>2599105</v>
      </c>
      <c r="E143" s="14"/>
      <c r="F143" s="15"/>
      <c r="G143" s="18"/>
    </row>
    <row r="144" spans="1:7" ht="12.75">
      <c r="A144" s="26" t="s">
        <v>231</v>
      </c>
      <c r="B144" s="27" t="s">
        <v>232</v>
      </c>
      <c r="C144" s="28">
        <v>2097</v>
      </c>
      <c r="E144" s="14"/>
      <c r="F144" s="15"/>
      <c r="G144" s="18"/>
    </row>
    <row r="145" spans="1:7" ht="12.75">
      <c r="A145" s="26" t="s">
        <v>233</v>
      </c>
      <c r="B145" s="27" t="s">
        <v>234</v>
      </c>
      <c r="C145" s="28">
        <v>373349</v>
      </c>
      <c r="E145" s="14"/>
      <c r="F145" s="15"/>
      <c r="G145" s="18"/>
    </row>
    <row r="146" spans="1:7" ht="12.75">
      <c r="A146" s="26" t="s">
        <v>235</v>
      </c>
      <c r="B146" s="27" t="s">
        <v>236</v>
      </c>
      <c r="C146" s="28">
        <v>175628</v>
      </c>
      <c r="E146" s="14"/>
      <c r="F146" s="15"/>
      <c r="G146" s="18"/>
    </row>
    <row r="147" spans="1:7" ht="12.75">
      <c r="A147" s="26" t="s">
        <v>237</v>
      </c>
      <c r="B147" s="27" t="s">
        <v>238</v>
      </c>
      <c r="C147" s="28">
        <v>8694945</v>
      </c>
      <c r="E147" s="14"/>
      <c r="F147" s="15"/>
      <c r="G147" s="18"/>
    </row>
    <row r="148" spans="1:7" ht="12.75">
      <c r="A148" s="26" t="s">
        <v>239</v>
      </c>
      <c r="B148" s="27" t="s">
        <v>240</v>
      </c>
      <c r="C148" s="28">
        <v>35560634</v>
      </c>
      <c r="E148" s="14"/>
      <c r="F148" s="15"/>
      <c r="G148" s="18"/>
    </row>
    <row r="149" spans="1:7" ht="12.75">
      <c r="A149" s="26" t="s">
        <v>241</v>
      </c>
      <c r="B149" s="27" t="s">
        <v>242</v>
      </c>
      <c r="C149" s="28">
        <v>106691022</v>
      </c>
      <c r="E149" s="14"/>
      <c r="F149" s="15"/>
      <c r="G149" s="18"/>
    </row>
    <row r="150" spans="1:7" ht="12.75">
      <c r="A150" s="26" t="s">
        <v>243</v>
      </c>
      <c r="B150" s="27" t="s">
        <v>244</v>
      </c>
      <c r="C150" s="28">
        <v>4069395</v>
      </c>
      <c r="E150" s="14"/>
      <c r="F150" s="15"/>
      <c r="G150" s="18"/>
    </row>
    <row r="151" spans="1:7" ht="12.75">
      <c r="A151" s="26" t="s">
        <v>245</v>
      </c>
      <c r="B151" s="27" t="s">
        <v>246</v>
      </c>
      <c r="C151" s="28">
        <v>340325</v>
      </c>
      <c r="E151" s="14"/>
      <c r="F151" s="15"/>
      <c r="G151" s="18"/>
    </row>
    <row r="152" spans="1:7" ht="12.75">
      <c r="A152" s="26" t="s">
        <v>247</v>
      </c>
      <c r="B152" s="27" t="s">
        <v>248</v>
      </c>
      <c r="C152" s="28">
        <v>-13448568</v>
      </c>
      <c r="E152" s="14"/>
      <c r="F152" s="15"/>
      <c r="G152" s="18"/>
    </row>
    <row r="153" spans="1:7" ht="25.5">
      <c r="A153" s="26" t="s">
        <v>249</v>
      </c>
      <c r="B153" s="27" t="s">
        <v>250</v>
      </c>
      <c r="C153" s="28">
        <v>-131710386</v>
      </c>
      <c r="E153" s="14"/>
      <c r="F153" s="15"/>
      <c r="G153" s="18"/>
    </row>
    <row r="154" spans="1:7" ht="25.5">
      <c r="A154" s="26" t="s">
        <v>251</v>
      </c>
      <c r="B154" s="27" t="s">
        <v>252</v>
      </c>
      <c r="C154" s="28">
        <v>-4312410</v>
      </c>
      <c r="E154" s="14"/>
      <c r="F154" s="15"/>
      <c r="G154" s="18"/>
    </row>
    <row r="155" spans="1:7" ht="12.75">
      <c r="A155" s="26" t="s">
        <v>253</v>
      </c>
      <c r="B155" s="27" t="s">
        <v>254</v>
      </c>
      <c r="C155" s="28">
        <v>875903</v>
      </c>
      <c r="E155" s="14"/>
      <c r="F155" s="15"/>
      <c r="G155" s="18"/>
    </row>
    <row r="156" spans="1:7" ht="12.75">
      <c r="A156" s="26"/>
      <c r="B156" s="27"/>
      <c r="C156" s="28"/>
      <c r="E156" s="14"/>
      <c r="F156" s="15"/>
      <c r="G156" s="18"/>
    </row>
    <row r="157" spans="1:7" ht="12.75">
      <c r="A157" s="29" t="s">
        <v>255</v>
      </c>
      <c r="B157" s="30" t="s">
        <v>256</v>
      </c>
      <c r="C157" s="31">
        <f>SUM(C158:C158)</f>
        <v>266449</v>
      </c>
      <c r="E157" s="14"/>
      <c r="F157" s="15"/>
      <c r="G157" s="18"/>
    </row>
    <row r="158" spans="1:7" ht="12.75">
      <c r="A158" s="26" t="s">
        <v>255</v>
      </c>
      <c r="B158" s="27" t="s">
        <v>256</v>
      </c>
      <c r="C158" s="28">
        <v>266449</v>
      </c>
      <c r="E158" s="14"/>
      <c r="F158" s="15"/>
      <c r="G158" s="18"/>
    </row>
    <row r="159" spans="1:7" ht="12.75">
      <c r="A159" s="26"/>
      <c r="B159" s="27"/>
      <c r="C159" s="28"/>
      <c r="E159" s="14"/>
      <c r="F159" s="15"/>
      <c r="G159" s="18"/>
    </row>
    <row r="160" spans="1:7" ht="12.75">
      <c r="A160" s="23"/>
      <c r="B160" s="24" t="s">
        <v>810</v>
      </c>
      <c r="C160" s="25">
        <f>+C$18+C$24+C$29+C$36+C$41+C$44+C$50+C$61+C$69+C$76+C$83+C$89+C$92+C$101+C$109+C$120+C$124+C$133+C$142+C$157</f>
        <v>1516956022</v>
      </c>
      <c r="E160" s="23"/>
      <c r="F160" s="24" t="s">
        <v>811</v>
      </c>
      <c r="G160" s="25">
        <f>+G$95+G$112</f>
        <v>1516956022</v>
      </c>
    </row>
  </sheetData>
  <mergeCells count="13">
    <mergeCell ref="A5:G5"/>
    <mergeCell ref="A6:G6"/>
    <mergeCell ref="A11:G11"/>
    <mergeCell ref="A12:G12"/>
    <mergeCell ref="A7:G7"/>
    <mergeCell ref="A8:G8"/>
    <mergeCell ref="A9:G9"/>
    <mergeCell ref="A10:G10"/>
    <mergeCell ref="F1:G2"/>
    <mergeCell ref="A1:E1"/>
    <mergeCell ref="A4:G4"/>
    <mergeCell ref="A2:E2"/>
    <mergeCell ref="A3:G3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Z135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2"/>
      <c r="B1" s="37"/>
      <c r="C1" s="37"/>
      <c r="D1" s="37"/>
      <c r="E1" s="37"/>
      <c r="F1" s="37"/>
      <c r="G1" s="37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36"/>
      <c r="B2" s="37"/>
      <c r="C2" s="37"/>
      <c r="D2" s="37"/>
      <c r="E2" s="37"/>
      <c r="F2" s="37"/>
      <c r="G2" s="37"/>
      <c r="H2" s="8"/>
      <c r="I2" s="8"/>
      <c r="J2" s="8"/>
      <c r="K2" s="8"/>
    </row>
    <row r="3" spans="1:11" ht="15">
      <c r="A3" s="36"/>
      <c r="B3" s="37"/>
      <c r="C3" s="37"/>
      <c r="D3" s="37"/>
      <c r="E3" s="37"/>
      <c r="F3" s="37"/>
      <c r="G3" s="37"/>
      <c r="H3" s="8"/>
      <c r="I3" s="8"/>
      <c r="J3" s="8"/>
      <c r="K3" s="8"/>
    </row>
    <row r="4" spans="1:11" ht="18.75">
      <c r="A4" s="35"/>
      <c r="B4" s="35"/>
      <c r="C4" s="35"/>
      <c r="D4" s="35"/>
      <c r="E4" s="35"/>
      <c r="F4" s="35"/>
      <c r="G4" s="35"/>
      <c r="H4" s="8"/>
      <c r="I4" s="8"/>
      <c r="J4" s="8"/>
      <c r="K4" s="8"/>
    </row>
    <row r="5" spans="1:7" ht="15.75">
      <c r="A5" s="38"/>
      <c r="B5" s="37"/>
      <c r="C5" s="37"/>
      <c r="D5" s="37"/>
      <c r="E5" s="37"/>
      <c r="F5" s="37"/>
      <c r="G5" s="37"/>
    </row>
    <row r="6" spans="1:7" ht="15.75">
      <c r="A6" s="38"/>
      <c r="B6" s="37"/>
      <c r="C6" s="37"/>
      <c r="D6" s="37"/>
      <c r="E6" s="37"/>
      <c r="F6" s="37"/>
      <c r="G6" s="37"/>
    </row>
    <row r="7" spans="1:7" ht="12.75">
      <c r="A7" s="37"/>
      <c r="B7" s="37"/>
      <c r="C7" s="40"/>
      <c r="D7" s="37"/>
      <c r="E7" s="37"/>
      <c r="F7" s="37"/>
      <c r="G7" s="40"/>
    </row>
    <row r="8" spans="1:7" ht="13.5">
      <c r="A8" s="41" t="s">
        <v>10</v>
      </c>
      <c r="B8" s="37"/>
      <c r="C8" s="37"/>
      <c r="D8" s="37"/>
      <c r="E8" s="37"/>
      <c r="F8" s="37"/>
      <c r="G8" s="37"/>
    </row>
    <row r="9" spans="1:7" ht="12.75">
      <c r="A9" s="37"/>
      <c r="B9" s="37"/>
      <c r="C9" s="37"/>
      <c r="D9" s="37"/>
      <c r="E9" s="37"/>
      <c r="F9" s="37"/>
      <c r="G9" s="37"/>
    </row>
    <row r="10" spans="1:7" ht="12.75">
      <c r="A10" s="37"/>
      <c r="B10" s="37"/>
      <c r="C10" s="37"/>
      <c r="D10" s="37"/>
      <c r="E10" s="37"/>
      <c r="F10" s="37"/>
      <c r="G10" s="37"/>
    </row>
    <row r="11" spans="1:7" ht="12.75">
      <c r="A11" s="39" t="s">
        <v>7</v>
      </c>
      <c r="B11" s="37"/>
      <c r="C11" s="37"/>
      <c r="D11" s="37"/>
      <c r="E11" s="37"/>
      <c r="F11" s="37"/>
      <c r="G11" s="37"/>
    </row>
    <row r="12" spans="1:7" ht="13.5" thickBot="1">
      <c r="A12" s="37"/>
      <c r="B12" s="37"/>
      <c r="C12" s="37"/>
      <c r="D12" s="37"/>
      <c r="E12" s="37"/>
      <c r="F12" s="37"/>
      <c r="G12" s="37"/>
    </row>
    <row r="13" spans="1:20" ht="15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3"/>
      <c r="B16" s="24" t="s">
        <v>562</v>
      </c>
      <c r="C16" s="25"/>
      <c r="E16" s="23"/>
      <c r="F16" s="24" t="s">
        <v>405</v>
      </c>
      <c r="G16" s="25"/>
    </row>
    <row r="17" spans="1:7" ht="12.75">
      <c r="A17" s="26"/>
      <c r="B17" s="27"/>
      <c r="C17" s="28"/>
      <c r="E17" s="14"/>
      <c r="F17" s="15"/>
      <c r="G17" s="18"/>
    </row>
    <row r="18" spans="1:7" ht="38.25">
      <c r="A18" s="29" t="s">
        <v>563</v>
      </c>
      <c r="B18" s="30" t="s">
        <v>564</v>
      </c>
      <c r="C18" s="31">
        <f>SUM(C19:C20)</f>
        <v>9593774</v>
      </c>
      <c r="E18" s="29" t="s">
        <v>406</v>
      </c>
      <c r="F18" s="30" t="s">
        <v>407</v>
      </c>
      <c r="G18" s="31">
        <f>SUM(G19:G19)</f>
        <v>22985</v>
      </c>
    </row>
    <row r="19" spans="1:7" ht="38.25">
      <c r="A19" s="26" t="s">
        <v>565</v>
      </c>
      <c r="B19" s="27" t="s">
        <v>566</v>
      </c>
      <c r="C19" s="28">
        <v>118</v>
      </c>
      <c r="E19" s="26" t="s">
        <v>408</v>
      </c>
      <c r="F19" s="27" t="s">
        <v>409</v>
      </c>
      <c r="G19" s="28">
        <v>22985</v>
      </c>
    </row>
    <row r="20" spans="1:7" ht="38.25">
      <c r="A20" s="26" t="s">
        <v>567</v>
      </c>
      <c r="B20" s="27" t="s">
        <v>568</v>
      </c>
      <c r="C20" s="28">
        <v>9593656</v>
      </c>
      <c r="E20" s="14"/>
      <c r="F20" s="15"/>
      <c r="G20" s="18"/>
    </row>
    <row r="21" spans="1:7" ht="25.5">
      <c r="A21" s="26"/>
      <c r="B21" s="27"/>
      <c r="C21" s="28"/>
      <c r="E21" s="29" t="s">
        <v>410</v>
      </c>
      <c r="F21" s="30" t="s">
        <v>411</v>
      </c>
      <c r="G21" s="31">
        <f>SUM(G22:G23)</f>
        <v>5306549</v>
      </c>
    </row>
    <row r="22" spans="1:7" ht="25.5">
      <c r="A22" s="29" t="s">
        <v>569</v>
      </c>
      <c r="B22" s="30" t="s">
        <v>570</v>
      </c>
      <c r="C22" s="31">
        <f>SUM(C23:C24)</f>
        <v>2192510</v>
      </c>
      <c r="E22" s="26" t="s">
        <v>412</v>
      </c>
      <c r="F22" s="27" t="s">
        <v>413</v>
      </c>
      <c r="G22" s="28">
        <v>5304972</v>
      </c>
    </row>
    <row r="23" spans="1:7" ht="25.5">
      <c r="A23" s="26" t="s">
        <v>571</v>
      </c>
      <c r="B23" s="27" t="s">
        <v>572</v>
      </c>
      <c r="C23" s="28">
        <v>2042938</v>
      </c>
      <c r="E23" s="26" t="s">
        <v>414</v>
      </c>
      <c r="F23" s="27" t="s">
        <v>415</v>
      </c>
      <c r="G23" s="28">
        <v>1577</v>
      </c>
    </row>
    <row r="24" spans="1:7" ht="25.5">
      <c r="A24" s="26" t="s">
        <v>573</v>
      </c>
      <c r="B24" s="27" t="s">
        <v>574</v>
      </c>
      <c r="C24" s="28">
        <v>149572</v>
      </c>
      <c r="E24" s="14"/>
      <c r="F24" s="15"/>
      <c r="G24" s="18"/>
    </row>
    <row r="25" spans="1:7" ht="25.5">
      <c r="A25" s="26"/>
      <c r="B25" s="27"/>
      <c r="C25" s="28"/>
      <c r="E25" s="29" t="s">
        <v>416</v>
      </c>
      <c r="F25" s="30" t="s">
        <v>417</v>
      </c>
      <c r="G25" s="31">
        <f>SUM(G26:G27)</f>
        <v>570946</v>
      </c>
    </row>
    <row r="26" spans="1:7" ht="25.5">
      <c r="A26" s="29" t="s">
        <v>575</v>
      </c>
      <c r="B26" s="30" t="s">
        <v>576</v>
      </c>
      <c r="C26" s="31">
        <f>SUM(C27:C28)</f>
        <v>10093036</v>
      </c>
      <c r="E26" s="26" t="s">
        <v>418</v>
      </c>
      <c r="F26" s="27" t="s">
        <v>419</v>
      </c>
      <c r="G26" s="28">
        <v>214724</v>
      </c>
    </row>
    <row r="27" spans="1:7" ht="38.25">
      <c r="A27" s="26" t="s">
        <v>577</v>
      </c>
      <c r="B27" s="27" t="s">
        <v>578</v>
      </c>
      <c r="C27" s="28">
        <v>1254718</v>
      </c>
      <c r="E27" s="26" t="s">
        <v>420</v>
      </c>
      <c r="F27" s="27" t="s">
        <v>421</v>
      </c>
      <c r="G27" s="28">
        <v>356222</v>
      </c>
    </row>
    <row r="28" spans="1:7" ht="12.75">
      <c r="A28" s="26" t="s">
        <v>579</v>
      </c>
      <c r="B28" s="27" t="s">
        <v>580</v>
      </c>
      <c r="C28" s="28">
        <v>8838318</v>
      </c>
      <c r="E28" s="14"/>
      <c r="F28" s="15"/>
      <c r="G28" s="18"/>
    </row>
    <row r="29" spans="1:7" ht="25.5">
      <c r="A29" s="26"/>
      <c r="B29" s="27"/>
      <c r="C29" s="28"/>
      <c r="E29" s="29" t="s">
        <v>422</v>
      </c>
      <c r="F29" s="30" t="s">
        <v>423</v>
      </c>
      <c r="G29" s="31">
        <f>SUM(G30:G31)</f>
        <v>57742</v>
      </c>
    </row>
    <row r="30" spans="1:7" ht="25.5">
      <c r="A30" s="29" t="s">
        <v>581</v>
      </c>
      <c r="B30" s="30" t="s">
        <v>582</v>
      </c>
      <c r="C30" s="31">
        <f>SUM(C31:C38)</f>
        <v>28716164</v>
      </c>
      <c r="E30" s="26" t="s">
        <v>424</v>
      </c>
      <c r="F30" s="27" t="s">
        <v>425</v>
      </c>
      <c r="G30" s="28">
        <v>3473</v>
      </c>
    </row>
    <row r="31" spans="1:7" ht="25.5">
      <c r="A31" s="26" t="s">
        <v>583</v>
      </c>
      <c r="B31" s="27" t="s">
        <v>584</v>
      </c>
      <c r="C31" s="28">
        <v>178020</v>
      </c>
      <c r="E31" s="26" t="s">
        <v>426</v>
      </c>
      <c r="F31" s="27" t="s">
        <v>427</v>
      </c>
      <c r="G31" s="28">
        <v>54269</v>
      </c>
    </row>
    <row r="32" spans="1:7" ht="25.5">
      <c r="A32" s="26" t="s">
        <v>585</v>
      </c>
      <c r="B32" s="27" t="s">
        <v>586</v>
      </c>
      <c r="C32" s="28">
        <v>1935</v>
      </c>
      <c r="E32" s="14"/>
      <c r="F32" s="15"/>
      <c r="G32" s="18"/>
    </row>
    <row r="33" spans="1:7" ht="38.25">
      <c r="A33" s="26" t="s">
        <v>587</v>
      </c>
      <c r="B33" s="27" t="s">
        <v>588</v>
      </c>
      <c r="C33" s="28">
        <v>7984917</v>
      </c>
      <c r="E33" s="29" t="s">
        <v>428</v>
      </c>
      <c r="F33" s="30" t="s">
        <v>429</v>
      </c>
      <c r="G33" s="31">
        <f>SUM(G34:G36)</f>
        <v>4684348</v>
      </c>
    </row>
    <row r="34" spans="1:7" ht="38.25">
      <c r="A34" s="26" t="s">
        <v>589</v>
      </c>
      <c r="B34" s="27" t="s">
        <v>590</v>
      </c>
      <c r="C34" s="28">
        <v>19974471</v>
      </c>
      <c r="E34" s="26" t="s">
        <v>430</v>
      </c>
      <c r="F34" s="27" t="s">
        <v>431</v>
      </c>
      <c r="G34" s="28">
        <v>17683</v>
      </c>
    </row>
    <row r="35" spans="1:7" ht="38.25">
      <c r="A35" s="26" t="s">
        <v>591</v>
      </c>
      <c r="B35" s="27" t="s">
        <v>592</v>
      </c>
      <c r="C35" s="28">
        <v>51508</v>
      </c>
      <c r="E35" s="26" t="s">
        <v>432</v>
      </c>
      <c r="F35" s="27" t="s">
        <v>433</v>
      </c>
      <c r="G35" s="28">
        <v>3294180</v>
      </c>
    </row>
    <row r="36" spans="1:7" ht="38.25">
      <c r="A36" s="26" t="s">
        <v>593</v>
      </c>
      <c r="B36" s="27" t="s">
        <v>594</v>
      </c>
      <c r="C36" s="28">
        <v>73659</v>
      </c>
      <c r="E36" s="26" t="s">
        <v>434</v>
      </c>
      <c r="F36" s="27" t="s">
        <v>435</v>
      </c>
      <c r="G36" s="28">
        <v>1372485</v>
      </c>
    </row>
    <row r="37" spans="1:7" ht="25.5">
      <c r="A37" s="26" t="s">
        <v>595</v>
      </c>
      <c r="B37" s="27" t="s">
        <v>596</v>
      </c>
      <c r="C37" s="28">
        <v>224228</v>
      </c>
      <c r="E37" s="14"/>
      <c r="F37" s="15"/>
      <c r="G37" s="18"/>
    </row>
    <row r="38" spans="1:7" ht="25.5">
      <c r="A38" s="26" t="s">
        <v>597</v>
      </c>
      <c r="B38" s="27" t="s">
        <v>598</v>
      </c>
      <c r="C38" s="28">
        <v>227426</v>
      </c>
      <c r="E38" s="29" t="s">
        <v>436</v>
      </c>
      <c r="F38" s="30" t="s">
        <v>437</v>
      </c>
      <c r="G38" s="31">
        <f>SUM(G39:G47)</f>
        <v>86754923</v>
      </c>
    </row>
    <row r="39" spans="1:7" ht="25.5">
      <c r="A39" s="26"/>
      <c r="B39" s="27"/>
      <c r="C39" s="28"/>
      <c r="E39" s="26" t="s">
        <v>438</v>
      </c>
      <c r="F39" s="27" t="s">
        <v>439</v>
      </c>
      <c r="G39" s="28">
        <v>124346</v>
      </c>
    </row>
    <row r="40" spans="1:7" ht="25.5">
      <c r="A40" s="29" t="s">
        <v>599</v>
      </c>
      <c r="B40" s="30" t="s">
        <v>600</v>
      </c>
      <c r="C40" s="31">
        <f>SUM(C41:C41)</f>
        <v>23822761</v>
      </c>
      <c r="E40" s="26" t="s">
        <v>440</v>
      </c>
      <c r="F40" s="27" t="s">
        <v>441</v>
      </c>
      <c r="G40" s="28">
        <v>116852</v>
      </c>
    </row>
    <row r="41" spans="1:7" ht="25.5">
      <c r="A41" s="26" t="s">
        <v>599</v>
      </c>
      <c r="B41" s="27" t="s">
        <v>600</v>
      </c>
      <c r="C41" s="28">
        <v>23822761</v>
      </c>
      <c r="E41" s="26" t="s">
        <v>442</v>
      </c>
      <c r="F41" s="27" t="s">
        <v>443</v>
      </c>
      <c r="G41" s="28">
        <v>790</v>
      </c>
    </row>
    <row r="42" spans="1:7" ht="25.5">
      <c r="A42" s="26"/>
      <c r="B42" s="27"/>
      <c r="C42" s="28"/>
      <c r="E42" s="26" t="s">
        <v>444</v>
      </c>
      <c r="F42" s="27" t="s">
        <v>445</v>
      </c>
      <c r="G42" s="28">
        <v>2285368</v>
      </c>
    </row>
    <row r="43" spans="1:7" ht="25.5">
      <c r="A43" s="29" t="s">
        <v>601</v>
      </c>
      <c r="B43" s="30" t="s">
        <v>602</v>
      </c>
      <c r="C43" s="31">
        <f>SUM(C44:C47)</f>
        <v>8873561</v>
      </c>
      <c r="E43" s="26" t="s">
        <v>446</v>
      </c>
      <c r="F43" s="27" t="s">
        <v>447</v>
      </c>
      <c r="G43" s="28">
        <v>64441231</v>
      </c>
    </row>
    <row r="44" spans="1:7" ht="25.5">
      <c r="A44" s="26" t="s">
        <v>603</v>
      </c>
      <c r="B44" s="27" t="s">
        <v>604</v>
      </c>
      <c r="C44" s="28">
        <v>6240586</v>
      </c>
      <c r="E44" s="26" t="s">
        <v>448</v>
      </c>
      <c r="F44" s="27" t="s">
        <v>449</v>
      </c>
      <c r="G44" s="28">
        <v>1088141</v>
      </c>
    </row>
    <row r="45" spans="1:7" ht="25.5">
      <c r="A45" s="26" t="s">
        <v>605</v>
      </c>
      <c r="B45" s="27" t="s">
        <v>606</v>
      </c>
      <c r="C45" s="28">
        <v>45118</v>
      </c>
      <c r="E45" s="26" t="s">
        <v>450</v>
      </c>
      <c r="F45" s="27" t="s">
        <v>451</v>
      </c>
      <c r="G45" s="28">
        <v>15157662</v>
      </c>
    </row>
    <row r="46" spans="1:7" ht="25.5">
      <c r="A46" s="26" t="s">
        <v>607</v>
      </c>
      <c r="B46" s="27" t="s">
        <v>608</v>
      </c>
      <c r="C46" s="28">
        <v>405</v>
      </c>
      <c r="E46" s="26" t="s">
        <v>452</v>
      </c>
      <c r="F46" s="27" t="s">
        <v>453</v>
      </c>
      <c r="G46" s="28">
        <v>1876031</v>
      </c>
    </row>
    <row r="47" spans="1:7" ht="25.5">
      <c r="A47" s="26" t="s">
        <v>609</v>
      </c>
      <c r="B47" s="27" t="s">
        <v>610</v>
      </c>
      <c r="C47" s="28">
        <v>2587452</v>
      </c>
      <c r="E47" s="26" t="s">
        <v>454</v>
      </c>
      <c r="F47" s="27" t="s">
        <v>455</v>
      </c>
      <c r="G47" s="28">
        <v>1664502</v>
      </c>
    </row>
    <row r="48" spans="1:7" ht="12.75">
      <c r="A48" s="26"/>
      <c r="B48" s="27"/>
      <c r="C48" s="28"/>
      <c r="E48" s="14"/>
      <c r="F48" s="15"/>
      <c r="G48" s="18"/>
    </row>
    <row r="49" spans="1:7" ht="25.5">
      <c r="A49" s="29" t="s">
        <v>611</v>
      </c>
      <c r="B49" s="30" t="s">
        <v>612</v>
      </c>
      <c r="C49" s="31">
        <f>SUM(C50:C57)</f>
        <v>164779958</v>
      </c>
      <c r="E49" s="29" t="s">
        <v>456</v>
      </c>
      <c r="F49" s="30" t="s">
        <v>457</v>
      </c>
      <c r="G49" s="31">
        <f>SUM(G50:G51)</f>
        <v>5419</v>
      </c>
    </row>
    <row r="50" spans="1:7" ht="25.5">
      <c r="A50" s="26" t="s">
        <v>613</v>
      </c>
      <c r="B50" s="27" t="s">
        <v>614</v>
      </c>
      <c r="C50" s="28">
        <v>4378713</v>
      </c>
      <c r="E50" s="26" t="s">
        <v>458</v>
      </c>
      <c r="F50" s="27" t="s">
        <v>457</v>
      </c>
      <c r="G50" s="28">
        <v>2978</v>
      </c>
    </row>
    <row r="51" spans="1:7" ht="25.5">
      <c r="A51" s="26" t="s">
        <v>615</v>
      </c>
      <c r="B51" s="27" t="s">
        <v>616</v>
      </c>
      <c r="C51" s="28">
        <v>4586116</v>
      </c>
      <c r="E51" s="26" t="s">
        <v>459</v>
      </c>
      <c r="F51" s="27" t="s">
        <v>460</v>
      </c>
      <c r="G51" s="28">
        <v>2441</v>
      </c>
    </row>
    <row r="52" spans="1:7" ht="25.5">
      <c r="A52" s="26" t="s">
        <v>617</v>
      </c>
      <c r="B52" s="27" t="s">
        <v>618</v>
      </c>
      <c r="C52" s="28">
        <v>138067405</v>
      </c>
      <c r="E52" s="14"/>
      <c r="F52" s="15"/>
      <c r="G52" s="18"/>
    </row>
    <row r="53" spans="1:7" ht="25.5">
      <c r="A53" s="26" t="s">
        <v>619</v>
      </c>
      <c r="B53" s="27" t="s">
        <v>620</v>
      </c>
      <c r="C53" s="28">
        <v>13357995</v>
      </c>
      <c r="E53" s="29" t="s">
        <v>461</v>
      </c>
      <c r="F53" s="30" t="s">
        <v>462</v>
      </c>
      <c r="G53" s="31">
        <f>SUM(G54:G54)</f>
        <v>10809</v>
      </c>
    </row>
    <row r="54" spans="1:7" ht="25.5">
      <c r="A54" s="26" t="s">
        <v>621</v>
      </c>
      <c r="B54" s="27" t="s">
        <v>622</v>
      </c>
      <c r="C54" s="28">
        <v>231550</v>
      </c>
      <c r="E54" s="26" t="s">
        <v>461</v>
      </c>
      <c r="F54" s="27" t="s">
        <v>462</v>
      </c>
      <c r="G54" s="28">
        <v>10809</v>
      </c>
    </row>
    <row r="55" spans="1:7" ht="12.75">
      <c r="A55" s="26" t="s">
        <v>623</v>
      </c>
      <c r="B55" s="27" t="s">
        <v>624</v>
      </c>
      <c r="C55" s="28">
        <v>951668</v>
      </c>
      <c r="E55" s="14"/>
      <c r="F55" s="15"/>
      <c r="G55" s="18"/>
    </row>
    <row r="56" spans="1:7" ht="25.5">
      <c r="A56" s="26" t="s">
        <v>625</v>
      </c>
      <c r="B56" s="27" t="s">
        <v>626</v>
      </c>
      <c r="C56" s="28">
        <v>2183744</v>
      </c>
      <c r="E56" s="29" t="s">
        <v>463</v>
      </c>
      <c r="F56" s="30" t="s">
        <v>464</v>
      </c>
      <c r="G56" s="31">
        <f>SUM(G57:G59)</f>
        <v>4495699</v>
      </c>
    </row>
    <row r="57" spans="1:7" ht="38.25">
      <c r="A57" s="26" t="s">
        <v>627</v>
      </c>
      <c r="B57" s="27" t="s">
        <v>628</v>
      </c>
      <c r="C57" s="28">
        <v>1022767</v>
      </c>
      <c r="E57" s="26" t="s">
        <v>465</v>
      </c>
      <c r="F57" s="27" t="s">
        <v>466</v>
      </c>
      <c r="G57" s="28">
        <v>4290497</v>
      </c>
    </row>
    <row r="58" spans="1:7" ht="25.5">
      <c r="A58" s="26"/>
      <c r="B58" s="27"/>
      <c r="C58" s="28"/>
      <c r="E58" s="26" t="s">
        <v>467</v>
      </c>
      <c r="F58" s="27" t="s">
        <v>468</v>
      </c>
      <c r="G58" s="28">
        <v>160122</v>
      </c>
    </row>
    <row r="59" spans="1:7" ht="12.75">
      <c r="A59" s="29" t="s">
        <v>629</v>
      </c>
      <c r="B59" s="30" t="s">
        <v>630</v>
      </c>
      <c r="C59" s="31">
        <f>SUM(C60:C61)</f>
        <v>3061828</v>
      </c>
      <c r="E59" s="26" t="s">
        <v>469</v>
      </c>
      <c r="F59" s="27" t="s">
        <v>470</v>
      </c>
      <c r="G59" s="28">
        <v>45080</v>
      </c>
    </row>
    <row r="60" spans="1:7" ht="12.75">
      <c r="A60" s="26" t="s">
        <v>631</v>
      </c>
      <c r="B60" s="27" t="s">
        <v>632</v>
      </c>
      <c r="C60" s="28">
        <v>3592</v>
      </c>
      <c r="E60" s="14"/>
      <c r="F60" s="15"/>
      <c r="G60" s="18"/>
    </row>
    <row r="61" spans="1:7" ht="25.5">
      <c r="A61" s="26" t="s">
        <v>633</v>
      </c>
      <c r="B61" s="27" t="s">
        <v>634</v>
      </c>
      <c r="C61" s="28">
        <v>3058236</v>
      </c>
      <c r="E61" s="29" t="s">
        <v>471</v>
      </c>
      <c r="F61" s="30" t="s">
        <v>472</v>
      </c>
      <c r="G61" s="31">
        <f>SUM(G62:G63)</f>
        <v>38826364</v>
      </c>
    </row>
    <row r="62" spans="1:7" ht="25.5">
      <c r="A62" s="26"/>
      <c r="B62" s="27"/>
      <c r="C62" s="28"/>
      <c r="E62" s="26" t="s">
        <v>473</v>
      </c>
      <c r="F62" s="27" t="s">
        <v>472</v>
      </c>
      <c r="G62" s="28">
        <v>38700000</v>
      </c>
    </row>
    <row r="63" spans="1:7" ht="25.5">
      <c r="A63" s="29" t="s">
        <v>635</v>
      </c>
      <c r="B63" s="30" t="s">
        <v>636</v>
      </c>
      <c r="C63" s="31">
        <f>SUM(C64:C72)</f>
        <v>1879595</v>
      </c>
      <c r="E63" s="26" t="s">
        <v>474</v>
      </c>
      <c r="F63" s="27" t="s">
        <v>475</v>
      </c>
      <c r="G63" s="28">
        <v>126364</v>
      </c>
    </row>
    <row r="64" spans="1:7" ht="12.75">
      <c r="A64" s="26" t="s">
        <v>637</v>
      </c>
      <c r="B64" s="27" t="s">
        <v>638</v>
      </c>
      <c r="C64" s="28">
        <v>65165</v>
      </c>
      <c r="E64" s="14"/>
      <c r="F64" s="15"/>
      <c r="G64" s="18"/>
    </row>
    <row r="65" spans="1:7" ht="12.75">
      <c r="A65" s="26" t="s">
        <v>639</v>
      </c>
      <c r="B65" s="27" t="s">
        <v>640</v>
      </c>
      <c r="C65" s="28">
        <v>2453</v>
      </c>
      <c r="E65" s="29" t="s">
        <v>476</v>
      </c>
      <c r="F65" s="30" t="s">
        <v>477</v>
      </c>
      <c r="G65" s="31">
        <f>SUM(G66:G67)</f>
        <v>6507821</v>
      </c>
    </row>
    <row r="66" spans="1:7" ht="12.75">
      <c r="A66" s="26" t="s">
        <v>641</v>
      </c>
      <c r="B66" s="27" t="s">
        <v>642</v>
      </c>
      <c r="C66" s="28">
        <v>29134</v>
      </c>
      <c r="E66" s="26" t="s">
        <v>478</v>
      </c>
      <c r="F66" s="27" t="s">
        <v>479</v>
      </c>
      <c r="G66" s="28">
        <v>2008</v>
      </c>
    </row>
    <row r="67" spans="1:7" ht="25.5">
      <c r="A67" s="26" t="s">
        <v>643</v>
      </c>
      <c r="B67" s="27" t="s">
        <v>644</v>
      </c>
      <c r="C67" s="28">
        <v>12762</v>
      </c>
      <c r="E67" s="26" t="s">
        <v>480</v>
      </c>
      <c r="F67" s="27" t="s">
        <v>481</v>
      </c>
      <c r="G67" s="28">
        <v>6505813</v>
      </c>
    </row>
    <row r="68" spans="1:7" ht="12.75">
      <c r="A68" s="26" t="s">
        <v>645</v>
      </c>
      <c r="B68" s="27" t="s">
        <v>646</v>
      </c>
      <c r="C68" s="28">
        <v>252297</v>
      </c>
      <c r="E68" s="14"/>
      <c r="F68" s="15"/>
      <c r="G68" s="18"/>
    </row>
    <row r="69" spans="1:7" ht="12.75">
      <c r="A69" s="26" t="s">
        <v>647</v>
      </c>
      <c r="B69" s="27" t="s">
        <v>648</v>
      </c>
      <c r="C69" s="28">
        <v>804010</v>
      </c>
      <c r="E69" s="29" t="s">
        <v>482</v>
      </c>
      <c r="F69" s="30" t="s">
        <v>483</v>
      </c>
      <c r="G69" s="31">
        <f>SUM(G70:G82)</f>
        <v>28950893</v>
      </c>
    </row>
    <row r="70" spans="1:7" ht="12.75">
      <c r="A70" s="26" t="s">
        <v>649</v>
      </c>
      <c r="B70" s="27" t="s">
        <v>650</v>
      </c>
      <c r="C70" s="28">
        <v>13396</v>
      </c>
      <c r="E70" s="26" t="s">
        <v>484</v>
      </c>
      <c r="F70" s="27" t="s">
        <v>485</v>
      </c>
      <c r="G70" s="28">
        <v>6340175</v>
      </c>
    </row>
    <row r="71" spans="1:7" ht="12.75">
      <c r="A71" s="26" t="s">
        <v>651</v>
      </c>
      <c r="B71" s="27" t="s">
        <v>652</v>
      </c>
      <c r="C71" s="28">
        <v>697938</v>
      </c>
      <c r="E71" s="26" t="s">
        <v>486</v>
      </c>
      <c r="F71" s="27" t="s">
        <v>487</v>
      </c>
      <c r="G71" s="28">
        <v>125</v>
      </c>
    </row>
    <row r="72" spans="1:7" ht="12.75">
      <c r="A72" s="26" t="s">
        <v>653</v>
      </c>
      <c r="B72" s="27" t="s">
        <v>654</v>
      </c>
      <c r="C72" s="28">
        <v>2440</v>
      </c>
      <c r="E72" s="26" t="s">
        <v>488</v>
      </c>
      <c r="F72" s="27" t="s">
        <v>489</v>
      </c>
      <c r="G72" s="28">
        <v>718952</v>
      </c>
    </row>
    <row r="73" spans="1:7" ht="12.75">
      <c r="A73" s="26"/>
      <c r="B73" s="27"/>
      <c r="C73" s="28"/>
      <c r="E73" s="26" t="s">
        <v>490</v>
      </c>
      <c r="F73" s="27" t="s">
        <v>491</v>
      </c>
      <c r="G73" s="28">
        <v>15695</v>
      </c>
    </row>
    <row r="74" spans="1:7" ht="12.75">
      <c r="A74" s="29" t="s">
        <v>655</v>
      </c>
      <c r="B74" s="30" t="s">
        <v>656</v>
      </c>
      <c r="C74" s="31">
        <f>SUM(C75:C77)</f>
        <v>341485869</v>
      </c>
      <c r="E74" s="26" t="s">
        <v>492</v>
      </c>
      <c r="F74" s="27" t="s">
        <v>493</v>
      </c>
      <c r="G74" s="28">
        <v>7323882</v>
      </c>
    </row>
    <row r="75" spans="1:7" ht="25.5">
      <c r="A75" s="26" t="s">
        <v>657</v>
      </c>
      <c r="B75" s="27" t="s">
        <v>658</v>
      </c>
      <c r="C75" s="28">
        <v>333390356</v>
      </c>
      <c r="E75" s="26" t="s">
        <v>494</v>
      </c>
      <c r="F75" s="27" t="s">
        <v>495</v>
      </c>
      <c r="G75" s="28">
        <v>1135455</v>
      </c>
    </row>
    <row r="76" spans="1:7" ht="25.5">
      <c r="A76" s="26" t="s">
        <v>659</v>
      </c>
      <c r="B76" s="27" t="s">
        <v>660</v>
      </c>
      <c r="C76" s="28">
        <v>5673144</v>
      </c>
      <c r="E76" s="26" t="s">
        <v>496</v>
      </c>
      <c r="F76" s="27" t="s">
        <v>497</v>
      </c>
      <c r="G76" s="28">
        <v>1260492</v>
      </c>
    </row>
    <row r="77" spans="1:7" ht="25.5">
      <c r="A77" s="26" t="s">
        <v>661</v>
      </c>
      <c r="B77" s="27" t="s">
        <v>662</v>
      </c>
      <c r="C77" s="28">
        <v>2422369</v>
      </c>
      <c r="E77" s="26" t="s">
        <v>498</v>
      </c>
      <c r="F77" s="27" t="s">
        <v>499</v>
      </c>
      <c r="G77" s="28">
        <v>3110</v>
      </c>
    </row>
    <row r="78" spans="1:7" ht="12.75">
      <c r="A78" s="26"/>
      <c r="B78" s="27"/>
      <c r="C78" s="28"/>
      <c r="E78" s="26" t="s">
        <v>500</v>
      </c>
      <c r="F78" s="27" t="s">
        <v>501</v>
      </c>
      <c r="G78" s="28">
        <v>1378</v>
      </c>
    </row>
    <row r="79" spans="1:7" ht="12.75">
      <c r="A79" s="29" t="s">
        <v>663</v>
      </c>
      <c r="B79" s="30" t="s">
        <v>664</v>
      </c>
      <c r="C79" s="31">
        <f>SUM(C80:C82)</f>
        <v>10380605</v>
      </c>
      <c r="E79" s="26" t="s">
        <v>502</v>
      </c>
      <c r="F79" s="27" t="s">
        <v>503</v>
      </c>
      <c r="G79" s="28">
        <v>5074779</v>
      </c>
    </row>
    <row r="80" spans="1:7" ht="12.75">
      <c r="A80" s="26" t="s">
        <v>665</v>
      </c>
      <c r="B80" s="27" t="s">
        <v>666</v>
      </c>
      <c r="C80" s="28">
        <v>9905349</v>
      </c>
      <c r="E80" s="26" t="s">
        <v>504</v>
      </c>
      <c r="F80" s="27" t="s">
        <v>505</v>
      </c>
      <c r="G80" s="28">
        <v>6999190</v>
      </c>
    </row>
    <row r="81" spans="1:7" ht="12.75">
      <c r="A81" s="26" t="s">
        <v>667</v>
      </c>
      <c r="B81" s="27" t="s">
        <v>668</v>
      </c>
      <c r="C81" s="28">
        <v>318499</v>
      </c>
      <c r="E81" s="26" t="s">
        <v>506</v>
      </c>
      <c r="F81" s="27" t="s">
        <v>507</v>
      </c>
      <c r="G81" s="28">
        <v>95</v>
      </c>
    </row>
    <row r="82" spans="1:7" ht="12.75">
      <c r="A82" s="26" t="s">
        <v>669</v>
      </c>
      <c r="B82" s="27" t="s">
        <v>670</v>
      </c>
      <c r="C82" s="28">
        <v>156757</v>
      </c>
      <c r="E82" s="26" t="s">
        <v>508</v>
      </c>
      <c r="F82" s="27" t="s">
        <v>509</v>
      </c>
      <c r="G82" s="28">
        <v>77565</v>
      </c>
    </row>
    <row r="83" spans="1:7" ht="12.75">
      <c r="A83" s="26"/>
      <c r="B83" s="27"/>
      <c r="C83" s="28"/>
      <c r="E83" s="14"/>
      <c r="F83" s="15"/>
      <c r="G83" s="18"/>
    </row>
    <row r="84" spans="1:7" ht="12.75">
      <c r="A84" s="29" t="s">
        <v>671</v>
      </c>
      <c r="B84" s="30" t="s">
        <v>672</v>
      </c>
      <c r="C84" s="31">
        <f>SUM(C85:C85)</f>
        <v>1035215</v>
      </c>
      <c r="E84" s="29" t="s">
        <v>510</v>
      </c>
      <c r="F84" s="30" t="s">
        <v>511</v>
      </c>
      <c r="G84" s="31">
        <f>SUM(G85:G88)</f>
        <v>335167642</v>
      </c>
    </row>
    <row r="85" spans="1:7" ht="38.25">
      <c r="A85" s="26" t="s">
        <v>673</v>
      </c>
      <c r="B85" s="27" t="s">
        <v>674</v>
      </c>
      <c r="C85" s="28">
        <v>1035215</v>
      </c>
      <c r="E85" s="26" t="s">
        <v>512</v>
      </c>
      <c r="F85" s="27" t="s">
        <v>513</v>
      </c>
      <c r="G85" s="28">
        <v>334507220</v>
      </c>
    </row>
    <row r="86" spans="1:7" ht="12.75">
      <c r="A86" s="26"/>
      <c r="B86" s="27"/>
      <c r="C86" s="28"/>
      <c r="E86" s="26" t="s">
        <v>514</v>
      </c>
      <c r="F86" s="27" t="s">
        <v>515</v>
      </c>
      <c r="G86" s="28">
        <v>203</v>
      </c>
    </row>
    <row r="87" spans="1:7" ht="12.75">
      <c r="A87" s="29" t="s">
        <v>675</v>
      </c>
      <c r="B87" s="30" t="s">
        <v>676</v>
      </c>
      <c r="C87" s="31">
        <f>SUM(C88:C99)</f>
        <v>21131953</v>
      </c>
      <c r="E87" s="26" t="s">
        <v>516</v>
      </c>
      <c r="F87" s="27" t="s">
        <v>517</v>
      </c>
      <c r="G87" s="28">
        <v>102669</v>
      </c>
    </row>
    <row r="88" spans="1:7" ht="25.5">
      <c r="A88" s="26" t="s">
        <v>677</v>
      </c>
      <c r="B88" s="27" t="s">
        <v>678</v>
      </c>
      <c r="C88" s="28">
        <v>227323</v>
      </c>
      <c r="E88" s="26" t="s">
        <v>518</v>
      </c>
      <c r="F88" s="27" t="s">
        <v>519</v>
      </c>
      <c r="G88" s="28">
        <v>557550</v>
      </c>
    </row>
    <row r="89" spans="1:7" ht="12.75">
      <c r="A89" s="26" t="s">
        <v>679</v>
      </c>
      <c r="B89" s="27" t="s">
        <v>680</v>
      </c>
      <c r="C89" s="28">
        <v>1824477</v>
      </c>
      <c r="E89" s="14"/>
      <c r="F89" s="15"/>
      <c r="G89" s="18"/>
    </row>
    <row r="90" spans="1:7" ht="12.75">
      <c r="A90" s="26" t="s">
        <v>681</v>
      </c>
      <c r="B90" s="27" t="s">
        <v>682</v>
      </c>
      <c r="C90" s="28">
        <v>662982</v>
      </c>
      <c r="E90" s="29" t="s">
        <v>520</v>
      </c>
      <c r="F90" s="30" t="s">
        <v>521</v>
      </c>
      <c r="G90" s="31">
        <f>SUM(G91:G92)</f>
        <v>1394858</v>
      </c>
    </row>
    <row r="91" spans="1:7" ht="38.25">
      <c r="A91" s="26" t="s">
        <v>683</v>
      </c>
      <c r="B91" s="27" t="s">
        <v>684</v>
      </c>
      <c r="C91" s="28">
        <v>170693</v>
      </c>
      <c r="E91" s="26" t="s">
        <v>522</v>
      </c>
      <c r="F91" s="27" t="s">
        <v>523</v>
      </c>
      <c r="G91" s="28">
        <v>915561</v>
      </c>
    </row>
    <row r="92" spans="1:7" ht="12.75">
      <c r="A92" s="26" t="s">
        <v>685</v>
      </c>
      <c r="B92" s="27" t="s">
        <v>686</v>
      </c>
      <c r="C92" s="28">
        <v>300686</v>
      </c>
      <c r="E92" s="26" t="s">
        <v>524</v>
      </c>
      <c r="F92" s="27" t="s">
        <v>525</v>
      </c>
      <c r="G92" s="28">
        <v>479297</v>
      </c>
    </row>
    <row r="93" spans="1:7" ht="12.75">
      <c r="A93" s="26" t="s">
        <v>687</v>
      </c>
      <c r="B93" s="27" t="s">
        <v>688</v>
      </c>
      <c r="C93" s="28">
        <v>740000</v>
      </c>
      <c r="E93" s="14"/>
      <c r="F93" s="15"/>
      <c r="G93" s="18"/>
    </row>
    <row r="94" spans="1:7" ht="12.75">
      <c r="A94" s="26" t="s">
        <v>689</v>
      </c>
      <c r="B94" s="27" t="s">
        <v>690</v>
      </c>
      <c r="C94" s="28">
        <v>7320</v>
      </c>
      <c r="E94" s="29" t="s">
        <v>526</v>
      </c>
      <c r="F94" s="30" t="s">
        <v>527</v>
      </c>
      <c r="G94" s="31">
        <f>SUM(G95:G95)</f>
        <v>14912</v>
      </c>
    </row>
    <row r="95" spans="1:7" ht="12.75">
      <c r="A95" s="26" t="s">
        <v>691</v>
      </c>
      <c r="B95" s="27" t="s">
        <v>692</v>
      </c>
      <c r="C95" s="28">
        <v>179112</v>
      </c>
      <c r="E95" s="26" t="s">
        <v>528</v>
      </c>
      <c r="F95" s="27" t="s">
        <v>529</v>
      </c>
      <c r="G95" s="28">
        <v>14912</v>
      </c>
    </row>
    <row r="96" spans="1:7" ht="12.75">
      <c r="A96" s="26" t="s">
        <v>693</v>
      </c>
      <c r="B96" s="27" t="s">
        <v>694</v>
      </c>
      <c r="C96" s="28">
        <v>11982043</v>
      </c>
      <c r="E96" s="14"/>
      <c r="F96" s="15"/>
      <c r="G96" s="18"/>
    </row>
    <row r="97" spans="1:7" ht="12.75">
      <c r="A97" s="26" t="s">
        <v>695</v>
      </c>
      <c r="B97" s="27" t="s">
        <v>696</v>
      </c>
      <c r="C97" s="28">
        <v>106120</v>
      </c>
      <c r="E97" s="29" t="s">
        <v>530</v>
      </c>
      <c r="F97" s="30" t="s">
        <v>531</v>
      </c>
      <c r="G97" s="31">
        <f>SUM(G98:G98)</f>
        <v>160529</v>
      </c>
    </row>
    <row r="98" spans="1:7" ht="12.75">
      <c r="A98" s="26" t="s">
        <v>697</v>
      </c>
      <c r="B98" s="27" t="s">
        <v>698</v>
      </c>
      <c r="C98" s="28">
        <v>552026</v>
      </c>
      <c r="E98" s="26" t="s">
        <v>532</v>
      </c>
      <c r="F98" s="27" t="s">
        <v>533</v>
      </c>
      <c r="G98" s="28">
        <v>160529</v>
      </c>
    </row>
    <row r="99" spans="1:7" ht="25.5">
      <c r="A99" s="26" t="s">
        <v>699</v>
      </c>
      <c r="B99" s="27" t="s">
        <v>700</v>
      </c>
      <c r="C99" s="28">
        <v>4379171</v>
      </c>
      <c r="E99" s="14"/>
      <c r="F99" s="15"/>
      <c r="G99" s="18"/>
    </row>
    <row r="100" spans="1:7" ht="12.75">
      <c r="A100" s="26"/>
      <c r="B100" s="27"/>
      <c r="C100" s="28"/>
      <c r="E100" s="29" t="s">
        <v>534</v>
      </c>
      <c r="F100" s="30" t="s">
        <v>535</v>
      </c>
      <c r="G100" s="31">
        <f>SUM(G101:G101)</f>
        <v>766656</v>
      </c>
    </row>
    <row r="101" spans="1:7" ht="25.5">
      <c r="A101" s="29" t="s">
        <v>701</v>
      </c>
      <c r="B101" s="30" t="s">
        <v>702</v>
      </c>
      <c r="C101" s="31">
        <f>SUM(C102:C108)</f>
        <v>3419747</v>
      </c>
      <c r="E101" s="26" t="s">
        <v>534</v>
      </c>
      <c r="F101" s="27" t="s">
        <v>535</v>
      </c>
      <c r="G101" s="28">
        <v>766656</v>
      </c>
    </row>
    <row r="102" spans="1:7" ht="12.75">
      <c r="A102" s="26" t="s">
        <v>703</v>
      </c>
      <c r="B102" s="27" t="s">
        <v>704</v>
      </c>
      <c r="C102" s="28">
        <v>2228264</v>
      </c>
      <c r="E102" s="14"/>
      <c r="F102" s="15"/>
      <c r="G102" s="18"/>
    </row>
    <row r="103" spans="1:7" ht="12.75">
      <c r="A103" s="26" t="s">
        <v>705</v>
      </c>
      <c r="B103" s="27" t="s">
        <v>706</v>
      </c>
      <c r="C103" s="28">
        <v>650094</v>
      </c>
      <c r="E103" s="29" t="s">
        <v>536</v>
      </c>
      <c r="F103" s="30" t="s">
        <v>537</v>
      </c>
      <c r="G103" s="31">
        <f>SUM(G104:G105)</f>
        <v>3608479</v>
      </c>
    </row>
    <row r="104" spans="1:7" ht="12.75">
      <c r="A104" s="26" t="s">
        <v>707</v>
      </c>
      <c r="B104" s="27" t="s">
        <v>708</v>
      </c>
      <c r="C104" s="28">
        <v>44485</v>
      </c>
      <c r="E104" s="26" t="s">
        <v>538</v>
      </c>
      <c r="F104" s="27" t="s">
        <v>539</v>
      </c>
      <c r="G104" s="28">
        <v>918524</v>
      </c>
    </row>
    <row r="105" spans="1:7" ht="12.75">
      <c r="A105" s="26" t="s">
        <v>709</v>
      </c>
      <c r="B105" s="27" t="s">
        <v>710</v>
      </c>
      <c r="C105" s="28">
        <v>6329</v>
      </c>
      <c r="E105" s="26" t="s">
        <v>540</v>
      </c>
      <c r="F105" s="27" t="s">
        <v>541</v>
      </c>
      <c r="G105" s="28">
        <v>2689955</v>
      </c>
    </row>
    <row r="106" spans="1:7" ht="12.75">
      <c r="A106" s="26" t="s">
        <v>711</v>
      </c>
      <c r="B106" s="27" t="s">
        <v>712</v>
      </c>
      <c r="C106" s="28">
        <v>3119</v>
      </c>
      <c r="E106" s="14"/>
      <c r="F106" s="15"/>
      <c r="G106" s="18"/>
    </row>
    <row r="107" spans="1:7" ht="12.75">
      <c r="A107" s="26" t="s">
        <v>713</v>
      </c>
      <c r="B107" s="27" t="s">
        <v>714</v>
      </c>
      <c r="C107" s="28">
        <v>1196</v>
      </c>
      <c r="E107" s="29" t="s">
        <v>542</v>
      </c>
      <c r="F107" s="30" t="s">
        <v>543</v>
      </c>
      <c r="G107" s="31">
        <f>SUM(G108:G116)</f>
        <v>137700736</v>
      </c>
    </row>
    <row r="108" spans="1:7" ht="25.5">
      <c r="A108" s="26" t="s">
        <v>715</v>
      </c>
      <c r="B108" s="27" t="s">
        <v>716</v>
      </c>
      <c r="C108" s="28">
        <v>486260</v>
      </c>
      <c r="E108" s="26" t="s">
        <v>544</v>
      </c>
      <c r="F108" s="27" t="s">
        <v>545</v>
      </c>
      <c r="G108" s="28">
        <v>10480996</v>
      </c>
    </row>
    <row r="109" spans="1:7" ht="25.5">
      <c r="A109" s="26"/>
      <c r="B109" s="27"/>
      <c r="C109" s="28"/>
      <c r="E109" s="26" t="s">
        <v>546</v>
      </c>
      <c r="F109" s="27" t="s">
        <v>547</v>
      </c>
      <c r="G109" s="28">
        <v>72072</v>
      </c>
    </row>
    <row r="110" spans="1:7" ht="25.5">
      <c r="A110" s="29" t="s">
        <v>717</v>
      </c>
      <c r="B110" s="30" t="s">
        <v>718</v>
      </c>
      <c r="C110" s="31">
        <f>SUM(C111:C116)</f>
        <v>1411603</v>
      </c>
      <c r="E110" s="26" t="s">
        <v>548</v>
      </c>
      <c r="F110" s="27" t="s">
        <v>549</v>
      </c>
      <c r="G110" s="28">
        <v>8316687</v>
      </c>
    </row>
    <row r="111" spans="1:7" ht="12.75">
      <c r="A111" s="26" t="s">
        <v>719</v>
      </c>
      <c r="B111" s="27" t="s">
        <v>720</v>
      </c>
      <c r="C111" s="28">
        <v>121686</v>
      </c>
      <c r="E111" s="26" t="s">
        <v>550</v>
      </c>
      <c r="F111" s="27" t="s">
        <v>551</v>
      </c>
      <c r="G111" s="28">
        <v>802</v>
      </c>
    </row>
    <row r="112" spans="1:7" ht="25.5">
      <c r="A112" s="26" t="s">
        <v>721</v>
      </c>
      <c r="B112" s="27" t="s">
        <v>722</v>
      </c>
      <c r="C112" s="28">
        <v>248916</v>
      </c>
      <c r="E112" s="26" t="s">
        <v>552</v>
      </c>
      <c r="F112" s="27" t="s">
        <v>553</v>
      </c>
      <c r="G112" s="28">
        <v>105885191</v>
      </c>
    </row>
    <row r="113" spans="1:7" ht="38.25">
      <c r="A113" s="26" t="s">
        <v>723</v>
      </c>
      <c r="B113" s="27" t="s">
        <v>724</v>
      </c>
      <c r="C113" s="28">
        <v>747104</v>
      </c>
      <c r="E113" s="26" t="s">
        <v>554</v>
      </c>
      <c r="F113" s="27" t="s">
        <v>555</v>
      </c>
      <c r="G113" s="28">
        <v>8613269</v>
      </c>
    </row>
    <row r="114" spans="1:7" ht="25.5">
      <c r="A114" s="26" t="s">
        <v>725</v>
      </c>
      <c r="B114" s="27" t="s">
        <v>726</v>
      </c>
      <c r="C114" s="28">
        <v>8954</v>
      </c>
      <c r="E114" s="26" t="s">
        <v>556</v>
      </c>
      <c r="F114" s="27" t="s">
        <v>557</v>
      </c>
      <c r="G114" s="28">
        <v>756</v>
      </c>
    </row>
    <row r="115" spans="1:7" ht="25.5">
      <c r="A115" s="26" t="s">
        <v>727</v>
      </c>
      <c r="B115" s="27" t="s">
        <v>728</v>
      </c>
      <c r="C115" s="28">
        <v>13386</v>
      </c>
      <c r="E115" s="26" t="s">
        <v>558</v>
      </c>
      <c r="F115" s="27" t="s">
        <v>559</v>
      </c>
      <c r="G115" s="28">
        <v>4150385</v>
      </c>
    </row>
    <row r="116" spans="1:7" ht="25.5">
      <c r="A116" s="26" t="s">
        <v>729</v>
      </c>
      <c r="B116" s="27" t="s">
        <v>730</v>
      </c>
      <c r="C116" s="28">
        <v>271557</v>
      </c>
      <c r="E116" s="26" t="s">
        <v>560</v>
      </c>
      <c r="F116" s="27" t="s">
        <v>561</v>
      </c>
      <c r="G116" s="28">
        <v>180578</v>
      </c>
    </row>
    <row r="117" spans="1:7" ht="12.75">
      <c r="A117" s="26"/>
      <c r="B117" s="27"/>
      <c r="C117" s="28"/>
      <c r="E117" s="14"/>
      <c r="F117" s="15"/>
      <c r="G117" s="18"/>
    </row>
    <row r="118" spans="1:7" ht="12.75">
      <c r="A118" s="29" t="s">
        <v>731</v>
      </c>
      <c r="B118" s="30" t="s">
        <v>732</v>
      </c>
      <c r="C118" s="31">
        <f>SUM(C119:C119)</f>
        <v>165</v>
      </c>
      <c r="E118" s="14"/>
      <c r="F118" s="15"/>
      <c r="G118" s="18"/>
    </row>
    <row r="119" spans="1:7" ht="12.75">
      <c r="A119" s="26" t="s">
        <v>733</v>
      </c>
      <c r="B119" s="27" t="s">
        <v>734</v>
      </c>
      <c r="C119" s="28">
        <v>165</v>
      </c>
      <c r="E119" s="14"/>
      <c r="F119" s="15"/>
      <c r="G119" s="18"/>
    </row>
    <row r="120" spans="1:7" ht="12.75">
      <c r="A120" s="26"/>
      <c r="B120" s="27"/>
      <c r="C120" s="28"/>
      <c r="E120" s="14"/>
      <c r="F120" s="15"/>
      <c r="G120" s="18"/>
    </row>
    <row r="121" spans="1:7" ht="12.75">
      <c r="A121" s="29" t="s">
        <v>735</v>
      </c>
      <c r="B121" s="30" t="s">
        <v>736</v>
      </c>
      <c r="C121" s="31">
        <f>SUM(C122:C122)</f>
        <v>160060</v>
      </c>
      <c r="E121" s="14"/>
      <c r="F121" s="15"/>
      <c r="G121" s="18"/>
    </row>
    <row r="122" spans="1:7" ht="12.75">
      <c r="A122" s="26" t="s">
        <v>737</v>
      </c>
      <c r="B122" s="27" t="s">
        <v>738</v>
      </c>
      <c r="C122" s="28">
        <v>160060</v>
      </c>
      <c r="E122" s="14"/>
      <c r="F122" s="15"/>
      <c r="G122" s="18"/>
    </row>
    <row r="123" spans="1:7" ht="12.75">
      <c r="A123" s="26"/>
      <c r="B123" s="27"/>
      <c r="C123" s="28"/>
      <c r="E123" s="14"/>
      <c r="F123" s="15"/>
      <c r="G123" s="18"/>
    </row>
    <row r="124" spans="1:7" ht="12.75">
      <c r="A124" s="29" t="s">
        <v>739</v>
      </c>
      <c r="B124" s="30" t="s">
        <v>535</v>
      </c>
      <c r="C124" s="31">
        <f>SUM(C125:C125)</f>
        <v>134364</v>
      </c>
      <c r="E124" s="14"/>
      <c r="F124" s="15"/>
      <c r="G124" s="18"/>
    </row>
    <row r="125" spans="1:7" ht="12.75">
      <c r="A125" s="26" t="s">
        <v>739</v>
      </c>
      <c r="B125" s="27" t="s">
        <v>535</v>
      </c>
      <c r="C125" s="28">
        <v>134364</v>
      </c>
      <c r="E125" s="14"/>
      <c r="F125" s="15"/>
      <c r="G125" s="18"/>
    </row>
    <row r="126" spans="1:7" ht="12.75">
      <c r="A126" s="26"/>
      <c r="B126" s="27"/>
      <c r="C126" s="28"/>
      <c r="E126" s="14"/>
      <c r="F126" s="15"/>
      <c r="G126" s="18"/>
    </row>
    <row r="127" spans="1:7" ht="12.75">
      <c r="A127" s="29" t="s">
        <v>740</v>
      </c>
      <c r="B127" s="30" t="s">
        <v>741</v>
      </c>
      <c r="C127" s="31">
        <f>SUM(C128:C130)</f>
        <v>4674373</v>
      </c>
      <c r="E127" s="14"/>
      <c r="F127" s="15"/>
      <c r="G127" s="18"/>
    </row>
    <row r="128" spans="1:7" ht="12.75">
      <c r="A128" s="26" t="s">
        <v>742</v>
      </c>
      <c r="B128" s="27" t="s">
        <v>743</v>
      </c>
      <c r="C128" s="28">
        <v>837505</v>
      </c>
      <c r="E128" s="14"/>
      <c r="F128" s="15"/>
      <c r="G128" s="18"/>
    </row>
    <row r="129" spans="1:7" ht="12.75">
      <c r="A129" s="26" t="s">
        <v>744</v>
      </c>
      <c r="B129" s="27" t="s">
        <v>745</v>
      </c>
      <c r="C129" s="28">
        <v>1678566</v>
      </c>
      <c r="E129" s="14"/>
      <c r="F129" s="15"/>
      <c r="G129" s="18"/>
    </row>
    <row r="130" spans="1:7" ht="12.75">
      <c r="A130" s="26" t="s">
        <v>746</v>
      </c>
      <c r="B130" s="27" t="s">
        <v>747</v>
      </c>
      <c r="C130" s="28">
        <v>2158302</v>
      </c>
      <c r="E130" s="14"/>
      <c r="F130" s="15"/>
      <c r="G130" s="18"/>
    </row>
    <row r="131" spans="1:7" ht="12.75">
      <c r="A131" s="26"/>
      <c r="B131" s="27"/>
      <c r="C131" s="28"/>
      <c r="E131" s="14"/>
      <c r="F131" s="15"/>
      <c r="G131" s="18"/>
    </row>
    <row r="132" spans="1:7" ht="12.75">
      <c r="A132" s="29" t="s">
        <v>748</v>
      </c>
      <c r="B132" s="30" t="s">
        <v>749</v>
      </c>
      <c r="C132" s="31">
        <f>SUM(C133:C133)</f>
        <v>-8778000</v>
      </c>
      <c r="E132" s="14"/>
      <c r="F132" s="15"/>
      <c r="G132" s="18"/>
    </row>
    <row r="133" spans="1:7" ht="12.75">
      <c r="A133" s="26" t="s">
        <v>748</v>
      </c>
      <c r="B133" s="27" t="s">
        <v>749</v>
      </c>
      <c r="C133" s="28">
        <v>-8778000</v>
      </c>
      <c r="E133" s="14"/>
      <c r="F133" s="15"/>
      <c r="G133" s="18"/>
    </row>
    <row r="134" spans="1:7" ht="12.75">
      <c r="A134" s="26"/>
      <c r="B134" s="27"/>
      <c r="C134" s="28"/>
      <c r="E134" s="14"/>
      <c r="F134" s="15"/>
      <c r="G134" s="18"/>
    </row>
    <row r="135" spans="1:7" ht="12.75">
      <c r="A135" s="23"/>
      <c r="B135" s="24" t="s">
        <v>812</v>
      </c>
      <c r="C135" s="25">
        <f>+C$18+C$22+C$26+C$30+C$40+C$43+C$49+C$59+C$63+C$74+C$79+C$84+C$87+C$101+C$110+C$118+C$121+C$124+C$127+C$132</f>
        <v>628069141</v>
      </c>
      <c r="E135" s="23"/>
      <c r="F135" s="24" t="s">
        <v>813</v>
      </c>
      <c r="G135" s="25">
        <f>+G$18+G$21+G$25+G$29+G$33+G$38+G$49+G$53+G$56+G$61+G$65+G$69+G$84+G$90+G$94+G$97+G$100+G$103+G$107</f>
        <v>655008310</v>
      </c>
    </row>
  </sheetData>
  <mergeCells count="12">
    <mergeCell ref="A4:G4"/>
    <mergeCell ref="A3:G3"/>
    <mergeCell ref="A1:G1"/>
    <mergeCell ref="A2:G2"/>
    <mergeCell ref="A5:G5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T24"/>
  <sheetViews>
    <sheetView zoomScale="75" zoomScaleNormal="75" workbookViewId="0" topLeftCell="A1">
      <selection activeCell="A1" sqref="A1:IV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7" ht="15.75">
      <c r="A1" s="38"/>
      <c r="B1" s="37"/>
      <c r="C1" s="37"/>
      <c r="D1" s="37"/>
      <c r="E1" s="37"/>
      <c r="F1" s="37"/>
      <c r="G1" s="37"/>
    </row>
    <row r="2" spans="1:7" ht="12.75">
      <c r="A2" s="37"/>
      <c r="B2" s="37"/>
      <c r="C2" s="40"/>
      <c r="D2" s="37"/>
      <c r="E2" s="37"/>
      <c r="F2" s="37"/>
      <c r="G2" s="40"/>
    </row>
    <row r="3" spans="1:7" ht="13.5">
      <c r="A3" s="41" t="s">
        <v>8</v>
      </c>
      <c r="B3" s="37"/>
      <c r="C3" s="37"/>
      <c r="D3" s="37"/>
      <c r="E3" s="37"/>
      <c r="F3" s="37"/>
      <c r="G3" s="37"/>
    </row>
    <row r="4" spans="1:7" ht="12.75">
      <c r="A4" s="37"/>
      <c r="B4" s="37"/>
      <c r="C4" s="37"/>
      <c r="D4" s="37"/>
      <c r="E4" s="37"/>
      <c r="F4" s="37"/>
      <c r="G4" s="37"/>
    </row>
    <row r="5" spans="1:7" ht="12.75">
      <c r="A5" s="37"/>
      <c r="B5" s="37"/>
      <c r="C5" s="37"/>
      <c r="D5" s="37"/>
      <c r="E5" s="37"/>
      <c r="F5" s="37"/>
      <c r="G5" s="37"/>
    </row>
    <row r="6" spans="1:7" ht="12.75">
      <c r="A6" s="39" t="s">
        <v>7</v>
      </c>
      <c r="B6" s="37"/>
      <c r="C6" s="37"/>
      <c r="D6" s="37"/>
      <c r="E6" s="37"/>
      <c r="F6" s="37"/>
      <c r="G6" s="37"/>
    </row>
    <row r="7" spans="1:7" ht="13.5" thickBot="1">
      <c r="A7" s="37"/>
      <c r="B7" s="37"/>
      <c r="C7" s="37"/>
      <c r="D7" s="37"/>
      <c r="E7" s="37"/>
      <c r="F7" s="37"/>
      <c r="G7" s="37"/>
    </row>
    <row r="8" spans="1:20" ht="15" thickBot="1">
      <c r="A8" s="10" t="s">
        <v>2</v>
      </c>
      <c r="B8" s="11" t="s">
        <v>0</v>
      </c>
      <c r="C8" s="16" t="s">
        <v>4</v>
      </c>
      <c r="D8" s="2"/>
      <c r="E8" s="10" t="s">
        <v>2</v>
      </c>
      <c r="F8" s="11" t="s">
        <v>0</v>
      </c>
      <c r="G8" s="22" t="s">
        <v>4</v>
      </c>
      <c r="H8" s="3"/>
      <c r="I8" s="4"/>
      <c r="L8" s="1"/>
      <c r="M8" s="2"/>
      <c r="N8" s="2"/>
      <c r="O8" s="2"/>
      <c r="P8" s="2"/>
      <c r="Q8" s="2"/>
      <c r="R8" s="2"/>
      <c r="S8" s="3"/>
      <c r="T8" s="4"/>
    </row>
    <row r="9" spans="1:7" ht="12.75">
      <c r="A9" s="12"/>
      <c r="B9" s="13"/>
      <c r="C9" s="17"/>
      <c r="E9" s="12"/>
      <c r="F9" s="13"/>
      <c r="G9" s="17"/>
    </row>
    <row r="10" spans="1:7" ht="12.75">
      <c r="A10" s="14"/>
      <c r="B10" s="15"/>
      <c r="C10" s="18"/>
      <c r="E10" s="14"/>
      <c r="F10" s="15"/>
      <c r="G10" s="18"/>
    </row>
    <row r="11" spans="1:7" ht="12.75">
      <c r="A11" s="23"/>
      <c r="B11" s="24" t="s">
        <v>750</v>
      </c>
      <c r="C11" s="25"/>
      <c r="E11" s="23"/>
      <c r="F11" s="24" t="s">
        <v>767</v>
      </c>
      <c r="G11" s="25"/>
    </row>
    <row r="12" spans="1:7" ht="12.75">
      <c r="A12" s="14"/>
      <c r="B12" s="15"/>
      <c r="C12" s="18"/>
      <c r="E12" s="26"/>
      <c r="F12" s="27"/>
      <c r="G12" s="28"/>
    </row>
    <row r="13" spans="1:7" ht="12.75">
      <c r="A13" s="29" t="s">
        <v>751</v>
      </c>
      <c r="B13" s="30" t="s">
        <v>752</v>
      </c>
      <c r="C13" s="31">
        <f>SUM(C14:C15)</f>
        <v>451964</v>
      </c>
      <c r="E13" s="29" t="s">
        <v>768</v>
      </c>
      <c r="F13" s="30" t="s">
        <v>752</v>
      </c>
      <c r="G13" s="31">
        <f>SUM(G14:G15)</f>
        <v>451964</v>
      </c>
    </row>
    <row r="14" spans="1:7" ht="12.75">
      <c r="A14" s="26" t="s">
        <v>753</v>
      </c>
      <c r="B14" s="27" t="s">
        <v>754</v>
      </c>
      <c r="C14" s="28">
        <v>431368</v>
      </c>
      <c r="E14" s="26" t="s">
        <v>769</v>
      </c>
      <c r="F14" s="27" t="s">
        <v>770</v>
      </c>
      <c r="G14" s="28">
        <v>431368</v>
      </c>
    </row>
    <row r="15" spans="1:7" ht="12.75">
      <c r="A15" s="26" t="s">
        <v>755</v>
      </c>
      <c r="B15" s="27" t="s">
        <v>756</v>
      </c>
      <c r="C15" s="28">
        <v>20596</v>
      </c>
      <c r="E15" s="26" t="s">
        <v>771</v>
      </c>
      <c r="F15" s="27" t="s">
        <v>772</v>
      </c>
      <c r="G15" s="28">
        <v>20596</v>
      </c>
    </row>
    <row r="16" spans="1:7" ht="12.75">
      <c r="A16" s="14"/>
      <c r="B16" s="15"/>
      <c r="C16" s="18"/>
      <c r="E16" s="26"/>
      <c r="F16" s="27"/>
      <c r="G16" s="28"/>
    </row>
    <row r="17" spans="1:7" ht="12.75">
      <c r="A17" s="29" t="s">
        <v>757</v>
      </c>
      <c r="B17" s="30" t="s">
        <v>758</v>
      </c>
      <c r="C17" s="31">
        <f>SUM(C18:C19)</f>
        <v>35285862</v>
      </c>
      <c r="E17" s="29" t="s">
        <v>773</v>
      </c>
      <c r="F17" s="30" t="s">
        <v>758</v>
      </c>
      <c r="G17" s="31">
        <f>SUM(G18:G19)</f>
        <v>35285862</v>
      </c>
    </row>
    <row r="18" spans="1:7" ht="12.75">
      <c r="A18" s="26" t="s">
        <v>759</v>
      </c>
      <c r="B18" s="27" t="s">
        <v>760</v>
      </c>
      <c r="C18" s="28">
        <v>14408901</v>
      </c>
      <c r="E18" s="26" t="s">
        <v>774</v>
      </c>
      <c r="F18" s="27" t="s">
        <v>775</v>
      </c>
      <c r="G18" s="28">
        <v>14408901</v>
      </c>
    </row>
    <row r="19" spans="1:7" ht="12.75">
      <c r="A19" s="26" t="s">
        <v>761</v>
      </c>
      <c r="B19" s="27" t="s">
        <v>762</v>
      </c>
      <c r="C19" s="28">
        <v>20876961</v>
      </c>
      <c r="E19" s="26" t="s">
        <v>776</v>
      </c>
      <c r="F19" s="27" t="s">
        <v>777</v>
      </c>
      <c r="G19" s="28">
        <v>20876961</v>
      </c>
    </row>
    <row r="20" spans="1:7" ht="12.75">
      <c r="A20" s="14"/>
      <c r="B20" s="15"/>
      <c r="C20" s="18"/>
      <c r="E20" s="26"/>
      <c r="F20" s="27"/>
      <c r="G20" s="28"/>
    </row>
    <row r="21" spans="1:7" ht="12.75">
      <c r="A21" s="29" t="s">
        <v>763</v>
      </c>
      <c r="B21" s="30" t="s">
        <v>764</v>
      </c>
      <c r="C21" s="31">
        <f>SUM(C22:C22)</f>
        <v>118840949</v>
      </c>
      <c r="E21" s="29" t="s">
        <v>778</v>
      </c>
      <c r="F21" s="30" t="s">
        <v>764</v>
      </c>
      <c r="G21" s="31">
        <f>SUM(G22:G22)</f>
        <v>118840949</v>
      </c>
    </row>
    <row r="22" spans="1:7" ht="12.75">
      <c r="A22" s="26" t="s">
        <v>765</v>
      </c>
      <c r="B22" s="27" t="s">
        <v>766</v>
      </c>
      <c r="C22" s="28">
        <v>118840949</v>
      </c>
      <c r="E22" s="26" t="s">
        <v>779</v>
      </c>
      <c r="F22" s="27" t="s">
        <v>780</v>
      </c>
      <c r="G22" s="28">
        <v>118840949</v>
      </c>
    </row>
    <row r="23" spans="1:7" ht="12.75">
      <c r="A23" s="26"/>
      <c r="B23" s="27"/>
      <c r="C23" s="28"/>
      <c r="E23" s="14"/>
      <c r="F23" s="15"/>
      <c r="G23" s="18"/>
    </row>
    <row r="24" spans="1:7" ht="12.75">
      <c r="A24" s="23"/>
      <c r="B24" s="24" t="s">
        <v>814</v>
      </c>
      <c r="C24" s="25">
        <f>+C$13+C$17+C$21</f>
        <v>154578775</v>
      </c>
      <c r="E24" s="23"/>
      <c r="F24" s="24" t="s">
        <v>815</v>
      </c>
      <c r="G24" s="25">
        <f>+G$13+G$17+G$21</f>
        <v>154578775</v>
      </c>
    </row>
  </sheetData>
  <mergeCells count="7">
    <mergeCell ref="A1:G1"/>
    <mergeCell ref="A6:G6"/>
    <mergeCell ref="A7:G7"/>
    <mergeCell ref="A2:G2"/>
    <mergeCell ref="A3:G3"/>
    <mergeCell ref="A4:G4"/>
    <mergeCell ref="A5:G5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3:O52"/>
  <sheetViews>
    <sheetView tabSelected="1" zoomScale="75" zoomScaleNormal="75" workbookViewId="0" topLeftCell="A22">
      <selection activeCell="B48" sqref="B48"/>
    </sheetView>
  </sheetViews>
  <sheetFormatPr defaultColWidth="9.00390625" defaultRowHeight="12.75"/>
  <cols>
    <col min="1" max="1" width="8.00390625" style="0" customWidth="1"/>
    <col min="2" max="2" width="96.00390625" style="0" customWidth="1"/>
    <col min="3" max="3" width="21.125" style="20" customWidth="1"/>
    <col min="4" max="4" width="11.25390625" style="0" customWidth="1"/>
    <col min="7" max="7" width="8.00390625" style="0" customWidth="1"/>
    <col min="15" max="15" width="11.25390625" style="0" customWidth="1"/>
  </cols>
  <sheetData>
    <row r="3" spans="1:3" ht="13.5">
      <c r="A3" s="41" t="s">
        <v>1</v>
      </c>
      <c r="B3" s="37"/>
      <c r="C3" s="37"/>
    </row>
    <row r="4" spans="1:3" ht="12.75">
      <c r="A4" s="37"/>
      <c r="B4" s="37"/>
      <c r="C4" s="37"/>
    </row>
    <row r="5" spans="1:3" ht="12.75">
      <c r="A5" s="37"/>
      <c r="B5" s="37"/>
      <c r="C5" s="37"/>
    </row>
    <row r="6" spans="1:3" ht="12.75">
      <c r="A6" s="39" t="s">
        <v>7</v>
      </c>
      <c r="B6" s="37"/>
      <c r="C6" s="37"/>
    </row>
    <row r="7" spans="1:3" ht="13.5" thickBot="1">
      <c r="A7" s="43"/>
      <c r="B7" s="43"/>
      <c r="C7" s="43"/>
    </row>
    <row r="8" spans="1:15" ht="15" thickBot="1">
      <c r="A8" s="10" t="s">
        <v>2</v>
      </c>
      <c r="B8" s="11" t="s">
        <v>0</v>
      </c>
      <c r="C8" s="16" t="s">
        <v>4</v>
      </c>
      <c r="D8" s="4"/>
      <c r="G8" s="1"/>
      <c r="H8" s="2"/>
      <c r="I8" s="2"/>
      <c r="J8" s="2"/>
      <c r="K8" s="2"/>
      <c r="L8" s="2"/>
      <c r="M8" s="2"/>
      <c r="N8" s="3"/>
      <c r="O8" s="4"/>
    </row>
    <row r="9" spans="1:3" ht="12.75">
      <c r="A9" s="12"/>
      <c r="B9" s="13"/>
      <c r="C9" s="17"/>
    </row>
    <row r="10" spans="1:3" ht="12.75">
      <c r="A10" s="14"/>
      <c r="B10" s="15"/>
      <c r="C10" s="18"/>
    </row>
    <row r="11" spans="1:3" ht="12.75">
      <c r="A11" s="23"/>
      <c r="B11" s="24" t="s">
        <v>781</v>
      </c>
      <c r="C11" s="25"/>
    </row>
    <row r="12" spans="1:3" ht="12.75">
      <c r="A12" s="26"/>
      <c r="B12" s="27"/>
      <c r="C12" s="28"/>
    </row>
    <row r="13" spans="1:3" ht="12.75">
      <c r="A13" s="29" t="s">
        <v>782</v>
      </c>
      <c r="B13" s="30" t="s">
        <v>783</v>
      </c>
      <c r="C13" s="31">
        <f>SUM(C14:C15)</f>
        <v>2733586180</v>
      </c>
    </row>
    <row r="14" spans="1:3" ht="12.75">
      <c r="A14" s="26" t="s">
        <v>784</v>
      </c>
      <c r="B14" s="27" t="s">
        <v>785</v>
      </c>
      <c r="C14" s="28">
        <v>129386</v>
      </c>
    </row>
    <row r="15" spans="1:3" ht="12.75">
      <c r="A15" s="26" t="s">
        <v>786</v>
      </c>
      <c r="B15" s="27" t="s">
        <v>787</v>
      </c>
      <c r="C15" s="28">
        <v>2733456794</v>
      </c>
    </row>
    <row r="16" spans="1:3" ht="12.75">
      <c r="A16" s="26"/>
      <c r="B16" s="27"/>
      <c r="C16" s="28"/>
    </row>
    <row r="17" spans="1:3" ht="12.75">
      <c r="A17" s="29" t="s">
        <v>788</v>
      </c>
      <c r="B17" s="30" t="s">
        <v>789</v>
      </c>
      <c r="C17" s="31">
        <f>SUM(C18:C21)</f>
        <v>1356876793</v>
      </c>
    </row>
    <row r="18" spans="1:3" ht="12.75">
      <c r="A18" s="26" t="s">
        <v>790</v>
      </c>
      <c r="B18" s="27" t="s">
        <v>791</v>
      </c>
      <c r="C18" s="28">
        <v>1345255746</v>
      </c>
    </row>
    <row r="19" spans="1:3" ht="25.5">
      <c r="A19" s="26" t="s">
        <v>792</v>
      </c>
      <c r="B19" s="27" t="s">
        <v>793</v>
      </c>
      <c r="C19" s="28">
        <v>1107007</v>
      </c>
    </row>
    <row r="20" spans="1:3" ht="12.75">
      <c r="A20" s="26" t="s">
        <v>794</v>
      </c>
      <c r="B20" s="27" t="s">
        <v>795</v>
      </c>
      <c r="C20" s="28">
        <v>10508008</v>
      </c>
    </row>
    <row r="21" spans="1:3" ht="12.75">
      <c r="A21" s="26" t="s">
        <v>796</v>
      </c>
      <c r="B21" s="27" t="s">
        <v>797</v>
      </c>
      <c r="C21" s="28">
        <v>6032</v>
      </c>
    </row>
    <row r="22" spans="1:3" ht="12.75">
      <c r="A22" s="26"/>
      <c r="B22" s="27"/>
      <c r="C22" s="28"/>
    </row>
    <row r="23" spans="1:3" ht="12.75">
      <c r="A23" s="29" t="s">
        <v>798</v>
      </c>
      <c r="B23" s="30" t="s">
        <v>799</v>
      </c>
      <c r="C23" s="31">
        <f>SUM(C24:C28)</f>
        <v>956704</v>
      </c>
    </row>
    <row r="24" spans="1:3" ht="12.75">
      <c r="A24" s="26" t="s">
        <v>800</v>
      </c>
      <c r="B24" s="27" t="s">
        <v>801</v>
      </c>
      <c r="C24" s="28">
        <v>889571</v>
      </c>
    </row>
    <row r="25" spans="1:3" ht="12.75">
      <c r="A25" s="26" t="s">
        <v>802</v>
      </c>
      <c r="B25" s="27" t="s">
        <v>803</v>
      </c>
      <c r="C25" s="28">
        <v>5531</v>
      </c>
    </row>
    <row r="26" spans="1:3" ht="25.5">
      <c r="A26" s="26" t="s">
        <v>804</v>
      </c>
      <c r="B26" s="27" t="s">
        <v>805</v>
      </c>
      <c r="C26" s="28">
        <v>2140</v>
      </c>
    </row>
    <row r="27" spans="1:3" ht="25.5">
      <c r="A27" s="26" t="s">
        <v>806</v>
      </c>
      <c r="B27" s="27" t="s">
        <v>807</v>
      </c>
      <c r="C27" s="28">
        <v>46057</v>
      </c>
    </row>
    <row r="28" spans="1:3" ht="25.5">
      <c r="A28" s="26" t="s">
        <v>808</v>
      </c>
      <c r="B28" s="27" t="s">
        <v>809</v>
      </c>
      <c r="C28" s="28">
        <v>13405</v>
      </c>
    </row>
    <row r="29" spans="1:3" ht="12.75">
      <c r="A29" s="26"/>
      <c r="B29" s="27"/>
      <c r="C29" s="28"/>
    </row>
    <row r="30" spans="1:3" ht="12.75">
      <c r="A30" s="23"/>
      <c r="B30" s="24" t="s">
        <v>816</v>
      </c>
      <c r="C30" s="25">
        <f>+C$13+C$17+C$23</f>
        <v>4091419677</v>
      </c>
    </row>
    <row r="39" spans="2:6" ht="15.75">
      <c r="B39" s="7" t="s">
        <v>16</v>
      </c>
      <c r="C39" s="19" t="s">
        <v>17</v>
      </c>
      <c r="E39" s="7"/>
      <c r="F39" s="9" t="s">
        <v>5</v>
      </c>
    </row>
    <row r="40" spans="2:5" ht="15.75">
      <c r="B40" s="7"/>
      <c r="C40" s="19"/>
      <c r="D40" s="5"/>
      <c r="E40" s="5"/>
    </row>
    <row r="41" ht="15.75">
      <c r="B41" s="7"/>
    </row>
    <row r="42" spans="2:6" ht="15.75">
      <c r="B42" s="7" t="s">
        <v>12</v>
      </c>
      <c r="C42" s="19" t="s">
        <v>14</v>
      </c>
      <c r="D42" s="5"/>
      <c r="E42" s="5"/>
      <c r="F42" s="9" t="s">
        <v>5</v>
      </c>
    </row>
    <row r="43" spans="3:5" ht="12.75">
      <c r="C43" s="21"/>
      <c r="D43" s="5"/>
      <c r="E43" s="5"/>
    </row>
    <row r="44" spans="3:5" ht="12.75">
      <c r="C44" s="21"/>
      <c r="D44" s="5"/>
      <c r="E44" s="5"/>
    </row>
    <row r="45" spans="3:5" ht="12.75">
      <c r="C45" s="21"/>
      <c r="D45" s="5"/>
      <c r="E45" s="5"/>
    </row>
    <row r="46" spans="3:5" ht="12.75">
      <c r="C46" s="21"/>
      <c r="D46" s="5"/>
      <c r="E46" s="5"/>
    </row>
    <row r="47" spans="4:5" ht="12.75">
      <c r="D47" s="5"/>
      <c r="E47" s="5"/>
    </row>
    <row r="50" ht="12.75">
      <c r="C50" s="21"/>
    </row>
    <row r="51" spans="2:3" ht="12.75">
      <c r="B51" t="s">
        <v>817</v>
      </c>
      <c r="C51" s="21"/>
    </row>
    <row r="52" spans="2:3" ht="12.75">
      <c r="B52" t="s">
        <v>11</v>
      </c>
      <c r="C52" s="21"/>
    </row>
  </sheetData>
  <mergeCells count="5">
    <mergeCell ref="A3:C3"/>
    <mergeCell ref="A7:C7"/>
    <mergeCell ref="A6:C6"/>
    <mergeCell ref="A5:C5"/>
    <mergeCell ref="A4:C4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Basily</dc:creator>
  <cp:keywords/>
  <dc:description/>
  <cp:lastModifiedBy>SKudobayeva1</cp:lastModifiedBy>
  <cp:lastPrinted>2014-01-13T11:04:16Z</cp:lastPrinted>
  <dcterms:created xsi:type="dcterms:W3CDTF">1998-10-31T07:19:21Z</dcterms:created>
  <dcterms:modified xsi:type="dcterms:W3CDTF">2014-01-13T11:06:25Z</dcterms:modified>
  <cp:category/>
  <cp:version/>
  <cp:contentType/>
  <cp:contentStatus/>
</cp:coreProperties>
</file>