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735" tabRatio="868" activeTab="1"/>
  </bookViews>
  <sheets>
    <sheet name="ф.1" sheetId="1" r:id="rId1"/>
    <sheet name="ф.2" sheetId="2" r:id="rId2"/>
  </sheets>
  <definedNames>
    <definedName name="Z_5F03C6E0_4856_11D8_914C_0050FC4F04F5_.wvu.PrintArea" localSheetId="0" hidden="1">'ф.1'!$A$1:$D$88</definedName>
    <definedName name="Z_5F03C6E0_4856_11D8_914C_0050FC4F04F5_.wvu.PrintArea" localSheetId="1" hidden="1">'ф.2'!$A$1:$F$94</definedName>
    <definedName name="Z_C5EEE2CB_B868_489D_B2F6_C499F128BFBE_.wvu.PrintArea" localSheetId="0" hidden="1">'ф.1'!$A$1:$D$88</definedName>
    <definedName name="Z_C5EEE2CB_B868_489D_B2F6_C499F128BFBE_.wvu.PrintArea" localSheetId="1" hidden="1">'ф.2'!$A$1:$F$94</definedName>
    <definedName name="Z_FD0A44E0_7F7D_4D8C_AA7A_3624FE952AD5_.wvu.PrintArea" localSheetId="0" hidden="1">'ф.1'!$A$1:$D$88</definedName>
    <definedName name="Z_FD0A44E0_7F7D_4D8C_AA7A_3624FE952AD5_.wvu.PrintArea" localSheetId="1" hidden="1">'ф.2'!$A$1:$F$94</definedName>
    <definedName name="_xlnm.Print_Area" localSheetId="0">'ф.1'!$A$1:$F$88</definedName>
    <definedName name="_xlnm.Print_Area" localSheetId="1">'ф.2'!$A$1:$F$94</definedName>
  </definedNames>
  <calcPr fullCalcOnLoad="1" fullPrecision="0"/>
</workbook>
</file>

<file path=xl/sharedStrings.xml><?xml version="1.0" encoding="utf-8"?>
<sst xmlns="http://schemas.openxmlformats.org/spreadsheetml/2006/main" count="200" uniqueCount="183">
  <si>
    <t>Возмещение по регрессному требованию (нетто)</t>
  </si>
  <si>
    <t>Операция "РЕПО"</t>
  </si>
  <si>
    <t>50</t>
  </si>
  <si>
    <t>51</t>
  </si>
  <si>
    <t>52</t>
  </si>
  <si>
    <t>53</t>
  </si>
  <si>
    <t>Расчеты с акционерами по дивидендам</t>
  </si>
  <si>
    <t>Изменение активов перестрахования по не произошедшим убыткам по договорам аннуитета</t>
  </si>
  <si>
    <t>Примечание*</t>
  </si>
  <si>
    <t>Основные средства (нетто)</t>
  </si>
  <si>
    <t>Нематериальные активы (нетто)</t>
  </si>
  <si>
    <t>Доходы будущих периодов</t>
  </si>
  <si>
    <t>за аналогичный отчетный период предыдущего года</t>
  </si>
  <si>
    <t>Доходы в виде комиссионного вознаграждения по страховой деятельности</t>
  </si>
  <si>
    <t>Начисленные комиссионные доходы по перестрахованию</t>
  </si>
  <si>
    <t>Выпущенные облигации</t>
  </si>
  <si>
    <t>на конец отчетного периода</t>
  </si>
  <si>
    <t>Резервный капитал</t>
  </si>
  <si>
    <t>доходы (расходы) от купли/продажи ценных бумаг (нетто)</t>
  </si>
  <si>
    <t>Прочие расходы</t>
  </si>
  <si>
    <t>Доходы</t>
  </si>
  <si>
    <t>Счета к уплате по договорам страхования (перестрахования)</t>
  </si>
  <si>
    <t>Чистая сумма страховых премий</t>
  </si>
  <si>
    <t>Активы</t>
  </si>
  <si>
    <t>Обязательства</t>
  </si>
  <si>
    <t>Доходы от страховой деятельности</t>
  </si>
  <si>
    <t>Доходы от инвестиционной деятельности</t>
  </si>
  <si>
    <t>Доходы от иной деятельности</t>
  </si>
  <si>
    <t>Итого доходов</t>
  </si>
  <si>
    <t>Расходы</t>
  </si>
  <si>
    <t>Итого расходов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</si>
  <si>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</si>
  <si>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Страховые премии, принятые по договорам перестрахования</t>
  </si>
  <si>
    <t>11.1</t>
  </si>
  <si>
    <t>11.2</t>
  </si>
  <si>
    <t>11.3</t>
  </si>
  <si>
    <t>11.4</t>
  </si>
  <si>
    <t>Прочие активы</t>
  </si>
  <si>
    <t>Оценочные обязательства</t>
  </si>
  <si>
    <t>Уставный капитал (взносы учредителей)</t>
  </si>
  <si>
    <t>Изъятый капитал (взносы учредителей)</t>
  </si>
  <si>
    <t>Страховые премии, принятые по договорам страхования</t>
  </si>
  <si>
    <t>Инвестиционное имущество</t>
  </si>
  <si>
    <t>Доходы (расходы) от реализации активов и получения (передачи) активов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</si>
  <si>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</si>
  <si>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</si>
  <si>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Изменение резерва не произошедших убытков по договорам страхования (перестрахования) жизни</t>
  </si>
  <si>
    <t>Прочие доходы от иной деятельности</t>
  </si>
  <si>
    <t>Бухгалтерский баланс</t>
  </si>
  <si>
    <t xml:space="preserve">Форма №1 </t>
  </si>
  <si>
    <t>Отчет о доходах и расходах</t>
  </si>
  <si>
    <t xml:space="preserve">Форма №2 </t>
  </si>
  <si>
    <t>в том числе:</t>
  </si>
  <si>
    <t>Доходы, связанные с получением вознаграждения</t>
  </si>
  <si>
    <t>(в тысячах тенге)</t>
  </si>
  <si>
    <t>Займы полученные</t>
  </si>
  <si>
    <t>Изменение активов перестрахования по не произошедшим убыткам по договорам страхования (перестрахования) жизни</t>
  </si>
  <si>
    <t>Изменение резерва не произошедших убытков по договорам аннуитета</t>
  </si>
  <si>
    <t>Операция "обратное РЕПО"</t>
  </si>
  <si>
    <t>Изменение резерва незаработанной премии</t>
  </si>
  <si>
    <t>страховой (перестраховочной) организации  АО "Страховая компания"STANDARD"</t>
  </si>
  <si>
    <t>Изменение активов перестрахования по  незаработанным премиям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</si>
  <si>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</si>
  <si>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</si>
  <si>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переоценки иностранной валюты(нетто)</t>
  </si>
  <si>
    <t>Прочие доходы от страховой деятельности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</si>
  <si>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</si>
  <si>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</si>
  <si>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</si>
  <si>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</si>
  <si>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</si>
  <si>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Расходы, связанные с выплатой вознаграждения</t>
  </si>
  <si>
    <t>Общие и административные расходы</t>
  </si>
  <si>
    <t>Прибыль (убыток) от прекращенной деятельности</t>
  </si>
  <si>
    <t>Итого капитал</t>
  </si>
  <si>
    <t>Аффинированные драгоценные металлы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</si>
  <si>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</si>
  <si>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</si>
  <si>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</si>
  <si>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Корпоративный подоходный налог</t>
  </si>
  <si>
    <t>от основной деятельности</t>
  </si>
  <si>
    <t>от иной деятельности</t>
  </si>
  <si>
    <t>Производные инструменты</t>
  </si>
  <si>
    <t>доходы в виде вознаграждения (купона или дисконта) по ценным бумагам</t>
  </si>
  <si>
    <t>12.1</t>
  </si>
  <si>
    <t>12.2</t>
  </si>
  <si>
    <t>12.3</t>
  </si>
  <si>
    <t>12.4</t>
  </si>
  <si>
    <t>36.1</t>
  </si>
  <si>
    <t>40.1</t>
  </si>
  <si>
    <t>40.2</t>
  </si>
  <si>
    <t>40.3</t>
  </si>
  <si>
    <t>47.1</t>
  </si>
  <si>
    <t>47.2</t>
  </si>
  <si>
    <t>Доходы (расходы) по операциям с финансовыми активами (нетто)</t>
  </si>
  <si>
    <t>доходы (расходы) от операций с производными инструментами</t>
  </si>
  <si>
    <t>Доходы (расходы) от переоценки (нетто)</t>
  </si>
  <si>
    <t>Чистая прибыль (убыток) до уплаты корпоративного подоходного налога</t>
  </si>
  <si>
    <t>Итого чистая прибыль (убыток) после уплаты налогов</t>
  </si>
  <si>
    <t xml:space="preserve">  расходы в виде премии по ценным бумагам</t>
  </si>
  <si>
    <t xml:space="preserve">  расходы на оплату труда и командировочные</t>
  </si>
  <si>
    <t xml:space="preserve">  текущие налоги и другие обязательные платежи в бюджет за ислючением корпоративного подоходного налога</t>
  </si>
  <si>
    <t xml:space="preserve">  расходы по текущей аренде</t>
  </si>
  <si>
    <t xml:space="preserve">  амортизационные отчисления и износ</t>
  </si>
  <si>
    <t xml:space="preserve">Телефон: </t>
  </si>
  <si>
    <t>Прочие обязательства</t>
  </si>
  <si>
    <t>М.П.</t>
  </si>
  <si>
    <t>за аналогичный период с нача ла предыдущего года                                (с нарастающим итогом)</t>
  </si>
  <si>
    <t>за период с начала текущего года                                  (с нарастающим итогом)</t>
  </si>
  <si>
    <t>Прочая кредиторская задолженность</t>
  </si>
  <si>
    <t xml:space="preserve">Исполнитель ____________________________________ </t>
  </si>
  <si>
    <t xml:space="preserve">Исполнитель _________________________________ </t>
  </si>
  <si>
    <t>доходы в виде вознаграждения по размещенным вкладам</t>
  </si>
  <si>
    <t>Расходы по урегулированию страховых убытков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</si>
  <si>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</si>
  <si>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</si>
  <si>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Инвестиции в капитал других юридических лиц</t>
  </si>
  <si>
    <t>Расходы будущих периодов</t>
  </si>
  <si>
    <t>Изменение активов перестрахования по дополнительным резервам</t>
  </si>
  <si>
    <t>Результаты переоценки</t>
  </si>
  <si>
    <t>Расходы по выплате комиссионного вознаграждения по страховой деятельности</t>
  </si>
  <si>
    <t>Наименование статьи</t>
  </si>
  <si>
    <t xml:space="preserve">за отчетный период </t>
  </si>
  <si>
    <t>доходы (расходы) от переоценки аффинированных драгоценных металлов</t>
  </si>
  <si>
    <t>10.1</t>
  </si>
  <si>
    <t>10.2</t>
  </si>
  <si>
    <t>Возмещение расходов по рискам, переданным на перестрахование</t>
  </si>
  <si>
    <t>Доходы от участия в капитале других юридических лиц</t>
  </si>
  <si>
    <t>Страховые премии, переданные на перестрахование</t>
  </si>
  <si>
    <t>Чистая сумма заработанных страховых премий</t>
  </si>
  <si>
    <t>Прочие доходы от инвестиционной деятельности</t>
  </si>
  <si>
    <t>Чистые расходы по осуществлению страховых выплат</t>
  </si>
  <si>
    <t>Ценные бумаги, оцениваемые по справедливой стоимости, изменения которой отражаются в составе прибыли или убытка</t>
  </si>
  <si>
    <t>Деньги и денежные эквиваленты</t>
  </si>
  <si>
    <t>Резерв незаработанной премии</t>
  </si>
  <si>
    <t>Резерв заявленных, но неурегулированных убытков</t>
  </si>
  <si>
    <t>Дополнительные резервы</t>
  </si>
  <si>
    <t>Расчеты с перестраховщиками</t>
  </si>
  <si>
    <t>Расчеты с посредниками по страховой (перестраховочной) деятельности</t>
  </si>
  <si>
    <t>Капитал</t>
  </si>
  <si>
    <t>Итого капитал и обязательства</t>
  </si>
  <si>
    <t>Долгосрочные активы, предназначенные для продажи</t>
  </si>
  <si>
    <t>нефинансовые активы</t>
  </si>
  <si>
    <t>Прибыль (убыток) за период</t>
  </si>
  <si>
    <t>Резерв произошедших, но незаявленных убытков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</si>
  <si>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</si>
  <si>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</si>
  <si>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</si>
  <si>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</si>
  <si>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</si>
  <si>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</si>
  <si>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</si>
  <si>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</si>
  <si>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</si>
  <si>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</si>
  <si>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</si>
  <si>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</si>
  <si>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</si>
  <si>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</si>
  <si>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</si>
  <si>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</si>
  <si>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Отложенное налоговое обязательство</t>
  </si>
  <si>
    <t>Итого обязательства</t>
  </si>
  <si>
    <t>54</t>
  </si>
  <si>
    <t>55</t>
  </si>
  <si>
    <t>56</t>
  </si>
  <si>
    <t>Нераспределенная прибыль (непокрытый убыток)</t>
  </si>
  <si>
    <t>отчетного периода</t>
  </si>
  <si>
    <t>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</si>
  <si>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</si>
  <si>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производных инструментов</t>
  </si>
  <si>
    <t>Прочие доходы</t>
  </si>
  <si>
    <t>Председатель правления ____________________________ Хайбуллин Д.Р.</t>
  </si>
  <si>
    <t>на 31 декабря 2012 года</t>
  </si>
  <si>
    <t xml:space="preserve"> дата 01.04.13</t>
  </si>
  <si>
    <t>Главный бухгалтер __________________________________ Сарткожинова Ж.К.</t>
  </si>
  <si>
    <t>Стабилизационный резерв</t>
  </si>
  <si>
    <t xml:space="preserve">Резерв непредвиденных рисков </t>
  </si>
  <si>
    <t xml:space="preserve">предыдущих лет </t>
  </si>
  <si>
    <t>56.1</t>
  </si>
  <si>
    <t>56.2</t>
  </si>
  <si>
    <t>по состоянию на " 01 " октября  2014 года</t>
  </si>
  <si>
    <t>за 1 октября  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</si>
</sst>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"/>
    <numFmt numFmtId="166" formatCode="_-* #,##0_-;\-* #,##0_-;_-* &quot;-&quot;_-;_-@_-"/>
    <numFmt numFmtId="167" formatCode="000000"/>
    <numFmt numFmtId="168" formatCode="dd/mm/yy"/>
    <numFmt numFmtId="169" formatCode="_-* #,##0_р_._-;\-* #,##0_р_._-;_-* &quot;-&quot;??_р_._-;_-@_-"/>
    <numFmt numFmtId="170" formatCode="_-* #,##0_-;\-* #,##0_-;_-* &quot;-&quot;??_-;_-@_-"/>
    <numFmt numFmtId="171" formatCode="0.0000%"/>
    <numFmt numFmtId="172" formatCode="_-* #,##0.00_-;\-* #,##0.00_-;_-* &quot;-&quot;??_-;_-@_-"/>
    <numFmt numFmtId="173" formatCode="#,##0_ ;\-#,##0\ "/>
    <numFmt numFmtId="174" formatCode="#\ ###\ ##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[$-FC19]d\ mmmm\ yyyy\ &quot;г.&quot;"/>
    <numFmt numFmtId="178" formatCode="#,##0.0"/>
    <numFmt numFmtId="179" formatCode="_-* #,##0.0_р_._-;\-* #,##0.0_р_._-;_-* &quot;-&quot;??_р_._-;_-@_-"/>
    <numFmt numFmtId="180" formatCode="0.0%"/>
    <numFmt numFmtId="181" formatCode="#,##0.000"/>
    <numFmt numFmtId="182" formatCode="0;[Red]0"/>
    <numFmt numFmtId="183" formatCode="#,##0;[Red]#,##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MS Sans Serif"/>
      <family val="2"/>
    </font>
    <font>
      <u val="single"/>
      <sz val="9.5"/>
      <color indexed="36"/>
      <name val="Arial Cyr"/>
      <family val="0"/>
    </font>
    <font>
      <sz val="11"/>
      <color indexed="50"/>
      <name val="Times New Roman"/>
      <family val="2"/>
    </font>
    <font>
      <b/>
      <sz val="11"/>
      <color indexed="8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sz val="11"/>
      <color indexed="18"/>
      <name val="Times New Roman"/>
      <family val="2"/>
    </font>
    <font>
      <i/>
      <sz val="11"/>
      <color indexed="22"/>
      <name val="Times New Roman"/>
      <family val="2"/>
    </font>
    <font>
      <sz val="11"/>
      <color indexed="46"/>
      <name val="Times New Roman"/>
      <family val="2"/>
    </font>
    <font>
      <sz val="11"/>
      <color indexed="9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45"/>
      <name val="Cambria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7" fillId="2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1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64" applyFont="1" applyBorder="1">
      <alignment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 applyProtection="1">
      <alignment vertical="top"/>
      <protection locked="0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Fill="1" applyAlignment="1">
      <alignment vertical="top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vertical="top"/>
    </xf>
    <xf numFmtId="0" fontId="2" fillId="0" borderId="10" xfId="0" applyNumberFormat="1" applyFont="1" applyBorder="1" applyAlignment="1">
      <alignment horizontal="left" vertical="center" wrapText="1"/>
    </xf>
    <xf numFmtId="169" fontId="4" fillId="0" borderId="0" xfId="0" applyNumberFormat="1" applyFont="1" applyFill="1" applyAlignment="1">
      <alignment vertical="top"/>
    </xf>
    <xf numFmtId="169" fontId="4" fillId="0" borderId="0" xfId="0" applyNumberFormat="1" applyFont="1" applyFill="1" applyAlignment="1" applyProtection="1">
      <alignment vertical="top"/>
      <protection locked="0"/>
    </xf>
    <xf numFmtId="169" fontId="2" fillId="0" borderId="0" xfId="0" applyNumberFormat="1" applyFont="1" applyFill="1" applyAlignment="1" applyProtection="1">
      <alignment vertical="center"/>
      <protection locked="0"/>
    </xf>
    <xf numFmtId="0" fontId="4" fillId="4" borderId="10" xfId="0" applyFont="1" applyFill="1" applyBorder="1" applyAlignment="1">
      <alignment vertical="top" wrapText="1"/>
    </xf>
    <xf numFmtId="3" fontId="4" fillId="4" borderId="10" xfId="0" applyNumberFormat="1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/>
    </xf>
    <xf numFmtId="3" fontId="5" fillId="4" borderId="10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169" fontId="2" fillId="0" borderId="0" xfId="0" applyNumberFormat="1" applyFont="1" applyAlignment="1">
      <alignment vertical="top"/>
    </xf>
    <xf numFmtId="0" fontId="33" fillId="0" borderId="0" xfId="0" applyFont="1" applyAlignment="1" applyProtection="1">
      <alignment horizontal="left"/>
      <protection locked="0"/>
    </xf>
    <xf numFmtId="0" fontId="34" fillId="0" borderId="0" xfId="0" applyFont="1" applyFill="1" applyAlignment="1">
      <alignment vertical="top"/>
    </xf>
    <xf numFmtId="0" fontId="35" fillId="0" borderId="0" xfId="0" applyFont="1" applyFill="1" applyAlignment="1">
      <alignment horizontal="right" vertical="top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top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vertical="top"/>
    </xf>
    <xf numFmtId="169" fontId="35" fillId="0" borderId="10" xfId="73" applyNumberFormat="1" applyFont="1" applyFill="1" applyBorder="1" applyAlignment="1">
      <alignment vertical="top"/>
    </xf>
    <xf numFmtId="169" fontId="34" fillId="0" borderId="0" xfId="0" applyNumberFormat="1" applyFont="1" applyFill="1" applyAlignment="1">
      <alignment vertical="center"/>
    </xf>
    <xf numFmtId="0" fontId="34" fillId="0" borderId="10" xfId="0" applyFont="1" applyFill="1" applyBorder="1" applyAlignment="1">
      <alignment vertical="top"/>
    </xf>
    <xf numFmtId="169" fontId="34" fillId="0" borderId="0" xfId="0" applyNumberFormat="1" applyFont="1" applyFill="1" applyAlignment="1">
      <alignment vertical="top"/>
    </xf>
    <xf numFmtId="0" fontId="34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top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top"/>
    </xf>
    <xf numFmtId="169" fontId="35" fillId="0" borderId="0" xfId="0" applyNumberFormat="1" applyFont="1" applyFill="1" applyAlignment="1">
      <alignment vertical="top"/>
    </xf>
    <xf numFmtId="0" fontId="34" fillId="0" borderId="12" xfId="0" applyFont="1" applyFill="1" applyBorder="1" applyAlignment="1">
      <alignment horizontal="center" vertical="top"/>
    </xf>
    <xf numFmtId="169" fontId="34" fillId="0" borderId="0" xfId="73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49" fontId="34" fillId="0" borderId="10" xfId="0" applyNumberFormat="1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64" applyFont="1" applyFill="1" applyBorder="1">
      <alignment/>
      <protection/>
    </xf>
    <xf numFmtId="0" fontId="34" fillId="0" borderId="0" xfId="0" applyFont="1" applyFill="1" applyAlignment="1" applyProtection="1">
      <alignment vertical="top"/>
      <protection locked="0"/>
    </xf>
    <xf numFmtId="169" fontId="34" fillId="0" borderId="0" xfId="73" applyNumberFormat="1" applyFont="1" applyFill="1" applyAlignment="1" applyProtection="1">
      <alignment vertical="top"/>
      <protection locked="0"/>
    </xf>
    <xf numFmtId="3" fontId="34" fillId="0" borderId="0" xfId="0" applyNumberFormat="1" applyFont="1" applyFill="1" applyAlignment="1" applyProtection="1">
      <alignment vertical="top"/>
      <protection locked="0"/>
    </xf>
    <xf numFmtId="3" fontId="34" fillId="0" borderId="0" xfId="0" applyNumberFormat="1" applyFont="1" applyFill="1" applyAlignment="1">
      <alignment vertical="top"/>
    </xf>
    <xf numFmtId="169" fontId="34" fillId="0" borderId="0" xfId="0" applyNumberFormat="1" applyFont="1" applyFill="1" applyAlignment="1" applyProtection="1">
      <alignment vertical="top"/>
      <protection locked="0"/>
    </xf>
    <xf numFmtId="4" fontId="2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169" fontId="34" fillId="26" borderId="0" xfId="0" applyNumberFormat="1" applyFont="1" applyFill="1" applyAlignment="1">
      <alignment vertical="top"/>
    </xf>
    <xf numFmtId="0" fontId="35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top"/>
    </xf>
    <xf numFmtId="0" fontId="35" fillId="0" borderId="0" xfId="0" applyFont="1" applyFill="1" applyAlignment="1">
      <alignment vertical="center"/>
    </xf>
    <xf numFmtId="169" fontId="35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top"/>
    </xf>
    <xf numFmtId="0" fontId="35" fillId="0" borderId="10" xfId="0" applyNumberFormat="1" applyFont="1" applyFill="1" applyBorder="1" applyAlignment="1">
      <alignment horizontal="center" vertical="center"/>
    </xf>
    <xf numFmtId="169" fontId="35" fillId="0" borderId="10" xfId="73" applyNumberFormat="1" applyFont="1" applyFill="1" applyBorder="1" applyAlignment="1" applyProtection="1">
      <alignment vertical="top"/>
      <protection locked="0"/>
    </xf>
    <xf numFmtId="4" fontId="35" fillId="0" borderId="0" xfId="0" applyNumberFormat="1" applyFont="1" applyFill="1" applyAlignment="1">
      <alignment vertical="top"/>
    </xf>
    <xf numFmtId="0" fontId="35" fillId="0" borderId="12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vertical="top"/>
    </xf>
    <xf numFmtId="0" fontId="35" fillId="0" borderId="10" xfId="0" applyFont="1" applyFill="1" applyBorder="1" applyAlignment="1">
      <alignment horizontal="center" vertical="top"/>
    </xf>
    <xf numFmtId="4" fontId="34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0" xfId="59"/>
    <cellStyle name="Обычный 3" xfId="60"/>
    <cellStyle name="Обычный 4" xfId="61"/>
    <cellStyle name="Обычный 5" xfId="62"/>
    <cellStyle name="Обычный 6" xfId="63"/>
    <cellStyle name="Обычный_Формы ФО для НПФ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 2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10" xfId="75"/>
    <cellStyle name="Финансовый 11" xfId="76"/>
    <cellStyle name="Финансовый 12" xfId="77"/>
    <cellStyle name="Финансовый 13" xfId="78"/>
    <cellStyle name="Финансовый 14" xfId="79"/>
    <cellStyle name="Финансовый 15" xfId="80"/>
    <cellStyle name="Финансовый 16" xfId="81"/>
    <cellStyle name="Финансовый 2" xfId="82"/>
    <cellStyle name="Финансовый 2 10" xfId="83"/>
    <cellStyle name="Финансовый 22" xfId="84"/>
    <cellStyle name="Финансовый 29" xfId="85"/>
    <cellStyle name="Финансовый 3" xfId="86"/>
    <cellStyle name="Финансовый 32" xfId="87"/>
    <cellStyle name="Финансовый 33" xfId="88"/>
    <cellStyle name="Финансовый 34" xfId="89"/>
    <cellStyle name="Финансовый 35" xfId="90"/>
    <cellStyle name="Финансовый 36" xfId="91"/>
    <cellStyle name="Финансовый 37" xfId="92"/>
    <cellStyle name="Финансовый 38" xfId="93"/>
    <cellStyle name="Финансовый 39" xfId="94"/>
    <cellStyle name="Финансовый 4" xfId="95"/>
    <cellStyle name="Финансовый 40" xfId="96"/>
    <cellStyle name="Финансовый 41" xfId="97"/>
    <cellStyle name="Финансовый 42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0"/>
  <sheetViews>
    <sheetView view="pageBreakPreview" zoomScaleNormal="95" zoomScaleSheetLayoutView="100" zoomScalePageLayoutView="0" workbookViewId="0" topLeftCell="A1">
      <selection activeCell="D72" sqref="D72"/>
    </sheetView>
  </sheetViews>
  <sheetFormatPr defaultColWidth="9.00390625" defaultRowHeight="12.75"/>
  <cols>
    <col min="1" max="1" width="97.125" style="46" customWidth="1"/>
    <col min="2" max="2" width="7.875" style="46" customWidth="1"/>
    <col min="3" max="3" width="15.375" style="46" customWidth="1"/>
    <col min="4" max="4" width="17.00390625" style="46" customWidth="1"/>
    <col min="5" max="5" width="12.375" style="48" hidden="1" customWidth="1"/>
    <col min="6" max="6" width="13.375" style="46" hidden="1" customWidth="1"/>
    <col min="7" max="7" width="11.00390625" style="46" hidden="1" customWidth="1"/>
    <col min="8" max="8" width="11.875" style="46" hidden="1" customWidth="1"/>
    <col min="9" max="9" width="10.375" style="46" bestFit="1" customWidth="1"/>
    <col min="10" max="16384" width="9.125" style="46" customWidth="1"/>
  </cols>
  <sheetData>
    <row r="1" ht="12.75">
      <c r="D1" s="47" t="s">
        <v>49</v>
      </c>
    </row>
    <row r="2" ht="12.75">
      <c r="D2" s="49"/>
    </row>
    <row r="3" spans="1:4" ht="12.75">
      <c r="A3" s="98" t="s">
        <v>48</v>
      </c>
      <c r="B3" s="98"/>
      <c r="C3" s="98"/>
      <c r="D3" s="98"/>
    </row>
    <row r="4" spans="1:4" ht="12.75">
      <c r="A4" s="99" t="s">
        <v>60</v>
      </c>
      <c r="B4" s="99"/>
      <c r="C4" s="99"/>
      <c r="D4" s="99"/>
    </row>
    <row r="5" spans="1:4" ht="12.75">
      <c r="A5" s="99" t="s">
        <v>181</v>
      </c>
      <c r="B5" s="99"/>
      <c r="C5" s="99"/>
      <c r="D5" s="99"/>
    </row>
    <row r="6" ht="12.75">
      <c r="D6" s="49" t="s">
        <v>54</v>
      </c>
    </row>
    <row r="7" spans="1:5" s="53" customFormat="1" ht="38.25">
      <c r="A7" s="50" t="s">
        <v>121</v>
      </c>
      <c r="B7" s="51" t="s">
        <v>8</v>
      </c>
      <c r="C7" s="50" t="s">
        <v>16</v>
      </c>
      <c r="D7" s="50" t="s">
        <v>173</v>
      </c>
      <c r="E7" s="52"/>
    </row>
    <row r="8" spans="1:4" ht="12.75">
      <c r="A8" s="54">
        <v>1</v>
      </c>
      <c r="B8" s="54">
        <v>2</v>
      </c>
      <c r="C8" s="54">
        <v>3</v>
      </c>
      <c r="D8" s="54">
        <v>4</v>
      </c>
    </row>
    <row r="9" spans="1:5" ht="12.75">
      <c r="A9" s="55" t="s">
        <v>23</v>
      </c>
      <c r="B9" s="54"/>
      <c r="C9" s="56"/>
      <c r="D9" s="56"/>
      <c r="E9" s="57">
        <f>C37-C17-C21</f>
        <v>4989123</v>
      </c>
    </row>
    <row r="10" spans="1:7" ht="12.75">
      <c r="A10" s="58" t="s">
        <v>133</v>
      </c>
      <c r="B10" s="54">
        <v>1</v>
      </c>
      <c r="C10" s="82">
        <v>107994</v>
      </c>
      <c r="D10" s="82">
        <v>319978</v>
      </c>
      <c r="F10" s="59"/>
      <c r="G10" s="59"/>
    </row>
    <row r="11" spans="1:6" ht="12.75">
      <c r="A11" s="58" t="s">
        <v>145</v>
      </c>
      <c r="B11" s="54">
        <v>2</v>
      </c>
      <c r="C11" s="82">
        <v>2498978</v>
      </c>
      <c r="D11" s="82">
        <v>1956128</v>
      </c>
      <c r="F11" s="59">
        <f>D11-C11</f>
        <v>-542850</v>
      </c>
    </row>
    <row r="12" spans="1:6" ht="25.5">
      <c r="A12" s="60" t="s">
        <v>132</v>
      </c>
      <c r="B12" s="61">
        <v>3</v>
      </c>
      <c r="C12" s="82">
        <v>830620</v>
      </c>
      <c r="D12" s="82">
        <v>1007952</v>
      </c>
      <c r="F12" s="59">
        <f>D12-C12</f>
        <v>177332</v>
      </c>
    </row>
    <row r="13" spans="1:6" ht="12.75">
      <c r="A13" s="58" t="s">
        <v>146</v>
      </c>
      <c r="B13" s="54">
        <v>4</v>
      </c>
      <c r="C13" s="82">
        <v>37350</v>
      </c>
      <c r="D13" s="82">
        <v>37887</v>
      </c>
      <c r="F13" s="59">
        <f aca="true" t="shared" si="0" ref="F13:F63">D13-C13</f>
        <v>537</v>
      </c>
    </row>
    <row r="14" spans="1:6" ht="12.75">
      <c r="A14" s="58" t="s">
        <v>58</v>
      </c>
      <c r="B14" s="54">
        <v>5</v>
      </c>
      <c r="C14" s="82"/>
      <c r="D14" s="82"/>
      <c r="F14" s="59">
        <f t="shared" si="0"/>
        <v>0</v>
      </c>
    </row>
    <row r="15" spans="1:6" ht="12.75">
      <c r="A15" s="58" t="s">
        <v>75</v>
      </c>
      <c r="B15" s="54">
        <v>6</v>
      </c>
      <c r="C15" s="82"/>
      <c r="D15" s="82"/>
      <c r="F15" s="59">
        <f t="shared" si="0"/>
        <v>0</v>
      </c>
    </row>
    <row r="16" spans="1:6" ht="12.75">
      <c r="A16" s="58" t="s">
        <v>82</v>
      </c>
      <c r="B16" s="54">
        <v>7</v>
      </c>
      <c r="C16" s="82"/>
      <c r="D16" s="82"/>
      <c r="F16" s="59">
        <f t="shared" si="0"/>
        <v>0</v>
      </c>
    </row>
    <row r="17" spans="1:7" ht="12.75">
      <c r="A17" s="62" t="s">
        <v>147</v>
      </c>
      <c r="B17" s="54">
        <v>8</v>
      </c>
      <c r="C17" s="82">
        <v>2035864</v>
      </c>
      <c r="D17" s="82">
        <v>2254610</v>
      </c>
      <c r="E17" s="57">
        <f>C17-D17</f>
        <v>-218746</v>
      </c>
      <c r="F17" s="59">
        <f t="shared" si="0"/>
        <v>218746</v>
      </c>
      <c r="G17" s="59">
        <f>C17-D17</f>
        <v>-218746</v>
      </c>
    </row>
    <row r="18" spans="1:7" ht="12.75">
      <c r="A18" s="63" t="s">
        <v>148</v>
      </c>
      <c r="B18" s="54">
        <v>9</v>
      </c>
      <c r="C18" s="82">
        <v>124813</v>
      </c>
      <c r="D18" s="82"/>
      <c r="E18" s="57">
        <f>C18-D18</f>
        <v>124813</v>
      </c>
      <c r="F18" s="59">
        <f t="shared" si="0"/>
        <v>-124813</v>
      </c>
      <c r="G18" s="59">
        <f>C18-D18</f>
        <v>124813</v>
      </c>
    </row>
    <row r="19" spans="1:7" ht="25.5">
      <c r="A19" s="63" t="s">
        <v>149</v>
      </c>
      <c r="B19" s="61">
        <v>10</v>
      </c>
      <c r="C19" s="82"/>
      <c r="D19" s="82"/>
      <c r="E19" s="57"/>
      <c r="F19" s="59">
        <f t="shared" si="0"/>
        <v>0</v>
      </c>
      <c r="G19" s="59">
        <f>C19-D19</f>
        <v>0</v>
      </c>
    </row>
    <row r="20" spans="1:7" ht="25.5">
      <c r="A20" s="63" t="s">
        <v>150</v>
      </c>
      <c r="B20" s="61">
        <v>11</v>
      </c>
      <c r="C20" s="82"/>
      <c r="D20" s="82"/>
      <c r="E20" s="57"/>
      <c r="F20" s="59">
        <f t="shared" si="0"/>
        <v>0</v>
      </c>
      <c r="G20" s="59">
        <f>C20-D20</f>
        <v>0</v>
      </c>
    </row>
    <row r="21" spans="1:7" ht="12.75">
      <c r="A21" s="63" t="s">
        <v>151</v>
      </c>
      <c r="B21" s="54">
        <v>12</v>
      </c>
      <c r="C21" s="82">
        <v>16722</v>
      </c>
      <c r="D21" s="82">
        <v>6701</v>
      </c>
      <c r="E21" s="57">
        <f>C21-D21</f>
        <v>10021</v>
      </c>
      <c r="F21" s="59">
        <f t="shared" si="0"/>
        <v>-10021</v>
      </c>
      <c r="G21" s="59">
        <f>C21-D21</f>
        <v>10021</v>
      </c>
    </row>
    <row r="22" spans="1:6" ht="12.75">
      <c r="A22" s="63" t="s">
        <v>152</v>
      </c>
      <c r="B22" s="54">
        <v>13</v>
      </c>
      <c r="C22" s="82"/>
      <c r="D22" s="82"/>
      <c r="F22" s="59">
        <f t="shared" si="0"/>
        <v>0</v>
      </c>
    </row>
    <row r="23" spans="1:8" ht="25.5">
      <c r="A23" s="63" t="s">
        <v>153</v>
      </c>
      <c r="B23" s="61">
        <v>14</v>
      </c>
      <c r="C23" s="82">
        <v>280962</v>
      </c>
      <c r="D23" s="82">
        <v>136910</v>
      </c>
      <c r="F23" s="59">
        <f>D23-C23</f>
        <v>-144052</v>
      </c>
      <c r="G23" s="59"/>
      <c r="H23" s="59"/>
    </row>
    <row r="24" spans="1:6" ht="12.75">
      <c r="A24" s="64" t="s">
        <v>14</v>
      </c>
      <c r="B24" s="65">
        <v>15</v>
      </c>
      <c r="C24" s="82"/>
      <c r="D24" s="82"/>
      <c r="F24" s="59">
        <f t="shared" si="0"/>
        <v>0</v>
      </c>
    </row>
    <row r="25" spans="1:8" ht="12.75">
      <c r="A25" s="63" t="s">
        <v>154</v>
      </c>
      <c r="B25" s="65">
        <f>B24+1</f>
        <v>16</v>
      </c>
      <c r="C25" s="82">
        <v>799357</v>
      </c>
      <c r="D25" s="82">
        <v>530908</v>
      </c>
      <c r="F25" s="59">
        <f>D25-C25</f>
        <v>-268449</v>
      </c>
      <c r="G25" s="59"/>
      <c r="H25" s="59"/>
    </row>
    <row r="26" spans="1:6" ht="12.75">
      <c r="A26" s="63" t="s">
        <v>155</v>
      </c>
      <c r="B26" s="65">
        <f aca="true" t="shared" si="1" ref="B26:B37">B25+1</f>
        <v>17</v>
      </c>
      <c r="C26" s="82"/>
      <c r="D26" s="82"/>
      <c r="F26" s="59">
        <f t="shared" si="0"/>
        <v>0</v>
      </c>
    </row>
    <row r="27" spans="1:6" ht="12.75">
      <c r="A27" s="63" t="s">
        <v>117</v>
      </c>
      <c r="B27" s="65">
        <f t="shared" si="1"/>
        <v>18</v>
      </c>
      <c r="C27" s="82">
        <v>136231</v>
      </c>
      <c r="D27" s="82">
        <v>132414</v>
      </c>
      <c r="F27" s="59">
        <f t="shared" si="0"/>
        <v>-3817</v>
      </c>
    </row>
    <row r="28" spans="1:6" ht="12.75">
      <c r="A28" s="63" t="s">
        <v>156</v>
      </c>
      <c r="B28" s="65">
        <f t="shared" si="1"/>
        <v>19</v>
      </c>
      <c r="C28" s="82">
        <v>5724</v>
      </c>
      <c r="D28" s="82">
        <v>3035</v>
      </c>
      <c r="F28" s="59">
        <f t="shared" si="0"/>
        <v>-2689</v>
      </c>
    </row>
    <row r="29" spans="1:6" ht="12.75">
      <c r="A29" s="63" t="s">
        <v>157</v>
      </c>
      <c r="B29" s="65">
        <f t="shared" si="1"/>
        <v>20</v>
      </c>
      <c r="C29" s="82"/>
      <c r="D29" s="82"/>
      <c r="F29" s="59">
        <f t="shared" si="0"/>
        <v>0</v>
      </c>
    </row>
    <row r="30" spans="1:7" ht="12.75">
      <c r="A30" s="63" t="s">
        <v>158</v>
      </c>
      <c r="B30" s="65">
        <f>B29+1</f>
        <v>21</v>
      </c>
      <c r="C30" s="82"/>
      <c r="D30" s="82"/>
      <c r="F30" s="59">
        <f t="shared" si="0"/>
        <v>0</v>
      </c>
      <c r="G30" s="59"/>
    </row>
    <row r="31" spans="1:6" ht="12.75">
      <c r="A31" s="63" t="s">
        <v>116</v>
      </c>
      <c r="B31" s="65">
        <f t="shared" si="1"/>
        <v>22</v>
      </c>
      <c r="C31" s="82"/>
      <c r="D31" s="82"/>
      <c r="F31" s="59">
        <f t="shared" si="0"/>
        <v>0</v>
      </c>
    </row>
    <row r="32" spans="1:7" ht="12.75">
      <c r="A32" s="63" t="s">
        <v>9</v>
      </c>
      <c r="B32" s="65">
        <f t="shared" si="1"/>
        <v>23</v>
      </c>
      <c r="C32" s="82">
        <v>136317</v>
      </c>
      <c r="D32" s="82">
        <v>64623</v>
      </c>
      <c r="F32" s="59">
        <f>D32-C32</f>
        <v>-71694</v>
      </c>
      <c r="G32" s="59"/>
    </row>
    <row r="33" spans="1:6" ht="12.75">
      <c r="A33" s="63" t="s">
        <v>42</v>
      </c>
      <c r="B33" s="65">
        <f t="shared" si="1"/>
        <v>24</v>
      </c>
      <c r="C33" s="82"/>
      <c r="D33" s="82"/>
      <c r="F33" s="59">
        <f t="shared" si="0"/>
        <v>0</v>
      </c>
    </row>
    <row r="34" spans="1:6" ht="12.75">
      <c r="A34" s="63" t="s">
        <v>141</v>
      </c>
      <c r="B34" s="65">
        <f t="shared" si="1"/>
        <v>25</v>
      </c>
      <c r="C34" s="82"/>
      <c r="D34" s="82"/>
      <c r="F34" s="59">
        <f t="shared" si="0"/>
        <v>0</v>
      </c>
    </row>
    <row r="35" spans="1:6" ht="12.75">
      <c r="A35" s="63" t="s">
        <v>10</v>
      </c>
      <c r="B35" s="65">
        <f t="shared" si="1"/>
        <v>26</v>
      </c>
      <c r="C35" s="82">
        <v>13607</v>
      </c>
      <c r="D35" s="82">
        <v>12640</v>
      </c>
      <c r="F35" s="59">
        <f>D35-C35</f>
        <v>-967</v>
      </c>
    </row>
    <row r="36" spans="1:6" ht="12.75">
      <c r="A36" s="63" t="s">
        <v>37</v>
      </c>
      <c r="B36" s="65">
        <f t="shared" si="1"/>
        <v>27</v>
      </c>
      <c r="C36" s="82">
        <v>17170</v>
      </c>
      <c r="D36" s="82">
        <v>40513</v>
      </c>
      <c r="F36" s="59">
        <f>D36-C36</f>
        <v>23343</v>
      </c>
    </row>
    <row r="37" spans="1:9" s="90" customFormat="1" ht="12.75">
      <c r="A37" s="86" t="s">
        <v>159</v>
      </c>
      <c r="B37" s="91">
        <f t="shared" si="1"/>
        <v>28</v>
      </c>
      <c r="C37" s="82">
        <v>7041709</v>
      </c>
      <c r="D37" s="82">
        <v>6504299</v>
      </c>
      <c r="E37" s="88"/>
      <c r="F37" s="92">
        <f>SUM(F11:F36)</f>
        <v>-749394</v>
      </c>
      <c r="G37" s="93">
        <f>C37-D37</f>
        <v>537410</v>
      </c>
      <c r="H37" s="89">
        <f>C37-C17-C21</f>
        <v>4989123</v>
      </c>
      <c r="I37" s="89">
        <f>H37*10%</f>
        <v>498912</v>
      </c>
    </row>
    <row r="38" spans="1:7" ht="12.75">
      <c r="A38" s="66" t="s">
        <v>24</v>
      </c>
      <c r="B38" s="69"/>
      <c r="C38" s="83"/>
      <c r="D38" s="83"/>
      <c r="F38" s="59">
        <f t="shared" si="0"/>
        <v>0</v>
      </c>
      <c r="G38" s="59"/>
    </row>
    <row r="39" spans="1:7" ht="12.75">
      <c r="A39" s="63" t="s">
        <v>134</v>
      </c>
      <c r="B39" s="69">
        <v>29</v>
      </c>
      <c r="C39" s="82">
        <v>3383083</v>
      </c>
      <c r="D39" s="82">
        <v>3366956</v>
      </c>
      <c r="E39" s="57">
        <f aca="true" t="shared" si="2" ref="E39:E45">C39-D39</f>
        <v>16127</v>
      </c>
      <c r="F39" s="59">
        <f>D39-C39</f>
        <v>-16127</v>
      </c>
      <c r="G39" s="59">
        <f aca="true" t="shared" si="3" ref="G39:G44">C39-D39</f>
        <v>16127</v>
      </c>
    </row>
    <row r="40" spans="1:7" ht="12.75">
      <c r="A40" s="63" t="s">
        <v>114</v>
      </c>
      <c r="B40" s="69">
        <f>B39+1</f>
        <v>30</v>
      </c>
      <c r="C40" s="82">
        <v>0</v>
      </c>
      <c r="D40" s="82"/>
      <c r="E40" s="57">
        <f t="shared" si="2"/>
        <v>0</v>
      </c>
      <c r="F40" s="59">
        <f t="shared" si="0"/>
        <v>0</v>
      </c>
      <c r="G40" s="59">
        <f t="shared" si="3"/>
        <v>0</v>
      </c>
    </row>
    <row r="41" spans="1:7" ht="12.75">
      <c r="A41" s="63" t="s">
        <v>115</v>
      </c>
      <c r="B41" s="69">
        <f aca="true" t="shared" si="4" ref="B41:B58">B40+1</f>
        <v>31</v>
      </c>
      <c r="C41" s="82"/>
      <c r="D41" s="82"/>
      <c r="E41" s="57">
        <f t="shared" si="2"/>
        <v>0</v>
      </c>
      <c r="F41" s="59">
        <f t="shared" si="0"/>
        <v>0</v>
      </c>
      <c r="G41" s="59">
        <f t="shared" si="3"/>
        <v>0</v>
      </c>
    </row>
    <row r="42" spans="1:7" ht="12.75">
      <c r="A42" s="63" t="s">
        <v>144</v>
      </c>
      <c r="B42" s="69">
        <f t="shared" si="4"/>
        <v>32</v>
      </c>
      <c r="C42" s="82">
        <v>492295</v>
      </c>
      <c r="D42" s="82">
        <v>229676</v>
      </c>
      <c r="E42" s="57">
        <f t="shared" si="2"/>
        <v>262619</v>
      </c>
      <c r="F42" s="59">
        <f t="shared" si="0"/>
        <v>-262619</v>
      </c>
      <c r="G42" s="59">
        <f t="shared" si="3"/>
        <v>262619</v>
      </c>
    </row>
    <row r="43" spans="1:7" ht="12.75">
      <c r="A43" s="63" t="s">
        <v>135</v>
      </c>
      <c r="B43" s="69">
        <f t="shared" si="4"/>
        <v>33</v>
      </c>
      <c r="C43" s="82">
        <v>354262</v>
      </c>
      <c r="D43" s="82">
        <v>317749</v>
      </c>
      <c r="E43" s="57">
        <f t="shared" si="2"/>
        <v>36513</v>
      </c>
      <c r="F43" s="59">
        <f t="shared" si="0"/>
        <v>-36513</v>
      </c>
      <c r="G43" s="59">
        <f t="shared" si="3"/>
        <v>36513</v>
      </c>
    </row>
    <row r="44" spans="1:7" ht="12.75">
      <c r="A44" s="63" t="s">
        <v>136</v>
      </c>
      <c r="B44" s="69">
        <f t="shared" si="4"/>
        <v>34</v>
      </c>
      <c r="C44" s="82"/>
      <c r="D44" s="82">
        <v>7000</v>
      </c>
      <c r="E44" s="57">
        <f t="shared" si="2"/>
        <v>-7000</v>
      </c>
      <c r="F44" s="59">
        <f t="shared" si="0"/>
        <v>7000</v>
      </c>
      <c r="G44" s="59">
        <f t="shared" si="3"/>
        <v>-7000</v>
      </c>
    </row>
    <row r="45" spans="1:6" ht="12.75">
      <c r="A45" s="63" t="s">
        <v>55</v>
      </c>
      <c r="B45" s="69">
        <f t="shared" si="4"/>
        <v>35</v>
      </c>
      <c r="C45" s="82"/>
      <c r="D45" s="82"/>
      <c r="E45" s="57">
        <f t="shared" si="2"/>
        <v>0</v>
      </c>
      <c r="F45" s="59">
        <f t="shared" si="0"/>
        <v>0</v>
      </c>
    </row>
    <row r="46" spans="1:6" ht="12.75">
      <c r="A46" s="63" t="s">
        <v>137</v>
      </c>
      <c r="B46" s="69">
        <f t="shared" si="4"/>
        <v>36</v>
      </c>
      <c r="C46" s="82">
        <v>35530</v>
      </c>
      <c r="D46" s="82">
        <v>52414</v>
      </c>
      <c r="F46" s="59">
        <f>D46-C46</f>
        <v>16884</v>
      </c>
    </row>
    <row r="47" spans="1:6" ht="12.75">
      <c r="A47" s="63" t="s">
        <v>138</v>
      </c>
      <c r="B47" s="69">
        <f t="shared" si="4"/>
        <v>37</v>
      </c>
      <c r="C47" s="82">
        <v>39270</v>
      </c>
      <c r="D47" s="82">
        <v>20035</v>
      </c>
      <c r="F47" s="59">
        <f t="shared" si="0"/>
        <v>-19235</v>
      </c>
    </row>
    <row r="48" spans="1:6" ht="12.75">
      <c r="A48" s="63" t="s">
        <v>6</v>
      </c>
      <c r="B48" s="69">
        <f t="shared" si="4"/>
        <v>38</v>
      </c>
      <c r="C48" s="82"/>
      <c r="D48" s="82"/>
      <c r="F48" s="59">
        <f t="shared" si="0"/>
        <v>0</v>
      </c>
    </row>
    <row r="49" spans="1:6" ht="12.75">
      <c r="A49" s="63" t="s">
        <v>21</v>
      </c>
      <c r="B49" s="69">
        <f t="shared" si="4"/>
        <v>39</v>
      </c>
      <c r="C49" s="82">
        <v>27308</v>
      </c>
      <c r="D49" s="82">
        <v>14769</v>
      </c>
      <c r="F49" s="59">
        <f>D49-C49</f>
        <v>-12539</v>
      </c>
    </row>
    <row r="50" spans="1:6" ht="12.75">
      <c r="A50" s="63" t="s">
        <v>109</v>
      </c>
      <c r="B50" s="69">
        <f t="shared" si="4"/>
        <v>40</v>
      </c>
      <c r="C50" s="82">
        <v>68878</v>
      </c>
      <c r="D50" s="82">
        <v>67903</v>
      </c>
      <c r="F50" s="85">
        <f>D50-C50</f>
        <v>-975</v>
      </c>
    </row>
    <row r="51" spans="1:6" ht="12.75">
      <c r="A51" s="63" t="s">
        <v>38</v>
      </c>
      <c r="B51" s="69">
        <f t="shared" si="4"/>
        <v>41</v>
      </c>
      <c r="C51" s="82"/>
      <c r="D51" s="82"/>
      <c r="F51" s="59">
        <f t="shared" si="0"/>
        <v>0</v>
      </c>
    </row>
    <row r="52" spans="1:6" ht="12.75">
      <c r="A52" s="63" t="s">
        <v>1</v>
      </c>
      <c r="B52" s="69">
        <f t="shared" si="4"/>
        <v>42</v>
      </c>
      <c r="C52" s="82"/>
      <c r="D52" s="82"/>
      <c r="F52" s="59">
        <f t="shared" si="0"/>
        <v>0</v>
      </c>
    </row>
    <row r="53" spans="1:6" ht="12.75">
      <c r="A53" s="63" t="s">
        <v>82</v>
      </c>
      <c r="B53" s="69">
        <f t="shared" si="4"/>
        <v>43</v>
      </c>
      <c r="C53" s="82"/>
      <c r="D53" s="82"/>
      <c r="F53" s="59">
        <f t="shared" si="0"/>
        <v>0</v>
      </c>
    </row>
    <row r="54" spans="1:6" ht="12.75">
      <c r="A54" s="63" t="s">
        <v>15</v>
      </c>
      <c r="B54" s="69">
        <f t="shared" si="4"/>
        <v>44</v>
      </c>
      <c r="C54" s="82"/>
      <c r="D54" s="82"/>
      <c r="F54" s="59">
        <f t="shared" si="0"/>
        <v>0</v>
      </c>
    </row>
    <row r="55" spans="1:7" ht="12.75">
      <c r="A55" s="63" t="s">
        <v>11</v>
      </c>
      <c r="B55" s="69">
        <f t="shared" si="4"/>
        <v>45</v>
      </c>
      <c r="C55" s="82">
        <v>114424</v>
      </c>
      <c r="D55" s="82">
        <v>48768</v>
      </c>
      <c r="F55" s="59">
        <f>D55-C55</f>
        <v>-65656</v>
      </c>
      <c r="G55" s="70"/>
    </row>
    <row r="56" spans="1:7" ht="12.75">
      <c r="A56" s="63" t="s">
        <v>160</v>
      </c>
      <c r="B56" s="69">
        <f t="shared" si="4"/>
        <v>46</v>
      </c>
      <c r="C56" s="82">
        <v>18550</v>
      </c>
      <c r="D56" s="82">
        <v>20861</v>
      </c>
      <c r="F56" s="85">
        <f>D56-C56</f>
        <v>2311</v>
      </c>
      <c r="G56" s="59"/>
    </row>
    <row r="57" spans="1:6" ht="12.75">
      <c r="A57" s="63" t="s">
        <v>161</v>
      </c>
      <c r="B57" s="69">
        <f t="shared" si="4"/>
        <v>47</v>
      </c>
      <c r="C57" s="82"/>
      <c r="D57" s="82"/>
      <c r="F57" s="85">
        <f t="shared" si="0"/>
        <v>0</v>
      </c>
    </row>
    <row r="58" spans="1:6" ht="12.75">
      <c r="A58" s="63" t="s">
        <v>105</v>
      </c>
      <c r="B58" s="69">
        <f t="shared" si="4"/>
        <v>48</v>
      </c>
      <c r="C58" s="82">
        <v>6414</v>
      </c>
      <c r="D58" s="82">
        <v>7030</v>
      </c>
      <c r="F58" s="59">
        <f>D58-C58</f>
        <v>616</v>
      </c>
    </row>
    <row r="59" spans="1:6" s="90" customFormat="1" ht="12.75">
      <c r="A59" s="86" t="s">
        <v>162</v>
      </c>
      <c r="B59" s="94">
        <f>B58+1</f>
        <v>49</v>
      </c>
      <c r="C59" s="82">
        <v>4540014</v>
      </c>
      <c r="D59" s="82">
        <v>4153161</v>
      </c>
      <c r="E59" s="88"/>
      <c r="F59" s="92">
        <f>SUM(F39:F58)</f>
        <v>-386853</v>
      </c>
    </row>
    <row r="60" spans="1:6" s="67" customFormat="1" ht="12.75">
      <c r="A60" s="66" t="s">
        <v>139</v>
      </c>
      <c r="B60" s="73"/>
      <c r="C60" s="83"/>
      <c r="D60" s="83"/>
      <c r="E60" s="71"/>
      <c r="F60" s="68">
        <f t="shared" si="0"/>
        <v>0</v>
      </c>
    </row>
    <row r="61" spans="1:6" ht="12.75">
      <c r="A61" s="63" t="s">
        <v>39</v>
      </c>
      <c r="B61" s="72" t="s">
        <v>2</v>
      </c>
      <c r="C61" s="82">
        <v>2298691</v>
      </c>
      <c r="D61" s="82">
        <v>2298691</v>
      </c>
      <c r="F61" s="59">
        <f>D61-C61</f>
        <v>0</v>
      </c>
    </row>
    <row r="62" spans="1:6" ht="12.75">
      <c r="A62" s="63" t="s">
        <v>40</v>
      </c>
      <c r="B62" s="72" t="s">
        <v>3</v>
      </c>
      <c r="C62" s="82"/>
      <c r="D62" s="82"/>
      <c r="F62" s="59">
        <f t="shared" si="0"/>
        <v>0</v>
      </c>
    </row>
    <row r="63" spans="1:7" ht="12.75">
      <c r="A63" s="63" t="s">
        <v>17</v>
      </c>
      <c r="B63" s="72" t="s">
        <v>4</v>
      </c>
      <c r="C63" s="82"/>
      <c r="D63" s="82"/>
      <c r="F63" s="59">
        <f t="shared" si="0"/>
        <v>0</v>
      </c>
      <c r="G63" s="59"/>
    </row>
    <row r="64" spans="1:7" ht="12.75">
      <c r="A64" s="63" t="s">
        <v>177</v>
      </c>
      <c r="B64" s="72" t="s">
        <v>5</v>
      </c>
      <c r="C64" s="82">
        <v>126976</v>
      </c>
      <c r="D64" s="82"/>
      <c r="F64" s="59">
        <f>D64-C64</f>
        <v>-126976</v>
      </c>
      <c r="G64" s="59"/>
    </row>
    <row r="65" spans="1:6" ht="12.75">
      <c r="A65" s="63" t="s">
        <v>176</v>
      </c>
      <c r="B65" s="72" t="s">
        <v>163</v>
      </c>
      <c r="C65" s="82">
        <v>26057</v>
      </c>
      <c r="D65" s="82">
        <v>52764</v>
      </c>
      <c r="F65" s="59">
        <f>D65-C65</f>
        <v>26707</v>
      </c>
    </row>
    <row r="66" spans="1:6" ht="12.75">
      <c r="A66" s="63" t="s">
        <v>119</v>
      </c>
      <c r="B66" s="72" t="s">
        <v>164</v>
      </c>
      <c r="C66" s="82">
        <v>-2021</v>
      </c>
      <c r="D66" s="82">
        <v>-1848</v>
      </c>
      <c r="F66" s="59">
        <f aca="true" t="shared" si="5" ref="F66:F72">D66-C66</f>
        <v>173</v>
      </c>
    </row>
    <row r="67" spans="1:6" s="90" customFormat="1" ht="12.75">
      <c r="A67" s="86" t="s">
        <v>166</v>
      </c>
      <c r="B67" s="87" t="s">
        <v>165</v>
      </c>
      <c r="C67" s="82">
        <v>51992</v>
      </c>
      <c r="D67" s="82">
        <v>1531</v>
      </c>
      <c r="E67" s="88"/>
      <c r="F67" s="59">
        <f t="shared" si="5"/>
        <v>-50461</v>
      </c>
    </row>
    <row r="68" spans="1:6" ht="12.75">
      <c r="A68" s="63" t="s">
        <v>52</v>
      </c>
      <c r="B68" s="72"/>
      <c r="C68" s="82"/>
      <c r="D68" s="82"/>
      <c r="F68" s="59">
        <f t="shared" si="5"/>
        <v>0</v>
      </c>
    </row>
    <row r="69" spans="1:6" ht="12.75">
      <c r="A69" s="63" t="s">
        <v>178</v>
      </c>
      <c r="B69" s="72" t="s">
        <v>179</v>
      </c>
      <c r="C69" s="82">
        <v>-98738</v>
      </c>
      <c r="D69" s="82">
        <v>63883</v>
      </c>
      <c r="F69" s="59">
        <f t="shared" si="5"/>
        <v>162621</v>
      </c>
    </row>
    <row r="70" spans="1:6" ht="12.75">
      <c r="A70" s="63" t="s">
        <v>167</v>
      </c>
      <c r="B70" s="72" t="s">
        <v>180</v>
      </c>
      <c r="C70" s="82">
        <v>150730</v>
      </c>
      <c r="D70" s="82">
        <v>-62352</v>
      </c>
      <c r="F70" s="59">
        <f t="shared" si="5"/>
        <v>-213082</v>
      </c>
    </row>
    <row r="71" spans="1:6" s="90" customFormat="1" ht="12.75">
      <c r="A71" s="86" t="s">
        <v>74</v>
      </c>
      <c r="B71" s="87" t="s">
        <v>165</v>
      </c>
      <c r="C71" s="82">
        <v>2501695</v>
      </c>
      <c r="D71" s="82">
        <v>2351138</v>
      </c>
      <c r="E71" s="88"/>
      <c r="F71" s="59">
        <f t="shared" si="5"/>
        <v>-150557</v>
      </c>
    </row>
    <row r="72" spans="1:7" s="90" customFormat="1" ht="12.75">
      <c r="A72" s="95" t="s">
        <v>140</v>
      </c>
      <c r="B72" s="96">
        <v>57</v>
      </c>
      <c r="C72" s="82">
        <v>7041709</v>
      </c>
      <c r="D72" s="82">
        <v>6504299</v>
      </c>
      <c r="E72" s="88"/>
      <c r="F72" s="59">
        <f t="shared" si="5"/>
        <v>-537410</v>
      </c>
      <c r="G72" s="89"/>
    </row>
    <row r="73" spans="1:4" ht="12.75">
      <c r="A73" s="74"/>
      <c r="B73" s="75"/>
      <c r="C73" s="84"/>
      <c r="D73" s="97"/>
    </row>
    <row r="74" ht="12.75">
      <c r="A74" s="76" t="s">
        <v>31</v>
      </c>
    </row>
    <row r="75" spans="1:3" ht="12.75">
      <c r="A75" s="76"/>
      <c r="C75" s="59"/>
    </row>
    <row r="76" spans="1:4" ht="15" customHeight="1">
      <c r="A76" s="77" t="s">
        <v>172</v>
      </c>
      <c r="B76" s="77" t="s">
        <v>174</v>
      </c>
      <c r="C76" s="78"/>
      <c r="D76" s="78"/>
    </row>
    <row r="77" spans="1:4" ht="12.75">
      <c r="A77" s="77"/>
      <c r="B77" s="77"/>
      <c r="C77" s="77"/>
      <c r="D77" s="77"/>
    </row>
    <row r="78" spans="1:4" ht="15.75" customHeight="1">
      <c r="A78" s="77" t="s">
        <v>175</v>
      </c>
      <c r="B78" s="77"/>
      <c r="C78" s="79"/>
      <c r="D78" s="77"/>
    </row>
    <row r="79" spans="1:4" ht="12.75">
      <c r="A79" s="77"/>
      <c r="B79" s="77"/>
      <c r="C79" s="77"/>
      <c r="D79" s="77"/>
    </row>
    <row r="80" spans="1:4" ht="12.75">
      <c r="A80" s="77" t="s">
        <v>110</v>
      </c>
      <c r="B80" s="77"/>
      <c r="C80" s="77"/>
      <c r="D80" s="77"/>
    </row>
    <row r="81" spans="1:4" ht="12.75">
      <c r="A81" s="77"/>
      <c r="B81" s="77"/>
      <c r="C81" s="77"/>
      <c r="D81" s="77"/>
    </row>
    <row r="82" spans="1:4" ht="12.75">
      <c r="A82" s="77" t="s">
        <v>104</v>
      </c>
      <c r="B82" s="77"/>
      <c r="C82" s="77"/>
      <c r="D82" s="77"/>
    </row>
    <row r="83" spans="1:4" ht="12.75">
      <c r="A83" s="77" t="s">
        <v>106</v>
      </c>
      <c r="B83" s="77"/>
      <c r="C83" s="77"/>
      <c r="D83" s="77"/>
    </row>
    <row r="84" spans="1:4" ht="12.75">
      <c r="A84" s="77"/>
      <c r="B84" s="77"/>
      <c r="C84" s="77"/>
      <c r="D84" s="77"/>
    </row>
    <row r="85" spans="1:4" ht="12.75">
      <c r="A85" s="77"/>
      <c r="B85" s="77"/>
      <c r="C85" s="77"/>
      <c r="D85" s="77"/>
    </row>
    <row r="86" spans="1:5" ht="12.75">
      <c r="A86" s="46" t="s">
        <v>142</v>
      </c>
      <c r="D86" s="80"/>
      <c r="E86" s="46"/>
    </row>
    <row r="87" spans="1:4" ht="12.75">
      <c r="A87" s="77"/>
      <c r="B87" s="77"/>
      <c r="C87" s="77"/>
      <c r="D87" s="77"/>
    </row>
    <row r="88" spans="1:4" ht="12.75">
      <c r="A88" s="77"/>
      <c r="B88" s="77"/>
      <c r="C88" s="81"/>
      <c r="D88" s="77"/>
    </row>
    <row r="89" spans="1:4" ht="12.75">
      <c r="A89" s="77"/>
      <c r="B89" s="77"/>
      <c r="C89" s="81"/>
      <c r="D89" s="77"/>
    </row>
    <row r="90" spans="1:4" ht="12.75">
      <c r="A90" s="77"/>
      <c r="B90" s="77"/>
      <c r="C90" s="77"/>
      <c r="D90" s="77"/>
    </row>
  </sheetData>
  <sheetProtection/>
  <mergeCells count="3">
    <mergeCell ref="A3:D3"/>
    <mergeCell ref="A4:D4"/>
    <mergeCell ref="A5:D5"/>
  </mergeCells>
  <printOptions horizontalCentered="1" verticalCentered="1"/>
  <pageMargins left="0.1968503937007874" right="0" top="0.1968503937007874" bottom="0.1968503937007874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94"/>
  <sheetViews>
    <sheetView showZeros="0" tabSelected="1" showOutlineSymbols="0" view="pageBreakPreview" zoomScaleNormal="93" zoomScaleSheetLayoutView="100" zoomScalePageLayoutView="0" workbookViewId="0" topLeftCell="A1">
      <selection activeCell="D17" sqref="D17"/>
    </sheetView>
  </sheetViews>
  <sheetFormatPr defaultColWidth="9.00390625" defaultRowHeight="12.75" outlineLevelCol="7"/>
  <cols>
    <col min="1" max="1" width="89.25390625" style="4" customWidth="1"/>
    <col min="2" max="2" width="11.375" style="4" customWidth="1" outlineLevel="3"/>
    <col min="3" max="3" width="15.875" style="4" customWidth="1" outlineLevel="7"/>
    <col min="4" max="4" width="16.00390625" style="4" customWidth="1" outlineLevel="7"/>
    <col min="5" max="5" width="14.875" style="12" customWidth="1" outlineLevel="1"/>
    <col min="6" max="6" width="16.875" style="12" customWidth="1"/>
    <col min="7" max="7" width="9.125" style="4" customWidth="1"/>
    <col min="8" max="8" width="11.125" style="4" bestFit="1" customWidth="1"/>
    <col min="9" max="16384" width="9.125" style="4" customWidth="1"/>
  </cols>
  <sheetData>
    <row r="1" ht="12.75">
      <c r="F1" s="23" t="s">
        <v>51</v>
      </c>
    </row>
    <row r="3" spans="1:6" ht="12.75">
      <c r="A3" s="100" t="s">
        <v>50</v>
      </c>
      <c r="B3" s="100"/>
      <c r="C3" s="100"/>
      <c r="D3" s="100"/>
      <c r="E3" s="100"/>
      <c r="F3" s="100"/>
    </row>
    <row r="4" spans="1:6" ht="12.75">
      <c r="A4" s="101" t="s">
        <v>60</v>
      </c>
      <c r="B4" s="101"/>
      <c r="C4" s="101"/>
      <c r="D4" s="101"/>
      <c r="E4" s="101"/>
      <c r="F4" s="101"/>
    </row>
    <row r="5" spans="1:6" ht="12.75">
      <c r="A5" s="101" t="s">
        <v>182</v>
      </c>
      <c r="B5" s="101"/>
      <c r="C5" s="101"/>
      <c r="D5" s="101"/>
      <c r="E5" s="101"/>
      <c r="F5" s="101"/>
    </row>
    <row r="6" ht="12.75">
      <c r="F6" s="13" t="s">
        <v>54</v>
      </c>
    </row>
    <row r="7" spans="1:6" ht="77.25" customHeight="1">
      <c r="A7" s="22" t="s">
        <v>121</v>
      </c>
      <c r="B7" s="25" t="s">
        <v>8</v>
      </c>
      <c r="C7" s="22" t="s">
        <v>122</v>
      </c>
      <c r="D7" s="22" t="s">
        <v>108</v>
      </c>
      <c r="E7" s="24" t="s">
        <v>12</v>
      </c>
      <c r="F7" s="24" t="s">
        <v>107</v>
      </c>
    </row>
    <row r="8" spans="1:6" ht="12.75">
      <c r="A8" s="2">
        <v>1</v>
      </c>
      <c r="B8" s="2">
        <v>2</v>
      </c>
      <c r="C8" s="2">
        <v>3</v>
      </c>
      <c r="D8" s="2">
        <v>4</v>
      </c>
      <c r="E8" s="14">
        <v>5</v>
      </c>
      <c r="F8" s="14">
        <v>6</v>
      </c>
    </row>
    <row r="9" spans="1:6" ht="12.75">
      <c r="A9" s="26" t="s">
        <v>20</v>
      </c>
      <c r="B9" s="2"/>
      <c r="C9" s="17"/>
      <c r="D9" s="17"/>
      <c r="E9" s="15"/>
      <c r="F9" s="15"/>
    </row>
    <row r="10" spans="1:6" s="27" customFormat="1" ht="13.5">
      <c r="A10" s="40" t="s">
        <v>25</v>
      </c>
      <c r="B10" s="43"/>
      <c r="C10" s="40">
        <v>264713</v>
      </c>
      <c r="D10" s="40">
        <v>2087799</v>
      </c>
      <c r="E10" s="40">
        <v>454748</v>
      </c>
      <c r="F10" s="40">
        <v>2375491</v>
      </c>
    </row>
    <row r="11" spans="1:6" ht="12.75">
      <c r="A11" s="1" t="s">
        <v>41</v>
      </c>
      <c r="B11" s="2">
        <v>1</v>
      </c>
      <c r="C11" s="82">
        <v>361954</v>
      </c>
      <c r="D11" s="82">
        <v>3219303</v>
      </c>
      <c r="E11" s="82">
        <v>986786</v>
      </c>
      <c r="F11" s="82">
        <v>4443363</v>
      </c>
    </row>
    <row r="12" spans="1:6" ht="12.75">
      <c r="A12" s="1" t="s">
        <v>32</v>
      </c>
      <c r="B12" s="2">
        <v>2</v>
      </c>
      <c r="C12" s="82">
        <v>68078</v>
      </c>
      <c r="D12" s="82">
        <v>378804</v>
      </c>
      <c r="E12" s="82">
        <v>14841</v>
      </c>
      <c r="F12" s="82">
        <v>110452</v>
      </c>
    </row>
    <row r="13" spans="1:6" ht="12.75">
      <c r="A13" s="10" t="s">
        <v>128</v>
      </c>
      <c r="B13" s="2">
        <v>3</v>
      </c>
      <c r="C13" s="82">
        <v>70563</v>
      </c>
      <c r="D13" s="82">
        <v>1312895</v>
      </c>
      <c r="E13" s="82">
        <v>767312</v>
      </c>
      <c r="F13" s="82">
        <v>2661260</v>
      </c>
    </row>
    <row r="14" spans="1:6" ht="12.75">
      <c r="A14" s="10" t="s">
        <v>22</v>
      </c>
      <c r="B14" s="2">
        <v>4</v>
      </c>
      <c r="C14" s="82">
        <v>359469</v>
      </c>
      <c r="D14" s="82">
        <v>2285212</v>
      </c>
      <c r="E14" s="82">
        <v>234315</v>
      </c>
      <c r="F14" s="82">
        <v>1892555</v>
      </c>
    </row>
    <row r="15" spans="1:6" ht="12.75">
      <c r="A15" s="10" t="s">
        <v>59</v>
      </c>
      <c r="B15" s="2">
        <v>5</v>
      </c>
      <c r="C15" s="82">
        <v>55031</v>
      </c>
      <c r="D15" s="82">
        <v>16127</v>
      </c>
      <c r="E15" s="82">
        <v>616559</v>
      </c>
      <c r="F15" s="82">
        <v>1733925</v>
      </c>
    </row>
    <row r="16" spans="1:6" ht="12.75">
      <c r="A16" s="33" t="s">
        <v>61</v>
      </c>
      <c r="B16" s="2">
        <v>6</v>
      </c>
      <c r="C16" s="82">
        <v>-42939</v>
      </c>
      <c r="D16" s="82">
        <v>-218746</v>
      </c>
      <c r="E16" s="82">
        <v>663306</v>
      </c>
      <c r="F16" s="82">
        <v>1874477</v>
      </c>
    </row>
    <row r="17" spans="1:6" ht="12.75">
      <c r="A17" s="10" t="s">
        <v>129</v>
      </c>
      <c r="B17" s="2">
        <v>7</v>
      </c>
      <c r="C17" s="82">
        <v>261499</v>
      </c>
      <c r="D17" s="82">
        <v>2050339</v>
      </c>
      <c r="E17" s="82">
        <v>281062</v>
      </c>
      <c r="F17" s="82">
        <v>2033107</v>
      </c>
    </row>
    <row r="18" spans="1:8" ht="12.75">
      <c r="A18" s="33" t="s">
        <v>13</v>
      </c>
      <c r="B18" s="2">
        <v>8</v>
      </c>
      <c r="C18" s="82"/>
      <c r="D18" s="82">
        <v>2548</v>
      </c>
      <c r="E18" s="82">
        <v>173686</v>
      </c>
      <c r="F18" s="82">
        <v>328041</v>
      </c>
      <c r="H18" s="44"/>
    </row>
    <row r="19" spans="1:8" ht="12.75">
      <c r="A19" s="33" t="s">
        <v>65</v>
      </c>
      <c r="B19" s="2">
        <v>9</v>
      </c>
      <c r="C19" s="82">
        <v>3214</v>
      </c>
      <c r="D19" s="82">
        <v>34912</v>
      </c>
      <c r="E19" s="82">
        <v>0</v>
      </c>
      <c r="F19" s="82">
        <v>14343</v>
      </c>
      <c r="H19" s="44"/>
    </row>
    <row r="20" spans="1:6" s="27" customFormat="1" ht="13.5">
      <c r="A20" s="40" t="s">
        <v>26</v>
      </c>
      <c r="B20" s="42"/>
      <c r="C20" s="40">
        <v>-10719</v>
      </c>
      <c r="D20" s="40">
        <v>353437</v>
      </c>
      <c r="E20" s="40">
        <v>203554</v>
      </c>
      <c r="F20" s="40">
        <v>317748</v>
      </c>
    </row>
    <row r="21" spans="1:6" ht="12.75">
      <c r="A21" s="33" t="s">
        <v>53</v>
      </c>
      <c r="B21" s="2">
        <v>10</v>
      </c>
      <c r="C21" s="82">
        <v>12482</v>
      </c>
      <c r="D21" s="82">
        <v>109689</v>
      </c>
      <c r="E21" s="82">
        <v>12826</v>
      </c>
      <c r="F21" s="82">
        <v>121956</v>
      </c>
    </row>
    <row r="22" spans="1:6" ht="12.75">
      <c r="A22" s="33" t="s">
        <v>168</v>
      </c>
      <c r="B22" s="5"/>
      <c r="C22" s="83"/>
      <c r="D22" s="83"/>
      <c r="E22" s="83"/>
      <c r="F22" s="83"/>
    </row>
    <row r="23" spans="1:6" ht="12.75">
      <c r="A23" s="33" t="s">
        <v>83</v>
      </c>
      <c r="B23" s="5" t="s">
        <v>124</v>
      </c>
      <c r="C23" s="82">
        <v>3375</v>
      </c>
      <c r="D23" s="82">
        <v>36742</v>
      </c>
      <c r="E23" s="82">
        <v>3676</v>
      </c>
      <c r="F23" s="82">
        <v>31270</v>
      </c>
    </row>
    <row r="24" spans="1:6" ht="12.75">
      <c r="A24" s="33" t="s">
        <v>112</v>
      </c>
      <c r="B24" s="5" t="s">
        <v>125</v>
      </c>
      <c r="C24" s="82">
        <v>9107</v>
      </c>
      <c r="D24" s="82">
        <v>72947</v>
      </c>
      <c r="E24" s="82">
        <v>9150</v>
      </c>
      <c r="F24" s="82">
        <v>90686</v>
      </c>
    </row>
    <row r="25" spans="1:6" ht="12.75">
      <c r="A25" s="33" t="s">
        <v>94</v>
      </c>
      <c r="B25" s="17">
        <v>11</v>
      </c>
      <c r="C25" s="82">
        <v>556</v>
      </c>
      <c r="D25" s="82">
        <v>12465</v>
      </c>
      <c r="E25" s="82">
        <v>0</v>
      </c>
      <c r="F25" s="82">
        <v>35</v>
      </c>
    </row>
    <row r="26" spans="1:6" ht="12.75">
      <c r="A26" s="33" t="s">
        <v>168</v>
      </c>
      <c r="B26" s="17"/>
      <c r="C26" s="83"/>
      <c r="D26" s="83"/>
      <c r="E26" s="83"/>
      <c r="F26" s="83"/>
    </row>
    <row r="27" spans="1:6" ht="12.75">
      <c r="A27" s="33" t="s">
        <v>18</v>
      </c>
      <c r="B27" s="5" t="s">
        <v>33</v>
      </c>
      <c r="C27" s="82">
        <v>556</v>
      </c>
      <c r="D27" s="82">
        <v>1309</v>
      </c>
      <c r="E27" s="82"/>
      <c r="F27" s="82">
        <v>35</v>
      </c>
    </row>
    <row r="28" spans="1:6" ht="12.75">
      <c r="A28" s="33" t="s">
        <v>62</v>
      </c>
      <c r="B28" s="5" t="s">
        <v>34</v>
      </c>
      <c r="C28" s="82">
        <v>0</v>
      </c>
      <c r="D28" s="82">
        <v>11156</v>
      </c>
      <c r="E28" s="82"/>
      <c r="F28" s="82"/>
    </row>
    <row r="29" spans="1:6" ht="12.75">
      <c r="A29" s="33" t="s">
        <v>63</v>
      </c>
      <c r="B29" s="5" t="s">
        <v>35</v>
      </c>
      <c r="C29" s="82"/>
      <c r="D29" s="82"/>
      <c r="E29" s="82"/>
      <c r="F29" s="82"/>
    </row>
    <row r="30" spans="1:6" ht="12.75">
      <c r="A30" s="33" t="s">
        <v>95</v>
      </c>
      <c r="B30" s="5" t="s">
        <v>36</v>
      </c>
      <c r="C30" s="82"/>
      <c r="D30" s="82"/>
      <c r="E30" s="82"/>
      <c r="F30" s="82"/>
    </row>
    <row r="31" spans="1:6" ht="12.75">
      <c r="A31" s="33" t="s">
        <v>96</v>
      </c>
      <c r="B31" s="17">
        <v>12</v>
      </c>
      <c r="C31" s="82">
        <v>-23757</v>
      </c>
      <c r="D31" s="82">
        <v>228426</v>
      </c>
      <c r="E31" s="82">
        <v>190728</v>
      </c>
      <c r="F31" s="82">
        <v>193416</v>
      </c>
    </row>
    <row r="32" spans="1:6" ht="12.75">
      <c r="A32" s="33" t="s">
        <v>168</v>
      </c>
      <c r="B32" s="17"/>
      <c r="C32" s="83"/>
      <c r="D32" s="83"/>
      <c r="E32" s="83"/>
      <c r="F32" s="83"/>
    </row>
    <row r="33" spans="1:6" ht="25.5">
      <c r="A33" s="33" t="s">
        <v>169</v>
      </c>
      <c r="B33" s="5" t="s">
        <v>84</v>
      </c>
      <c r="C33" s="82">
        <v>-5070</v>
      </c>
      <c r="D33" s="82">
        <v>-34800</v>
      </c>
      <c r="E33" s="82">
        <v>184545</v>
      </c>
      <c r="F33" s="82">
        <v>188776</v>
      </c>
    </row>
    <row r="34" spans="1:6" ht="12.75">
      <c r="A34" s="33" t="s">
        <v>64</v>
      </c>
      <c r="B34" s="5" t="s">
        <v>85</v>
      </c>
      <c r="C34" s="82">
        <v>-18687</v>
      </c>
      <c r="D34" s="82">
        <v>263226</v>
      </c>
      <c r="E34" s="82">
        <v>6183</v>
      </c>
      <c r="F34" s="82">
        <v>4640</v>
      </c>
    </row>
    <row r="35" spans="1:6" ht="12.75">
      <c r="A35" s="33" t="s">
        <v>123</v>
      </c>
      <c r="B35" s="5" t="s">
        <v>86</v>
      </c>
      <c r="C35" s="82"/>
      <c r="D35" s="82"/>
      <c r="E35" s="82"/>
      <c r="F35" s="82"/>
    </row>
    <row r="36" spans="1:6" ht="12.75">
      <c r="A36" s="33" t="s">
        <v>170</v>
      </c>
      <c r="B36" s="5" t="s">
        <v>87</v>
      </c>
      <c r="C36" s="82"/>
      <c r="D36" s="82"/>
      <c r="E36" s="82"/>
      <c r="F36" s="82"/>
    </row>
    <row r="37" spans="1:6" ht="12.75">
      <c r="A37" s="33" t="s">
        <v>127</v>
      </c>
      <c r="B37" s="17">
        <v>13</v>
      </c>
      <c r="C37" s="82"/>
      <c r="D37" s="82"/>
      <c r="E37" s="82"/>
      <c r="F37" s="82"/>
    </row>
    <row r="38" spans="1:6" ht="12.75">
      <c r="A38" s="33" t="s">
        <v>130</v>
      </c>
      <c r="B38" s="17">
        <v>14</v>
      </c>
      <c r="C38" s="82"/>
      <c r="D38" s="82">
        <v>2857</v>
      </c>
      <c r="E38" s="82"/>
      <c r="F38" s="82">
        <v>2341</v>
      </c>
    </row>
    <row r="39" spans="1:6" s="27" customFormat="1" ht="13.5">
      <c r="A39" s="40" t="s">
        <v>27</v>
      </c>
      <c r="B39" s="41"/>
      <c r="C39" s="40">
        <v>-715</v>
      </c>
      <c r="D39" s="40">
        <v>-5073</v>
      </c>
      <c r="E39" s="40">
        <v>-1091</v>
      </c>
      <c r="F39" s="40">
        <v>-1420</v>
      </c>
    </row>
    <row r="40" spans="1:6" ht="12.75">
      <c r="A40" s="33" t="s">
        <v>43</v>
      </c>
      <c r="B40" s="17">
        <v>15</v>
      </c>
      <c r="C40" s="82">
        <v>-778</v>
      </c>
      <c r="D40" s="82">
        <v>-4347</v>
      </c>
      <c r="E40" s="82">
        <v>0</v>
      </c>
      <c r="F40" s="82">
        <v>755</v>
      </c>
    </row>
    <row r="41" spans="1:6" ht="12.75">
      <c r="A41" s="33" t="s">
        <v>47</v>
      </c>
      <c r="B41" s="17">
        <v>16</v>
      </c>
      <c r="C41" s="82">
        <v>63</v>
      </c>
      <c r="D41" s="82">
        <v>-726</v>
      </c>
      <c r="E41" s="82">
        <v>-1091</v>
      </c>
      <c r="F41" s="82">
        <v>-2175</v>
      </c>
    </row>
    <row r="42" spans="1:6" ht="12.75">
      <c r="A42" s="33" t="s">
        <v>171</v>
      </c>
      <c r="B42" s="17">
        <v>17</v>
      </c>
      <c r="C42" s="82"/>
      <c r="D42" s="82"/>
      <c r="E42" s="82"/>
      <c r="F42" s="82"/>
    </row>
    <row r="43" spans="1:6" s="28" customFormat="1" ht="13.5">
      <c r="A43" s="39" t="s">
        <v>28</v>
      </c>
      <c r="B43" s="38">
        <v>18</v>
      </c>
      <c r="C43" s="40">
        <v>253279</v>
      </c>
      <c r="D43" s="40">
        <v>2436163</v>
      </c>
      <c r="E43" s="40">
        <v>657211</v>
      </c>
      <c r="F43" s="40">
        <v>2691819</v>
      </c>
    </row>
    <row r="44" spans="1:6" s="28" customFormat="1" ht="12.75">
      <c r="A44" s="29" t="s">
        <v>29</v>
      </c>
      <c r="B44" s="30"/>
      <c r="C44" s="83"/>
      <c r="D44" s="83"/>
      <c r="E44" s="83"/>
      <c r="F44" s="83"/>
    </row>
    <row r="45" spans="1:6" ht="12.75">
      <c r="A45" s="1" t="s">
        <v>44</v>
      </c>
      <c r="B45" s="17">
        <v>19</v>
      </c>
      <c r="C45" s="82">
        <v>55259</v>
      </c>
      <c r="D45" s="82">
        <v>702180</v>
      </c>
      <c r="E45" s="82">
        <v>60055</v>
      </c>
      <c r="F45" s="82">
        <v>692217</v>
      </c>
    </row>
    <row r="46" spans="1:6" ht="12.75">
      <c r="A46" s="1" t="s">
        <v>45</v>
      </c>
      <c r="B46" s="17">
        <v>20</v>
      </c>
      <c r="C46" s="82">
        <v>176</v>
      </c>
      <c r="D46" s="82">
        <v>80466</v>
      </c>
      <c r="E46" s="82">
        <v>260</v>
      </c>
      <c r="F46" s="82">
        <v>422501</v>
      </c>
    </row>
    <row r="47" spans="1:6" ht="12.75">
      <c r="A47" s="1" t="s">
        <v>126</v>
      </c>
      <c r="B47" s="17">
        <v>21</v>
      </c>
      <c r="C47" s="82">
        <v>1147</v>
      </c>
      <c r="D47" s="82">
        <v>38259</v>
      </c>
      <c r="E47" s="82">
        <v>2725</v>
      </c>
      <c r="F47" s="82">
        <v>488589</v>
      </c>
    </row>
    <row r="48" spans="1:6" ht="12.75">
      <c r="A48" s="1" t="s">
        <v>0</v>
      </c>
      <c r="B48" s="17">
        <v>22</v>
      </c>
      <c r="C48" s="82">
        <v>3979</v>
      </c>
      <c r="D48" s="82">
        <v>64745</v>
      </c>
      <c r="E48" s="82">
        <v>2833</v>
      </c>
      <c r="F48" s="82">
        <v>46278</v>
      </c>
    </row>
    <row r="49" spans="1:6" ht="12.75">
      <c r="A49" s="1" t="s">
        <v>131</v>
      </c>
      <c r="B49" s="17">
        <v>23</v>
      </c>
      <c r="C49" s="82">
        <v>50309</v>
      </c>
      <c r="D49" s="82">
        <v>679642</v>
      </c>
      <c r="E49" s="82">
        <v>54757</v>
      </c>
      <c r="F49" s="82">
        <v>579851</v>
      </c>
    </row>
    <row r="50" spans="1:6" ht="12.75">
      <c r="A50" s="6" t="s">
        <v>113</v>
      </c>
      <c r="B50" s="17">
        <v>24</v>
      </c>
      <c r="C50" s="82">
        <v>239</v>
      </c>
      <c r="D50" s="82">
        <v>5161</v>
      </c>
      <c r="E50" s="82">
        <v>1832</v>
      </c>
      <c r="F50" s="82">
        <v>7056</v>
      </c>
    </row>
    <row r="51" spans="1:6" ht="12.75">
      <c r="A51" s="33" t="s">
        <v>46</v>
      </c>
      <c r="B51" s="17">
        <v>25</v>
      </c>
      <c r="C51" s="82"/>
      <c r="D51" s="82"/>
      <c r="E51" s="82"/>
      <c r="F51" s="82"/>
    </row>
    <row r="52" spans="1:6" ht="25.5">
      <c r="A52" s="33" t="s">
        <v>56</v>
      </c>
      <c r="B52" s="17">
        <v>26</v>
      </c>
      <c r="C52" s="82"/>
      <c r="D52" s="82"/>
      <c r="E52" s="82"/>
      <c r="F52" s="82"/>
    </row>
    <row r="53" spans="1:6" ht="12.75">
      <c r="A53" s="33" t="s">
        <v>57</v>
      </c>
      <c r="B53" s="17">
        <v>27</v>
      </c>
      <c r="C53" s="82"/>
      <c r="D53" s="82"/>
      <c r="E53" s="82"/>
      <c r="F53" s="82"/>
    </row>
    <row r="54" spans="1:6" ht="12.75">
      <c r="A54" s="33" t="s">
        <v>7</v>
      </c>
      <c r="B54" s="17">
        <v>28</v>
      </c>
      <c r="C54" s="82"/>
      <c r="D54" s="82"/>
      <c r="E54" s="82"/>
      <c r="F54" s="82"/>
    </row>
    <row r="55" spans="1:6" ht="13.5" customHeight="1">
      <c r="A55" s="33" t="s">
        <v>66</v>
      </c>
      <c r="B55" s="17">
        <v>29</v>
      </c>
      <c r="C55" s="82">
        <v>50172</v>
      </c>
      <c r="D55" s="82">
        <v>262619</v>
      </c>
      <c r="E55" s="82">
        <v>30078</v>
      </c>
      <c r="F55" s="82">
        <v>106804</v>
      </c>
    </row>
    <row r="56" spans="1:6" ht="13.5" customHeight="1">
      <c r="A56" s="33" t="s">
        <v>67</v>
      </c>
      <c r="B56" s="17">
        <v>30</v>
      </c>
      <c r="C56" s="82">
        <v>-8351</v>
      </c>
      <c r="D56" s="82">
        <v>124813</v>
      </c>
      <c r="E56" s="82"/>
      <c r="F56" s="82"/>
    </row>
    <row r="57" spans="1:6" ht="13.5" customHeight="1">
      <c r="A57" s="33" t="s">
        <v>68</v>
      </c>
      <c r="B57" s="17">
        <v>31</v>
      </c>
      <c r="C57" s="82">
        <v>-8714</v>
      </c>
      <c r="D57" s="82">
        <v>36513</v>
      </c>
      <c r="E57" s="82">
        <v>6745</v>
      </c>
      <c r="F57" s="82">
        <v>-609799</v>
      </c>
    </row>
    <row r="58" spans="1:6" ht="13.5" customHeight="1">
      <c r="A58" s="33" t="s">
        <v>69</v>
      </c>
      <c r="B58" s="17">
        <v>32</v>
      </c>
      <c r="C58" s="82">
        <v>75</v>
      </c>
      <c r="D58" s="82">
        <v>10021</v>
      </c>
      <c r="E58" s="82">
        <v>6850</v>
      </c>
      <c r="F58" s="82">
        <v>-644678</v>
      </c>
    </row>
    <row r="59" spans="1:6" ht="12.75">
      <c r="A59" s="33" t="s">
        <v>70</v>
      </c>
      <c r="B59" s="17">
        <v>33</v>
      </c>
      <c r="C59" s="82">
        <v>0</v>
      </c>
      <c r="D59" s="82">
        <v>-7000</v>
      </c>
      <c r="E59" s="82"/>
      <c r="F59" s="82"/>
    </row>
    <row r="60" spans="1:6" ht="12.75">
      <c r="A60" s="33" t="s">
        <v>118</v>
      </c>
      <c r="B60" s="17">
        <v>34</v>
      </c>
      <c r="C60" s="82"/>
      <c r="D60" s="82"/>
      <c r="E60" s="82"/>
      <c r="F60" s="82"/>
    </row>
    <row r="61" spans="1:6" ht="12.75">
      <c r="A61" s="33" t="s">
        <v>120</v>
      </c>
      <c r="B61" s="17">
        <v>35</v>
      </c>
      <c r="C61" s="82">
        <v>36731</v>
      </c>
      <c r="D61" s="82">
        <v>216845</v>
      </c>
      <c r="E61" s="82">
        <v>24923</v>
      </c>
      <c r="F61" s="82">
        <v>308017</v>
      </c>
    </row>
    <row r="62" spans="1:6" ht="12.75">
      <c r="A62" s="33" t="s">
        <v>71</v>
      </c>
      <c r="B62" s="17">
        <v>36</v>
      </c>
      <c r="C62" s="82"/>
      <c r="D62" s="82"/>
      <c r="E62" s="82"/>
      <c r="F62" s="82"/>
    </row>
    <row r="63" spans="1:6" ht="12.75">
      <c r="A63" s="33" t="s">
        <v>168</v>
      </c>
      <c r="B63" s="17"/>
      <c r="C63" s="83"/>
      <c r="D63" s="83"/>
      <c r="E63" s="83"/>
      <c r="F63" s="83"/>
    </row>
    <row r="64" spans="1:6" ht="12.75">
      <c r="A64" s="33" t="s">
        <v>99</v>
      </c>
      <c r="B64" s="5" t="s">
        <v>88</v>
      </c>
      <c r="C64" s="82"/>
      <c r="D64" s="82"/>
      <c r="E64" s="82"/>
      <c r="F64" s="82"/>
    </row>
    <row r="65" spans="1:6" ht="12.75">
      <c r="A65" s="33" t="s">
        <v>76</v>
      </c>
      <c r="B65" s="17">
        <v>37</v>
      </c>
      <c r="C65" s="82">
        <v>2022</v>
      </c>
      <c r="D65" s="82">
        <v>-1173</v>
      </c>
      <c r="E65" s="82"/>
      <c r="F65" s="82">
        <v>9835</v>
      </c>
    </row>
    <row r="66" spans="1:6" ht="12.75">
      <c r="A66" s="33" t="s">
        <v>77</v>
      </c>
      <c r="B66" s="17">
        <v>38</v>
      </c>
      <c r="C66" s="82"/>
      <c r="D66" s="82"/>
      <c r="E66" s="82">
        <v>0</v>
      </c>
      <c r="F66" s="82">
        <v>1712</v>
      </c>
    </row>
    <row r="67" spans="1:6" ht="12.75">
      <c r="A67" s="33" t="s">
        <v>78</v>
      </c>
      <c r="B67" s="17">
        <v>39</v>
      </c>
      <c r="C67" s="82">
        <v>2022</v>
      </c>
      <c r="D67" s="82">
        <v>-1173</v>
      </c>
      <c r="E67" s="82"/>
      <c r="F67" s="82">
        <v>8123</v>
      </c>
    </row>
    <row r="68" spans="1:6" ht="12.75">
      <c r="A68" s="33" t="s">
        <v>72</v>
      </c>
      <c r="B68" s="17">
        <v>40</v>
      </c>
      <c r="C68" s="82">
        <v>126988</v>
      </c>
      <c r="D68" s="82">
        <v>1169402</v>
      </c>
      <c r="E68" s="82">
        <v>210955</v>
      </c>
      <c r="F68" s="82">
        <v>1447174</v>
      </c>
    </row>
    <row r="69" spans="1:6" ht="12.75">
      <c r="A69" s="33" t="s">
        <v>168</v>
      </c>
      <c r="B69" s="17"/>
      <c r="C69" s="83"/>
      <c r="D69" s="83"/>
      <c r="E69" s="83"/>
      <c r="F69" s="83"/>
    </row>
    <row r="70" spans="1:6" ht="12.75">
      <c r="A70" s="33" t="s">
        <v>100</v>
      </c>
      <c r="B70" s="5" t="s">
        <v>89</v>
      </c>
      <c r="C70" s="82">
        <v>54062</v>
      </c>
      <c r="D70" s="82">
        <v>475264</v>
      </c>
      <c r="E70" s="82">
        <v>61330</v>
      </c>
      <c r="F70" s="82">
        <v>695459</v>
      </c>
    </row>
    <row r="71" spans="1:6" ht="13.5" customHeight="1">
      <c r="A71" s="33" t="s">
        <v>101</v>
      </c>
      <c r="B71" s="5" t="s">
        <v>90</v>
      </c>
      <c r="C71" s="82">
        <v>5857</v>
      </c>
      <c r="D71" s="82">
        <v>53133</v>
      </c>
      <c r="E71" s="82">
        <v>7005</v>
      </c>
      <c r="F71" s="82">
        <v>83242</v>
      </c>
    </row>
    <row r="72" spans="1:6" ht="12.75">
      <c r="A72" s="33" t="s">
        <v>102</v>
      </c>
      <c r="B72" s="5" t="s">
        <v>91</v>
      </c>
      <c r="C72" s="82">
        <v>8816</v>
      </c>
      <c r="D72" s="82">
        <v>83994</v>
      </c>
      <c r="E72" s="82">
        <v>10251</v>
      </c>
      <c r="F72" s="82">
        <v>112300</v>
      </c>
    </row>
    <row r="73" spans="1:6" ht="12.75">
      <c r="A73" s="33" t="s">
        <v>103</v>
      </c>
      <c r="B73" s="17">
        <v>41</v>
      </c>
      <c r="C73" s="82">
        <v>3293</v>
      </c>
      <c r="D73" s="82">
        <v>34300</v>
      </c>
      <c r="E73" s="82">
        <v>5256</v>
      </c>
      <c r="F73" s="82">
        <v>48344</v>
      </c>
    </row>
    <row r="74" spans="1:6" ht="12.75">
      <c r="A74" s="33" t="s">
        <v>19</v>
      </c>
      <c r="B74" s="21">
        <v>42</v>
      </c>
      <c r="C74" s="82">
        <v>6537</v>
      </c>
      <c r="D74" s="82">
        <v>44281</v>
      </c>
      <c r="E74" s="82">
        <v>69</v>
      </c>
      <c r="F74" s="82">
        <v>35458</v>
      </c>
    </row>
    <row r="75" spans="1:6" s="28" customFormat="1" ht="13.5">
      <c r="A75" s="39" t="s">
        <v>30</v>
      </c>
      <c r="B75" s="38">
        <v>43</v>
      </c>
      <c r="C75" s="40">
        <v>272560</v>
      </c>
      <c r="D75" s="40">
        <v>2271456</v>
      </c>
      <c r="E75" s="40">
        <v>322509</v>
      </c>
      <c r="F75" s="40">
        <v>2527362</v>
      </c>
    </row>
    <row r="76" spans="1:6" s="28" customFormat="1" ht="12.75">
      <c r="A76" s="33" t="s">
        <v>143</v>
      </c>
      <c r="B76" s="17">
        <v>44</v>
      </c>
      <c r="C76" s="82">
        <v>-19281</v>
      </c>
      <c r="D76" s="82">
        <v>164707</v>
      </c>
      <c r="E76" s="82">
        <v>334702</v>
      </c>
      <c r="F76" s="82">
        <v>164457</v>
      </c>
    </row>
    <row r="77" spans="1:6" s="28" customFormat="1" ht="12.75">
      <c r="A77" s="33" t="s">
        <v>73</v>
      </c>
      <c r="B77" s="17">
        <v>45</v>
      </c>
      <c r="C77" s="82"/>
      <c r="D77" s="82"/>
      <c r="E77" s="82"/>
      <c r="F77" s="82"/>
    </row>
    <row r="78" spans="1:6" s="28" customFormat="1" ht="13.5">
      <c r="A78" s="39" t="s">
        <v>97</v>
      </c>
      <c r="B78" s="38">
        <v>46</v>
      </c>
      <c r="C78" s="40">
        <v>-19281</v>
      </c>
      <c r="D78" s="40">
        <v>164707</v>
      </c>
      <c r="E78" s="40">
        <v>334702</v>
      </c>
      <c r="F78" s="40">
        <v>164457</v>
      </c>
    </row>
    <row r="79" spans="1:6" s="28" customFormat="1" ht="12.75">
      <c r="A79" s="29" t="s">
        <v>79</v>
      </c>
      <c r="B79" s="30">
        <v>47</v>
      </c>
      <c r="C79" s="82">
        <v>1192</v>
      </c>
      <c r="D79" s="82">
        <v>13977</v>
      </c>
      <c r="E79" s="82">
        <v>0</v>
      </c>
      <c r="F79" s="82">
        <v>0</v>
      </c>
    </row>
    <row r="80" spans="1:6" s="28" customFormat="1" ht="12.75">
      <c r="A80" s="1" t="s">
        <v>52</v>
      </c>
      <c r="B80" s="30"/>
      <c r="C80" s="83"/>
      <c r="D80" s="83"/>
      <c r="E80" s="83"/>
      <c r="F80" s="83"/>
    </row>
    <row r="81" spans="1:6" ht="12.75">
      <c r="A81" s="33" t="s">
        <v>80</v>
      </c>
      <c r="B81" s="5" t="s">
        <v>92</v>
      </c>
      <c r="C81" s="82">
        <v>1192</v>
      </c>
      <c r="D81" s="82">
        <v>13977</v>
      </c>
      <c r="E81" s="82"/>
      <c r="F81" s="82"/>
    </row>
    <row r="82" spans="1:6" ht="12.75">
      <c r="A82" s="33" t="s">
        <v>81</v>
      </c>
      <c r="B82" s="5" t="s">
        <v>93</v>
      </c>
      <c r="C82" s="82"/>
      <c r="D82" s="82"/>
      <c r="E82" s="82"/>
      <c r="F82" s="82"/>
    </row>
    <row r="83" spans="1:6" s="28" customFormat="1" ht="13.5">
      <c r="A83" s="37" t="s">
        <v>98</v>
      </c>
      <c r="B83" s="38">
        <v>48</v>
      </c>
      <c r="C83" s="40">
        <v>-20473</v>
      </c>
      <c r="D83" s="40">
        <v>150730</v>
      </c>
      <c r="E83" s="40">
        <v>334702</v>
      </c>
      <c r="F83" s="40">
        <v>164457</v>
      </c>
    </row>
    <row r="84" spans="1:6" ht="12.75">
      <c r="A84" s="8"/>
      <c r="B84" s="3"/>
      <c r="C84" s="31"/>
      <c r="E84" s="32"/>
      <c r="F84" s="16"/>
    </row>
    <row r="85" spans="1:6" ht="12.75">
      <c r="A85" s="7" t="s">
        <v>31</v>
      </c>
      <c r="B85" s="3"/>
      <c r="F85" s="16"/>
    </row>
    <row r="86" spans="1:6" ht="12.75">
      <c r="A86" s="7"/>
      <c r="B86" s="3"/>
      <c r="C86" s="34"/>
      <c r="D86" s="18"/>
      <c r="F86" s="16"/>
    </row>
    <row r="87" spans="1:6" ht="18" customHeight="1">
      <c r="A87" s="9" t="s">
        <v>172</v>
      </c>
      <c r="B87" s="45" t="s">
        <v>174</v>
      </c>
      <c r="C87" s="16"/>
      <c r="D87" s="36"/>
      <c r="E87" s="16"/>
      <c r="F87" s="16"/>
    </row>
    <row r="88" spans="1:6" ht="12.75">
      <c r="A88" s="9"/>
      <c r="B88" s="20"/>
      <c r="C88" s="35"/>
      <c r="D88" s="12"/>
      <c r="E88" s="16"/>
      <c r="F88" s="16"/>
    </row>
    <row r="89" spans="1:6" ht="15.75" customHeight="1">
      <c r="A89" s="9" t="s">
        <v>175</v>
      </c>
      <c r="B89" s="19"/>
      <c r="C89" s="9"/>
      <c r="D89" s="12"/>
      <c r="E89" s="16"/>
      <c r="F89" s="16"/>
    </row>
    <row r="90" spans="1:6" ht="12.75">
      <c r="A90" s="9"/>
      <c r="B90" s="11"/>
      <c r="C90" s="9"/>
      <c r="D90" s="16"/>
      <c r="E90" s="4"/>
      <c r="F90" s="16"/>
    </row>
    <row r="91" spans="1:5" ht="12.75">
      <c r="A91" s="9" t="s">
        <v>111</v>
      </c>
      <c r="B91" s="11"/>
      <c r="C91" s="9"/>
      <c r="D91" s="16"/>
      <c r="E91" s="16"/>
    </row>
    <row r="92" spans="1:5" ht="12.75">
      <c r="A92" s="9"/>
      <c r="B92" s="11"/>
      <c r="C92" s="9"/>
      <c r="D92" s="9"/>
      <c r="E92" s="16"/>
    </row>
    <row r="93" spans="1:5" ht="12.75">
      <c r="A93" s="9" t="s">
        <v>104</v>
      </c>
      <c r="B93" s="11"/>
      <c r="C93" s="9"/>
      <c r="D93" s="9"/>
      <c r="E93" s="16"/>
    </row>
    <row r="94" spans="1:5" ht="12.75">
      <c r="A94" s="9" t="s">
        <v>106</v>
      </c>
      <c r="B94" s="11"/>
      <c r="C94" s="9"/>
      <c r="D94" s="9"/>
      <c r="E94" s="16"/>
    </row>
  </sheetData>
  <sheetProtection/>
  <mergeCells count="3">
    <mergeCell ref="A3:F3"/>
    <mergeCell ref="A4:F4"/>
    <mergeCell ref="A5:F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Шепелева</dc:creator>
  <cp:keywords/>
  <dc:description/>
  <cp:lastModifiedBy>assel.latanova</cp:lastModifiedBy>
  <cp:lastPrinted>2014-10-21T03:29:13Z</cp:lastPrinted>
  <dcterms:created xsi:type="dcterms:W3CDTF">2001-10-17T13:25:19Z</dcterms:created>
  <dcterms:modified xsi:type="dcterms:W3CDTF">2014-10-30T04:31:17Z</dcterms:modified>
  <cp:category/>
  <cp:version/>
  <cp:contentType/>
  <cp:contentStatus/>
</cp:coreProperties>
</file>