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 activeTab="3"/>
  </bookViews>
  <sheets>
    <sheet name="Ф1" sheetId="4" r:id="rId1"/>
    <sheet name="Ф2" sheetId="15" r:id="rId2"/>
    <sheet name="Ф3" sheetId="9" r:id="rId3"/>
    <sheet name="Ф4" sheetId="14" r:id="rId4"/>
  </sheets>
  <definedNames>
    <definedName name="_xlnm.Print_Area" localSheetId="1">Ф2!$A$1:$E$78</definedName>
  </definedNames>
  <calcPr calcId="152511"/>
</workbook>
</file>

<file path=xl/calcChain.xml><?xml version="1.0" encoding="utf-8"?>
<calcChain xmlns="http://schemas.openxmlformats.org/spreadsheetml/2006/main">
  <c r="D28" i="15" l="1"/>
  <c r="D12" i="15"/>
  <c r="D14" i="15" s="1"/>
  <c r="D23" i="15" s="1"/>
  <c r="D32" i="15" l="1"/>
  <c r="D34" i="15" l="1"/>
  <c r="D34" i="4" l="1"/>
  <c r="C34" i="4"/>
  <c r="D28" i="4"/>
  <c r="D35" i="4" s="1"/>
  <c r="C28" i="4"/>
  <c r="D23" i="4"/>
  <c r="C23" i="4"/>
  <c r="C35" i="4" l="1"/>
  <c r="B7" i="9"/>
  <c r="C7" i="9"/>
  <c r="A4" i="14"/>
  <c r="A4" i="9"/>
  <c r="A45" i="14"/>
  <c r="A44" i="14"/>
  <c r="A42" i="14"/>
  <c r="A40" i="14"/>
  <c r="A37" i="14"/>
  <c r="A34" i="14"/>
  <c r="A62" i="9"/>
  <c r="A61" i="9"/>
  <c r="A59" i="9"/>
  <c r="A57" i="9"/>
  <c r="A54" i="9"/>
  <c r="A51" i="9"/>
  <c r="B62" i="15"/>
  <c r="B61" i="15"/>
  <c r="B59" i="15"/>
  <c r="B57" i="15"/>
  <c r="B54" i="15"/>
  <c r="B51" i="15"/>
</calcChain>
</file>

<file path=xl/sharedStrings.xml><?xml version="1.0" encoding="utf-8"?>
<sst xmlns="http://schemas.openxmlformats.org/spreadsheetml/2006/main" count="255" uniqueCount="137">
  <si>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</si>
  <si>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</si>
  <si>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</si>
  <si>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</si>
  <si>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</si>
  <si>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</si>
  <si>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</si>
  <si>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</si>
  <si>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</si>
  <si>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</si>
  <si>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</si>
  <si>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</si>
  <si>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</si>
  <si>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</si>
  <si>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</si>
  <si>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</si>
  <si>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</si>
  <si>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</si>
  <si>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</si>
  <si>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</si>
  <si>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</si>
  <si>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</si>
  <si>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</si>
  <si>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</si>
  <si>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</si>
  <si>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</si>
  <si>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</si>
  <si>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</si>
  <si>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</si>
  <si>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</si>
  <si>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</si>
  <si>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</si>
  <si>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</si>
  <si>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</si>
  <si>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</si>
  <si>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</si>
  <si>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</si>
  <si>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</si>
  <si>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</si>
  <si>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</si>
  <si>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</si>
  <si>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</si>
  <si>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</si>
  <si>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</si>
  <si>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</si>
  <si>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</si>
  <si>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</si>
  <si>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</si>
  <si>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Прочий резерв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</si>
  <si>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</si>
  <si>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</si>
  <si>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</si>
  <si>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</si>
  <si>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</si>
  <si>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</si>
  <si>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</si>
  <si>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</si>
  <si>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</si>
  <si>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</si>
  <si>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Телефон   8-727-331-53-53</t>
  </si>
  <si>
    <t>Промежуточный сокращенный отчет о движении денежных средств (косвенный метод)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</si>
  <si>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</si>
  <si>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</si>
  <si>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</si>
  <si>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</si>
  <si>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</si>
  <si>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</si>
  <si>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</si>
  <si>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</si>
  <si>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</si>
  <si>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</si>
  <si>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</si>
  <si>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</si>
  <si>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</si>
  <si>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</si>
  <si>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</si>
  <si>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</si>
  <si>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</si>
  <si>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</si>
  <si>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</si>
  <si>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</si>
  <si>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</si>
  <si>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</si>
  <si>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</si>
  <si>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</si>
  <si>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</si>
  <si>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</si>
  <si>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</si>
  <si>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</si>
  <si>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</si>
  <si>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</si>
  <si>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</si>
  <si>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</si>
  <si>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</si>
  <si>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</si>
  <si>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</si>
  <si>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</si>
  <si>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</si>
  <si>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</si>
  <si>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</si>
  <si>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</si>
  <si>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</si>
  <si>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</si>
  <si>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</si>
  <si>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</si>
  <si>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</si>
  <si>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</si>
  <si>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</si>
  <si>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</si>
  <si>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</si>
  <si>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</si>
  <si>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</si>
  <si>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</si>
  <si>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</si>
  <si>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</si>
  <si>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</si>
  <si>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</si>
  <si>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</si>
  <si>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</si>
  <si>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</si>
  <si>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</si>
  <si>
    <t>Переоценка нематериальных активов</t>
  </si>
  <si>
    <t>по состоянию на 01 апреля 2023 года</t>
  </si>
  <si>
    <t>На 01 апреля 2023 г.</t>
  </si>
  <si>
    <t>На 31 декабря 2022 г.</t>
  </si>
  <si>
    <t>Председатель Правления   Амерходжаев Г.Т.</t>
  </si>
  <si>
    <t>Главный бухгалтер   Керн Ю.П.</t>
  </si>
  <si>
    <t>Исполнитель   Керн Ю.П.</t>
  </si>
  <si>
    <t>Дата   15.05.2023</t>
  </si>
  <si>
    <t>за трехмесячный период, закончившийся 31 марта 2023 года</t>
  </si>
  <si>
    <t xml:space="preserve">Денежные средства и их эквиваленты на конец периода </t>
  </si>
  <si>
    <t xml:space="preserve">На 1 января 2022 г. </t>
  </si>
  <si>
    <t>Статьи, которые были или впоследствии могут быть реклассифицированы в состав прибыли или убытка:</t>
  </si>
  <si>
    <t xml:space="preserve">Итого прочего совокупного дохода </t>
  </si>
  <si>
    <t>Итого совокупный доход за год</t>
  </si>
  <si>
    <t>Операции с собственниками, отраженные непосредственно в капитале</t>
  </si>
  <si>
    <t>за трехмесячный период, закончившийся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</si>
</sst>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* #,##0_);* \(#,##0\);&quot;-&quot;??_)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5" fillId="0" borderId="0"/>
    <xf numFmtId="0" fontId="5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164" fontId="32" fillId="0" borderId="0" applyFill="0" applyBorder="0" applyProtection="0"/>
    <xf numFmtId="0" fontId="1" fillId="0" borderId="0"/>
    <xf numFmtId="0" fontId="33" fillId="0" borderId="0"/>
    <xf numFmtId="164" fontId="32" fillId="0" borderId="18" applyFill="0" applyProtection="0"/>
  </cellStyleXfs>
  <cellXfs count="158">
    <xf numFmtId="0" fontId="0" fillId="0" borderId="0" xfId="0"/>
    <xf numFmtId="0" fontId="7" fillId="0" borderId="0" xfId="2" applyFont="1" applyFill="1" applyAlignment="1">
      <alignment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0" fontId="7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7" fillId="0" borderId="1" xfId="2" applyFont="1" applyFill="1" applyBorder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3" fontId="8" fillId="0" borderId="2" xfId="2" applyNumberFormat="1" applyFont="1" applyBorder="1" applyAlignment="1">
      <alignment horizontal="right" vertical="top"/>
    </xf>
    <xf numFmtId="3" fontId="8" fillId="0" borderId="2" xfId="2" applyNumberFormat="1" applyFont="1" applyFill="1" applyBorder="1" applyAlignment="1">
      <alignment horizontal="right" vertical="top"/>
    </xf>
    <xf numFmtId="0" fontId="7" fillId="0" borderId="0" xfId="2" applyFont="1"/>
    <xf numFmtId="3" fontId="7" fillId="0" borderId="0" xfId="2" applyNumberFormat="1" applyFont="1"/>
    <xf numFmtId="3" fontId="8" fillId="0" borderId="5" xfId="2" applyNumberFormat="1" applyFont="1" applyBorder="1" applyAlignment="1">
      <alignment horizontal="right" vertical="top"/>
    </xf>
    <xf numFmtId="3" fontId="7" fillId="0" borderId="3" xfId="2" applyNumberFormat="1" applyFont="1" applyBorder="1" applyAlignment="1">
      <alignment horizontal="right" vertical="top"/>
    </xf>
    <xf numFmtId="3" fontId="7" fillId="0" borderId="2" xfId="2" applyNumberFormat="1" applyFont="1" applyBorder="1" applyAlignment="1">
      <alignment horizontal="right" vertical="top"/>
    </xf>
    <xf numFmtId="3" fontId="7" fillId="0" borderId="2" xfId="2" applyNumberFormat="1" applyFont="1" applyFill="1" applyBorder="1" applyAlignment="1">
      <alignment horizontal="right" vertical="top"/>
    </xf>
    <xf numFmtId="0" fontId="8" fillId="0" borderId="0" xfId="2" applyFont="1"/>
    <xf numFmtId="3" fontId="7" fillId="0" borderId="0" xfId="2" applyNumberFormat="1" applyFont="1" applyFill="1"/>
    <xf numFmtId="0" fontId="7" fillId="0" borderId="0" xfId="2" applyFont="1" applyFill="1"/>
    <xf numFmtId="0" fontId="7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left" vertical="center" wrapText="1"/>
    </xf>
    <xf numFmtId="3" fontId="27" fillId="0" borderId="2" xfId="2" applyNumberFormat="1" applyFont="1" applyBorder="1" applyAlignment="1">
      <alignment horizontal="right" vertical="top"/>
    </xf>
    <xf numFmtId="3" fontId="27" fillId="0" borderId="2" xfId="2" applyNumberFormat="1" applyFont="1" applyFill="1" applyBorder="1" applyAlignment="1">
      <alignment horizontal="right" vertical="top"/>
    </xf>
    <xf numFmtId="0" fontId="27" fillId="0" borderId="0" xfId="2" applyFont="1"/>
    <xf numFmtId="3" fontId="28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 indent="1"/>
    </xf>
    <xf numFmtId="0" fontId="8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left" vertical="center" wrapText="1"/>
    </xf>
    <xf numFmtId="0" fontId="8" fillId="0" borderId="4" xfId="2" applyNumberFormat="1" applyFont="1" applyBorder="1" applyAlignment="1">
      <alignment horizontal="left" vertical="center" wrapText="1" indent="1"/>
    </xf>
    <xf numFmtId="0" fontId="27" fillId="0" borderId="4" xfId="2" applyNumberFormat="1" applyFont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 wrapText="1"/>
    </xf>
    <xf numFmtId="0" fontId="30" fillId="0" borderId="0" xfId="2" applyFont="1" applyFill="1" applyAlignment="1">
      <alignment vertical="top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left" wrapText="1"/>
    </xf>
    <xf numFmtId="0" fontId="3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8" fillId="0" borderId="0" xfId="0" applyFont="1" applyFill="1"/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4" fillId="2" borderId="4" xfId="1" applyFont="1" applyFill="1" applyBorder="1" applyAlignment="1">
      <alignment horizontal="left" vertical="center" wrapText="1"/>
    </xf>
    <xf numFmtId="0" fontId="34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wrapText="1"/>
    </xf>
    <xf numFmtId="0" fontId="6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Alignment="1">
      <alignment horizontal="left" wrapText="1"/>
    </xf>
    <xf numFmtId="0" fontId="6" fillId="2" borderId="7" xfId="1" applyFont="1" applyFill="1" applyBorder="1" applyAlignment="1">
      <alignment horizontal="left" vertical="center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9" fillId="2" borderId="7" xfId="1" applyFont="1" applyFill="1" applyBorder="1" applyAlignment="1">
      <alignment horizontal="left" vertical="center" wrapText="1"/>
    </xf>
    <xf numFmtId="0" fontId="9" fillId="16" borderId="0" xfId="1" applyFont="1" applyFill="1" applyAlignment="1">
      <alignment vertical="center" wrapText="1"/>
    </xf>
    <xf numFmtId="0" fontId="9" fillId="16" borderId="0" xfId="1" applyFont="1" applyFill="1" applyAlignment="1">
      <alignment horizontal="left" vertical="center" wrapText="1"/>
    </xf>
    <xf numFmtId="3" fontId="9" fillId="16" borderId="0" xfId="1" applyNumberFormat="1" applyFont="1" applyFill="1" applyAlignment="1">
      <alignment horizontal="left" vertical="center" wrapText="1"/>
    </xf>
    <xf numFmtId="0" fontId="9" fillId="16" borderId="0" xfId="1" applyFont="1" applyFill="1" applyAlignment="1">
      <alignment horizontal="left" wrapText="1"/>
    </xf>
    <xf numFmtId="0" fontId="28" fillId="2" borderId="7" xfId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2" borderId="17" xfId="1" applyNumberFormat="1" applyFont="1" applyFill="1" applyBorder="1" applyAlignment="1">
      <alignment horizontal="left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righ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18" xfId="1" applyNumberFormat="1" applyFont="1" applyFill="1" applyBorder="1" applyAlignment="1">
      <alignment horizontal="left" vertical="center" wrapText="1"/>
    </xf>
    <xf numFmtId="49" fontId="9" fillId="2" borderId="18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 wrapText="1"/>
    </xf>
    <xf numFmtId="0" fontId="7" fillId="0" borderId="7" xfId="2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right"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29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30" fillId="0" borderId="0" xfId="2" applyFont="1" applyFill="1" applyAlignment="1">
      <alignment horizontal="center" vertical="top" wrapText="1"/>
    </xf>
    <xf numFmtId="0" fontId="30" fillId="0" borderId="0" xfId="2" applyFont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8" fillId="0" borderId="0" xfId="2" applyFont="1" applyAlignment="1">
      <alignment vertical="top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zoomScaleNormal="100" workbookViewId="0">
      <selection activeCell="C44" sqref="C44"/>
    </sheetView>
  </sheetViews>
  <sheetFormatPr defaultRowHeight="12" x14ac:dyDescent="0.2"/>
  <cols>
    <col min="1" max="1" width="52.85546875" style="53" bestFit="1" customWidth="1"/>
    <col min="2" max="2" width="5.7109375" style="53" bestFit="1" customWidth="1"/>
    <col min="3" max="4" width="18.140625" style="53" customWidth="1"/>
    <col min="5" max="16384" width="9.140625" style="53"/>
  </cols>
  <sheetData>
    <row r="1" spans="1:4" x14ac:dyDescent="0.2">
      <c r="A1" s="52" t="s">
        <v>0</v>
      </c>
      <c r="B1" s="52" t="s">
        <v>0</v>
      </c>
      <c r="C1" s="52" t="s">
        <v>0</v>
      </c>
      <c r="D1" s="52" t="s">
        <v>0</v>
      </c>
    </row>
    <row r="2" spans="1:4" s="54" customFormat="1" ht="15" x14ac:dyDescent="0.25">
      <c r="A2" s="142" t="s">
        <v>44</v>
      </c>
      <c r="B2" s="142"/>
      <c r="C2" s="142"/>
      <c r="D2" s="142"/>
    </row>
    <row r="3" spans="1:4" x14ac:dyDescent="0.2">
      <c r="A3" s="143" t="s">
        <v>20</v>
      </c>
      <c r="B3" s="143"/>
      <c r="C3" s="143"/>
      <c r="D3" s="143"/>
    </row>
    <row r="4" spans="1:4" x14ac:dyDescent="0.2">
      <c r="A4" s="141" t="s">
        <v>122</v>
      </c>
      <c r="B4" s="141"/>
      <c r="C4" s="141"/>
      <c r="D4" s="141"/>
    </row>
    <row r="5" spans="1:4" x14ac:dyDescent="0.2">
      <c r="A5" s="144" t="s">
        <v>0</v>
      </c>
      <c r="B5" s="144"/>
      <c r="C5" s="144"/>
      <c r="D5" s="144"/>
    </row>
    <row r="6" spans="1:4" x14ac:dyDescent="0.2">
      <c r="A6" s="145" t="s">
        <v>19</v>
      </c>
      <c r="B6" s="145"/>
      <c r="C6" s="145"/>
      <c r="D6" s="145"/>
    </row>
    <row r="7" spans="1:4" ht="24" customHeight="1" x14ac:dyDescent="0.2">
      <c r="A7" s="55" t="s">
        <v>18</v>
      </c>
      <c r="B7" s="56" t="s">
        <v>42</v>
      </c>
      <c r="C7" s="56" t="s">
        <v>123</v>
      </c>
      <c r="D7" s="56" t="s">
        <v>124</v>
      </c>
    </row>
    <row r="8" spans="1:4" x14ac:dyDescent="0.2">
      <c r="A8" s="55">
        <v>1</v>
      </c>
      <c r="B8" s="56">
        <v>2</v>
      </c>
      <c r="C8" s="56">
        <v>3</v>
      </c>
      <c r="D8" s="56">
        <v>4</v>
      </c>
    </row>
    <row r="9" spans="1:4" x14ac:dyDescent="0.2">
      <c r="A9" s="57" t="s">
        <v>17</v>
      </c>
      <c r="B9" s="58" t="s">
        <v>0</v>
      </c>
      <c r="C9" s="59" t="s">
        <v>0</v>
      </c>
      <c r="D9" s="60" t="s">
        <v>0</v>
      </c>
    </row>
    <row r="10" spans="1:4" x14ac:dyDescent="0.2">
      <c r="A10" s="61" t="s">
        <v>61</v>
      </c>
      <c r="B10" s="62" t="s">
        <v>89</v>
      </c>
      <c r="C10" s="50">
        <v>55083</v>
      </c>
      <c r="D10" s="50">
        <v>47273</v>
      </c>
    </row>
    <row r="11" spans="1:4" x14ac:dyDescent="0.2">
      <c r="A11" s="61" t="s">
        <v>27</v>
      </c>
      <c r="B11" s="62" t="s">
        <v>90</v>
      </c>
      <c r="C11" s="50">
        <v>471849</v>
      </c>
      <c r="D11" s="50">
        <v>630818</v>
      </c>
    </row>
    <row r="12" spans="1:4" x14ac:dyDescent="0.2">
      <c r="A12" s="61" t="s">
        <v>28</v>
      </c>
      <c r="B12" s="62" t="s">
        <v>92</v>
      </c>
      <c r="C12" s="50">
        <v>3150900</v>
      </c>
      <c r="D12" s="50">
        <v>3190869</v>
      </c>
    </row>
    <row r="13" spans="1:4" x14ac:dyDescent="0.2">
      <c r="A13" s="61" t="s">
        <v>29</v>
      </c>
      <c r="B13" s="62" t="s">
        <v>92</v>
      </c>
      <c r="C13" s="50">
        <v>32135058</v>
      </c>
      <c r="D13" s="50">
        <v>33742259</v>
      </c>
    </row>
    <row r="14" spans="1:4" x14ac:dyDescent="0.2">
      <c r="A14" s="61" t="s">
        <v>16</v>
      </c>
      <c r="B14" s="62" t="s">
        <v>92</v>
      </c>
      <c r="C14" s="50">
        <v>10040250</v>
      </c>
      <c r="D14" s="50">
        <v>8986489</v>
      </c>
    </row>
    <row r="15" spans="1:4" x14ac:dyDescent="0.2">
      <c r="A15" s="61" t="s">
        <v>30</v>
      </c>
      <c r="B15" s="62" t="s">
        <v>91</v>
      </c>
      <c r="C15" s="50">
        <v>324794</v>
      </c>
      <c r="D15" s="50">
        <v>392399</v>
      </c>
    </row>
    <row r="16" spans="1:4" x14ac:dyDescent="0.2">
      <c r="A16" s="61" t="s">
        <v>31</v>
      </c>
      <c r="B16" s="62" t="s">
        <v>15</v>
      </c>
      <c r="C16" s="50">
        <v>855301</v>
      </c>
      <c r="D16" s="50">
        <v>698167</v>
      </c>
    </row>
    <row r="17" spans="1:4" x14ac:dyDescent="0.2">
      <c r="A17" s="61" t="s">
        <v>32</v>
      </c>
      <c r="B17" s="62" t="s">
        <v>93</v>
      </c>
      <c r="C17" s="50">
        <v>633077</v>
      </c>
      <c r="D17" s="50">
        <v>643358</v>
      </c>
    </row>
    <row r="18" spans="1:4" x14ac:dyDescent="0.2">
      <c r="A18" s="61" t="s">
        <v>62</v>
      </c>
      <c r="B18" s="62"/>
      <c r="C18" s="50">
        <v>0</v>
      </c>
      <c r="D18" s="50">
        <v>0</v>
      </c>
    </row>
    <row r="19" spans="1:4" x14ac:dyDescent="0.2">
      <c r="A19" s="61" t="s">
        <v>63</v>
      </c>
      <c r="B19" s="62"/>
      <c r="C19" s="50">
        <v>3607</v>
      </c>
      <c r="D19" s="50">
        <v>3566</v>
      </c>
    </row>
    <row r="20" spans="1:4" x14ac:dyDescent="0.2">
      <c r="A20" s="63" t="s">
        <v>12</v>
      </c>
      <c r="B20" s="62" t="s">
        <v>84</v>
      </c>
      <c r="C20" s="50">
        <v>46162</v>
      </c>
      <c r="D20" s="50">
        <v>46162</v>
      </c>
    </row>
    <row r="21" spans="1:4" x14ac:dyDescent="0.2">
      <c r="A21" s="63" t="s">
        <v>43</v>
      </c>
      <c r="B21" s="62" t="s">
        <v>13</v>
      </c>
      <c r="C21" s="50">
        <v>205250</v>
      </c>
      <c r="D21" s="50">
        <v>182376</v>
      </c>
    </row>
    <row r="22" spans="1:4" x14ac:dyDescent="0.2">
      <c r="A22" s="61" t="s">
        <v>11</v>
      </c>
      <c r="B22" s="62" t="s">
        <v>85</v>
      </c>
      <c r="C22" s="50">
        <v>203635</v>
      </c>
      <c r="D22" s="50">
        <v>163342</v>
      </c>
    </row>
    <row r="23" spans="1:4" x14ac:dyDescent="0.2">
      <c r="A23" s="57" t="s">
        <v>10</v>
      </c>
      <c r="B23" s="62"/>
      <c r="C23" s="64">
        <f>SUM(C10:C22)</f>
        <v>48124966</v>
      </c>
      <c r="D23" s="64">
        <f>SUM(D10:D22)</f>
        <v>48727078</v>
      </c>
    </row>
    <row r="24" spans="1:4" x14ac:dyDescent="0.2">
      <c r="A24" s="57" t="s">
        <v>9</v>
      </c>
      <c r="B24" s="58"/>
      <c r="C24" s="65"/>
      <c r="D24" s="66"/>
    </row>
    <row r="25" spans="1:4" x14ac:dyDescent="0.2">
      <c r="A25" s="61" t="s">
        <v>33</v>
      </c>
      <c r="B25" s="62" t="s">
        <v>15</v>
      </c>
      <c r="C25" s="50">
        <v>39160140</v>
      </c>
      <c r="D25" s="50">
        <v>39798391</v>
      </c>
    </row>
    <row r="26" spans="1:4" x14ac:dyDescent="0.2">
      <c r="A26" s="61" t="s">
        <v>34</v>
      </c>
      <c r="B26" s="62" t="s">
        <v>14</v>
      </c>
      <c r="C26" s="50">
        <v>641946</v>
      </c>
      <c r="D26" s="50">
        <v>633166</v>
      </c>
    </row>
    <row r="27" spans="1:4" x14ac:dyDescent="0.2">
      <c r="A27" s="61" t="s">
        <v>7</v>
      </c>
      <c r="B27" s="62" t="s">
        <v>85</v>
      </c>
      <c r="C27" s="50">
        <v>495134</v>
      </c>
      <c r="D27" s="50">
        <v>382171</v>
      </c>
    </row>
    <row r="28" spans="1:4" x14ac:dyDescent="0.2">
      <c r="A28" s="57" t="s">
        <v>6</v>
      </c>
      <c r="B28" s="67"/>
      <c r="C28" s="64">
        <f>SUM(C25:C27)</f>
        <v>40297220</v>
      </c>
      <c r="D28" s="64">
        <f>SUM(D25:D27)</f>
        <v>40813728</v>
      </c>
    </row>
    <row r="29" spans="1:4" x14ac:dyDescent="0.2">
      <c r="A29" s="57" t="s">
        <v>5</v>
      </c>
      <c r="B29" s="68"/>
      <c r="C29" s="65"/>
      <c r="D29" s="66"/>
    </row>
    <row r="30" spans="1:4" x14ac:dyDescent="0.2">
      <c r="A30" s="61" t="s">
        <v>23</v>
      </c>
      <c r="B30" s="69">
        <v>13</v>
      </c>
      <c r="C30" s="50">
        <v>2551102</v>
      </c>
      <c r="D30" s="50">
        <v>2551102</v>
      </c>
    </row>
    <row r="31" spans="1:4" x14ac:dyDescent="0.2">
      <c r="A31" s="61" t="s">
        <v>21</v>
      </c>
      <c r="B31" s="69">
        <v>13</v>
      </c>
      <c r="C31" s="50">
        <v>509279</v>
      </c>
      <c r="D31" s="50">
        <v>481614</v>
      </c>
    </row>
    <row r="32" spans="1:4" x14ac:dyDescent="0.2">
      <c r="A32" s="61" t="s">
        <v>4</v>
      </c>
      <c r="B32" s="69">
        <v>13</v>
      </c>
      <c r="C32" s="50">
        <v>477421</v>
      </c>
      <c r="D32" s="50">
        <v>530084</v>
      </c>
    </row>
    <row r="33" spans="1:4" x14ac:dyDescent="0.2">
      <c r="A33" s="61" t="s">
        <v>22</v>
      </c>
      <c r="B33" s="69"/>
      <c r="C33" s="50">
        <v>4289944</v>
      </c>
      <c r="D33" s="50">
        <v>4350550</v>
      </c>
    </row>
    <row r="34" spans="1:4" x14ac:dyDescent="0.2">
      <c r="A34" s="57" t="s">
        <v>3</v>
      </c>
      <c r="B34" s="67"/>
      <c r="C34" s="64">
        <f>SUM(C30:C33)</f>
        <v>7827746</v>
      </c>
      <c r="D34" s="64">
        <f>SUM(D30:D33)</f>
        <v>7913350</v>
      </c>
    </row>
    <row r="35" spans="1:4" x14ac:dyDescent="0.2">
      <c r="A35" s="57" t="s">
        <v>2</v>
      </c>
      <c r="B35" s="67"/>
      <c r="C35" s="64">
        <f>C28+C34</f>
        <v>48124966</v>
      </c>
      <c r="D35" s="64">
        <f>D28+D34</f>
        <v>48727078</v>
      </c>
    </row>
    <row r="36" spans="1:4" x14ac:dyDescent="0.2">
      <c r="A36" s="70"/>
      <c r="B36" s="70"/>
      <c r="C36" s="70"/>
      <c r="D36" s="70"/>
    </row>
    <row r="37" spans="1:4" x14ac:dyDescent="0.2">
      <c r="A37" s="77"/>
    </row>
    <row r="38" spans="1:4" x14ac:dyDescent="0.2">
      <c r="A38" s="78" t="s">
        <v>125</v>
      </c>
      <c r="B38" s="79"/>
      <c r="C38" s="80"/>
      <c r="D38" s="81" t="s">
        <v>0</v>
      </c>
    </row>
    <row r="39" spans="1:4" x14ac:dyDescent="0.2">
      <c r="A39" s="78" t="s">
        <v>0</v>
      </c>
      <c r="B39" s="79"/>
      <c r="C39" s="80"/>
      <c r="D39" s="81" t="s">
        <v>0</v>
      </c>
    </row>
    <row r="40" spans="1:4" x14ac:dyDescent="0.2">
      <c r="A40" s="78"/>
      <c r="B40" s="82"/>
      <c r="C40" s="82"/>
      <c r="D40" s="81"/>
    </row>
    <row r="41" spans="1:4" x14ac:dyDescent="0.2">
      <c r="A41" s="78" t="s">
        <v>126</v>
      </c>
      <c r="B41" s="79"/>
      <c r="C41" s="79"/>
      <c r="D41" s="81" t="s">
        <v>0</v>
      </c>
    </row>
    <row r="42" spans="1:4" x14ac:dyDescent="0.2">
      <c r="A42" s="78" t="s">
        <v>0</v>
      </c>
      <c r="B42" s="79"/>
      <c r="C42" s="79"/>
      <c r="D42" s="81" t="s">
        <v>0</v>
      </c>
    </row>
    <row r="43" spans="1:4" x14ac:dyDescent="0.2">
      <c r="A43" s="78"/>
      <c r="B43" s="82"/>
      <c r="C43" s="82"/>
      <c r="D43" s="81"/>
    </row>
    <row r="44" spans="1:4" x14ac:dyDescent="0.2">
      <c r="A44" s="78" t="s">
        <v>127</v>
      </c>
      <c r="B44" s="79"/>
      <c r="C44" s="79"/>
      <c r="D44" s="81" t="s">
        <v>0</v>
      </c>
    </row>
    <row r="45" spans="1:4" x14ac:dyDescent="0.2">
      <c r="A45" s="77" t="s">
        <v>0</v>
      </c>
      <c r="B45" s="79"/>
      <c r="C45" s="79"/>
      <c r="D45" s="81" t="s">
        <v>0</v>
      </c>
    </row>
    <row r="46" spans="1:4" x14ac:dyDescent="0.2">
      <c r="A46" s="77" t="s">
        <v>59</v>
      </c>
      <c r="B46" s="79"/>
      <c r="C46" s="79"/>
      <c r="D46" s="81" t="s">
        <v>0</v>
      </c>
    </row>
    <row r="47" spans="1:4" x14ac:dyDescent="0.2">
      <c r="A47" s="77" t="s">
        <v>0</v>
      </c>
      <c r="B47" s="81" t="s">
        <v>0</v>
      </c>
      <c r="C47" s="83"/>
      <c r="D47" s="81" t="s">
        <v>0</v>
      </c>
    </row>
    <row r="48" spans="1:4" x14ac:dyDescent="0.2">
      <c r="A48" s="77" t="s">
        <v>128</v>
      </c>
      <c r="B48" s="81"/>
      <c r="C48" s="81"/>
      <c r="D48" s="81"/>
    </row>
    <row r="49" spans="1:4" x14ac:dyDescent="0.2">
      <c r="A49" s="84" t="s">
        <v>1</v>
      </c>
      <c r="B49" s="81" t="s">
        <v>0</v>
      </c>
      <c r="C49" s="81" t="s">
        <v>0</v>
      </c>
      <c r="D49" s="81" t="s">
        <v>0</v>
      </c>
    </row>
    <row r="50" spans="1:4" x14ac:dyDescent="0.2">
      <c r="A50" s="78"/>
    </row>
    <row r="51" spans="1:4" x14ac:dyDescent="0.2">
      <c r="A51" s="78"/>
    </row>
    <row r="52" spans="1:4" x14ac:dyDescent="0.2">
      <c r="A52" s="78"/>
    </row>
    <row r="53" spans="1:4" x14ac:dyDescent="0.2">
      <c r="A53" s="78"/>
    </row>
    <row r="54" spans="1:4" x14ac:dyDescent="0.2">
      <c r="A54" s="78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1.1811023622047245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opLeftCell="B1" zoomScale="90" zoomScaleNormal="90" workbookViewId="0">
      <selection activeCell="J39" sqref="J39"/>
    </sheetView>
  </sheetViews>
  <sheetFormatPr defaultRowHeight="12" x14ac:dyDescent="0.2"/>
  <cols>
    <col min="1" max="1" width="3" style="93" hidden="1" customWidth="1"/>
    <col min="2" max="2" width="63.42578125" style="93" customWidth="1"/>
    <col min="3" max="3" width="6.140625" style="93" bestFit="1" customWidth="1"/>
    <col min="4" max="5" width="19.7109375" style="93" customWidth="1"/>
    <col min="6" max="16384" width="9.140625" style="93"/>
  </cols>
  <sheetData>
    <row r="1" spans="1:5" x14ac:dyDescent="0.2">
      <c r="A1" s="89" t="s">
        <v>0</v>
      </c>
      <c r="B1" s="90" t="s">
        <v>0</v>
      </c>
      <c r="C1" s="90" t="s">
        <v>0</v>
      </c>
      <c r="D1" s="91"/>
      <c r="E1" s="91"/>
    </row>
    <row r="2" spans="1:5" s="95" customFormat="1" ht="15.75" x14ac:dyDescent="0.25">
      <c r="A2" s="94" t="s">
        <v>0</v>
      </c>
      <c r="B2" s="146" t="s">
        <v>45</v>
      </c>
      <c r="C2" s="146"/>
      <c r="D2" s="146"/>
      <c r="E2" s="146"/>
    </row>
    <row r="3" spans="1:5" x14ac:dyDescent="0.2">
      <c r="A3" s="89" t="s">
        <v>0</v>
      </c>
      <c r="B3" s="147" t="s">
        <v>20</v>
      </c>
      <c r="C3" s="147"/>
      <c r="D3" s="147"/>
      <c r="E3" s="147"/>
    </row>
    <row r="4" spans="1:5" x14ac:dyDescent="0.2">
      <c r="A4" s="89" t="s">
        <v>0</v>
      </c>
      <c r="B4" s="148" t="s">
        <v>129</v>
      </c>
      <c r="C4" s="148"/>
      <c r="D4" s="148"/>
      <c r="E4" s="148"/>
    </row>
    <row r="5" spans="1:5" x14ac:dyDescent="0.2">
      <c r="A5" s="89"/>
      <c r="B5" s="96"/>
      <c r="C5" s="96"/>
      <c r="D5" s="96"/>
      <c r="E5" s="96"/>
    </row>
    <row r="6" spans="1:5" x14ac:dyDescent="0.2">
      <c r="A6" s="89" t="s">
        <v>0</v>
      </c>
      <c r="B6" s="149" t="s">
        <v>19</v>
      </c>
      <c r="C6" s="149"/>
      <c r="D6" s="149"/>
      <c r="E6" s="149"/>
    </row>
    <row r="7" spans="1:5" ht="48" x14ac:dyDescent="0.2">
      <c r="A7" s="97" t="s">
        <v>0</v>
      </c>
      <c r="B7" s="98" t="s">
        <v>18</v>
      </c>
      <c r="C7" s="99" t="s">
        <v>42</v>
      </c>
      <c r="D7" s="99" t="s">
        <v>129</v>
      </c>
      <c r="E7" s="99" t="s">
        <v>136</v>
      </c>
    </row>
    <row r="8" spans="1:5" x14ac:dyDescent="0.2">
      <c r="A8" s="97" t="s">
        <v>0</v>
      </c>
      <c r="B8" s="100">
        <v>1</v>
      </c>
      <c r="C8" s="101">
        <v>2</v>
      </c>
      <c r="D8" s="101">
        <v>3</v>
      </c>
      <c r="E8" s="101">
        <v>4</v>
      </c>
    </row>
    <row r="9" spans="1:5" s="104" customFormat="1" x14ac:dyDescent="0.2">
      <c r="A9" s="102"/>
      <c r="B9" s="103" t="s">
        <v>75</v>
      </c>
      <c r="C9" s="62"/>
      <c r="D9" s="64"/>
      <c r="E9" s="64"/>
    </row>
    <row r="10" spans="1:5" x14ac:dyDescent="0.2">
      <c r="A10" s="97"/>
      <c r="B10" s="105" t="s">
        <v>64</v>
      </c>
      <c r="C10" s="62" t="s">
        <v>86</v>
      </c>
      <c r="D10" s="50">
        <v>1115905</v>
      </c>
      <c r="E10" s="50">
        <v>2310843</v>
      </c>
    </row>
    <row r="11" spans="1:5" x14ac:dyDescent="0.2">
      <c r="A11" s="97" t="s">
        <v>0</v>
      </c>
      <c r="B11" s="105" t="s">
        <v>65</v>
      </c>
      <c r="C11" s="62" t="s">
        <v>86</v>
      </c>
      <c r="D11" s="50">
        <v>-224338</v>
      </c>
      <c r="E11" s="50">
        <v>-6564</v>
      </c>
    </row>
    <row r="12" spans="1:5" s="104" customFormat="1" x14ac:dyDescent="0.2">
      <c r="A12" s="102" t="s">
        <v>0</v>
      </c>
      <c r="B12" s="103" t="s">
        <v>66</v>
      </c>
      <c r="C12" s="62"/>
      <c r="D12" s="64">
        <f>SUM(D10:D11)</f>
        <v>891567</v>
      </c>
      <c r="E12" s="64">
        <v>2304279</v>
      </c>
    </row>
    <row r="13" spans="1:5" x14ac:dyDescent="0.2">
      <c r="A13" s="97"/>
      <c r="B13" s="105" t="s">
        <v>67</v>
      </c>
      <c r="C13" s="62" t="s">
        <v>86</v>
      </c>
      <c r="D13" s="50">
        <v>-219301</v>
      </c>
      <c r="E13" s="50">
        <v>17701</v>
      </c>
    </row>
    <row r="14" spans="1:5" s="104" customFormat="1" x14ac:dyDescent="0.2">
      <c r="A14" s="102"/>
      <c r="B14" s="106" t="s">
        <v>68</v>
      </c>
      <c r="C14" s="62"/>
      <c r="D14" s="64">
        <f>SUM(D12:D13)</f>
        <v>672266</v>
      </c>
      <c r="E14" s="64">
        <v>2321980</v>
      </c>
    </row>
    <row r="15" spans="1:5" x14ac:dyDescent="0.2">
      <c r="A15" s="97"/>
      <c r="B15" s="105" t="s">
        <v>69</v>
      </c>
      <c r="C15" s="62" t="s">
        <v>94</v>
      </c>
      <c r="D15" s="50">
        <v>-697836</v>
      </c>
      <c r="E15" s="50">
        <v>-616000</v>
      </c>
    </row>
    <row r="16" spans="1:5" x14ac:dyDescent="0.2">
      <c r="A16" s="97"/>
      <c r="B16" s="105" t="s">
        <v>70</v>
      </c>
      <c r="C16" s="62" t="s">
        <v>94</v>
      </c>
      <c r="D16" s="50">
        <v>14556</v>
      </c>
      <c r="E16" s="50">
        <v>3264</v>
      </c>
    </row>
    <row r="17" spans="1:5" x14ac:dyDescent="0.2">
      <c r="A17" s="97"/>
      <c r="B17" s="105" t="s">
        <v>71</v>
      </c>
      <c r="C17" s="62" t="s">
        <v>94</v>
      </c>
      <c r="D17" s="50">
        <v>1047609</v>
      </c>
      <c r="E17" s="50">
        <v>-296643</v>
      </c>
    </row>
    <row r="18" spans="1:5" x14ac:dyDescent="0.2">
      <c r="A18" s="97"/>
      <c r="B18" s="105" t="s">
        <v>72</v>
      </c>
      <c r="C18" s="62" t="s">
        <v>94</v>
      </c>
      <c r="D18" s="50">
        <v>-32923</v>
      </c>
      <c r="E18" s="50">
        <v>-34202</v>
      </c>
    </row>
    <row r="19" spans="1:5" s="104" customFormat="1" x14ac:dyDescent="0.2">
      <c r="A19" s="102"/>
      <c r="B19" s="103" t="s">
        <v>73</v>
      </c>
      <c r="C19" s="67"/>
      <c r="D19" s="64">
        <v>331405</v>
      </c>
      <c r="E19" s="64">
        <v>-943581</v>
      </c>
    </row>
    <row r="20" spans="1:5" x14ac:dyDescent="0.2">
      <c r="A20" s="97" t="s">
        <v>0</v>
      </c>
      <c r="B20" s="105" t="s">
        <v>36</v>
      </c>
      <c r="C20" s="62"/>
      <c r="D20" s="50">
        <v>2</v>
      </c>
      <c r="E20" s="50">
        <v>5077</v>
      </c>
    </row>
    <row r="21" spans="1:5" x14ac:dyDescent="0.2">
      <c r="A21" s="97" t="s">
        <v>0</v>
      </c>
      <c r="B21" s="105" t="s">
        <v>35</v>
      </c>
      <c r="C21" s="62" t="s">
        <v>93</v>
      </c>
      <c r="D21" s="50">
        <v>-490802</v>
      </c>
      <c r="E21" s="50">
        <v>-531324</v>
      </c>
    </row>
    <row r="22" spans="1:5" x14ac:dyDescent="0.2">
      <c r="A22" s="97"/>
      <c r="B22" s="107" t="s">
        <v>88</v>
      </c>
      <c r="C22" s="62"/>
      <c r="D22" s="50">
        <v>1716</v>
      </c>
      <c r="E22" s="50">
        <v>3598</v>
      </c>
    </row>
    <row r="23" spans="1:5" s="104" customFormat="1" x14ac:dyDescent="0.2">
      <c r="A23" s="102" t="s">
        <v>0</v>
      </c>
      <c r="B23" s="103" t="s">
        <v>74</v>
      </c>
      <c r="C23" s="62"/>
      <c r="D23" s="64">
        <f>D14+D19+D20+D21+D22</f>
        <v>514587</v>
      </c>
      <c r="E23" s="64">
        <v>855750</v>
      </c>
    </row>
    <row r="24" spans="1:5" s="104" customFormat="1" x14ac:dyDescent="0.2">
      <c r="A24" s="102"/>
      <c r="B24" s="103" t="s">
        <v>76</v>
      </c>
      <c r="C24" s="62"/>
      <c r="D24" s="64"/>
      <c r="E24" s="64"/>
    </row>
    <row r="25" spans="1:5" x14ac:dyDescent="0.2">
      <c r="A25" s="97"/>
      <c r="B25" s="105" t="s">
        <v>77</v>
      </c>
      <c r="C25" s="62" t="s">
        <v>95</v>
      </c>
      <c r="D25" s="50">
        <v>1346366</v>
      </c>
      <c r="E25" s="50">
        <v>1162339</v>
      </c>
    </row>
    <row r="26" spans="1:5" x14ac:dyDescent="0.2">
      <c r="A26" s="97"/>
      <c r="B26" s="107" t="s">
        <v>78</v>
      </c>
      <c r="C26" s="62" t="s">
        <v>95</v>
      </c>
      <c r="D26" s="50">
        <v>-3143</v>
      </c>
      <c r="E26" s="50">
        <v>0</v>
      </c>
    </row>
    <row r="27" spans="1:5" x14ac:dyDescent="0.2">
      <c r="A27" s="97"/>
      <c r="B27" s="107" t="s">
        <v>96</v>
      </c>
      <c r="C27" s="62" t="s">
        <v>95</v>
      </c>
      <c r="D27" s="50">
        <v>13255</v>
      </c>
      <c r="E27" s="50">
        <v>8933</v>
      </c>
    </row>
    <row r="28" spans="1:5" s="104" customFormat="1" x14ac:dyDescent="0.2">
      <c r="A28" s="102"/>
      <c r="B28" s="103" t="s">
        <v>79</v>
      </c>
      <c r="C28" s="62"/>
      <c r="D28" s="64">
        <f>SUM(D25:D27)</f>
        <v>1356478</v>
      </c>
      <c r="E28" s="64">
        <v>1171272</v>
      </c>
    </row>
    <row r="29" spans="1:5" x14ac:dyDescent="0.2">
      <c r="A29" s="97"/>
      <c r="B29" s="107" t="s">
        <v>80</v>
      </c>
      <c r="C29" s="62" t="s">
        <v>97</v>
      </c>
      <c r="D29" s="50">
        <v>-1746501</v>
      </c>
      <c r="E29" s="50">
        <v>-1502717</v>
      </c>
    </row>
    <row r="30" spans="1:5" x14ac:dyDescent="0.2">
      <c r="A30" s="97"/>
      <c r="B30" s="107" t="s">
        <v>83</v>
      </c>
      <c r="C30" s="62"/>
      <c r="D30" s="50">
        <v>-78674</v>
      </c>
      <c r="E30" s="50">
        <v>207828</v>
      </c>
    </row>
    <row r="31" spans="1:5" x14ac:dyDescent="0.2">
      <c r="A31" s="97"/>
      <c r="B31" s="107" t="s">
        <v>82</v>
      </c>
      <c r="C31" s="62"/>
      <c r="D31" s="50">
        <v>-158520</v>
      </c>
      <c r="E31" s="50">
        <v>-542</v>
      </c>
    </row>
    <row r="32" spans="1:5" s="104" customFormat="1" x14ac:dyDescent="0.2">
      <c r="A32" s="102"/>
      <c r="B32" s="103" t="s">
        <v>37</v>
      </c>
      <c r="C32" s="62"/>
      <c r="D32" s="64">
        <f>D23+D28+D29+D30+D31</f>
        <v>-112630</v>
      </c>
      <c r="E32" s="64">
        <v>731591</v>
      </c>
    </row>
    <row r="33" spans="1:6" x14ac:dyDescent="0.2">
      <c r="A33" s="97"/>
      <c r="B33" s="105" t="s">
        <v>38</v>
      </c>
      <c r="C33" s="62" t="s">
        <v>84</v>
      </c>
      <c r="D33" s="50">
        <v>-639</v>
      </c>
      <c r="E33" s="50">
        <v>-11437</v>
      </c>
      <c r="F33" s="108"/>
    </row>
    <row r="34" spans="1:6" s="104" customFormat="1" x14ac:dyDescent="0.2">
      <c r="A34" s="102"/>
      <c r="B34" s="103" t="s">
        <v>81</v>
      </c>
      <c r="C34" s="62"/>
      <c r="D34" s="64">
        <f>D32+D33</f>
        <v>-113269</v>
      </c>
      <c r="E34" s="64">
        <v>720154</v>
      </c>
    </row>
    <row r="35" spans="1:6" s="113" customFormat="1" x14ac:dyDescent="0.2">
      <c r="A35" s="109"/>
      <c r="B35" s="110"/>
      <c r="C35" s="111"/>
      <c r="D35" s="111"/>
      <c r="E35" s="112"/>
    </row>
    <row r="36" spans="1:6" s="118" customFormat="1" x14ac:dyDescent="0.2">
      <c r="A36" s="114"/>
      <c r="B36" s="115" t="s">
        <v>24</v>
      </c>
      <c r="C36" s="116"/>
      <c r="D36" s="116"/>
      <c r="E36" s="117"/>
    </row>
    <row r="37" spans="1:6" s="123" customFormat="1" ht="24" x14ac:dyDescent="0.2">
      <c r="A37" s="119"/>
      <c r="B37" s="120" t="s">
        <v>39</v>
      </c>
      <c r="C37" s="121"/>
      <c r="D37" s="122"/>
      <c r="E37" s="122"/>
    </row>
    <row r="38" spans="1:6" ht="24" x14ac:dyDescent="0.2">
      <c r="A38" s="109"/>
      <c r="B38" s="74" t="s">
        <v>25</v>
      </c>
      <c r="C38" s="75"/>
      <c r="D38" s="124">
        <v>31965</v>
      </c>
      <c r="E38" s="124">
        <v>-353950</v>
      </c>
    </row>
    <row r="39" spans="1:6" ht="36" x14ac:dyDescent="0.2">
      <c r="A39" s="109"/>
      <c r="B39" s="125" t="s">
        <v>98</v>
      </c>
      <c r="C39" s="126"/>
      <c r="D39" s="127">
        <v>-4300</v>
      </c>
      <c r="E39" s="127">
        <v>-8447</v>
      </c>
    </row>
    <row r="40" spans="1:6" s="104" customFormat="1" ht="24" x14ac:dyDescent="0.2">
      <c r="A40" s="114"/>
      <c r="B40" s="128" t="s">
        <v>99</v>
      </c>
      <c r="C40" s="129"/>
      <c r="D40" s="65">
        <v>27665</v>
      </c>
      <c r="E40" s="65">
        <v>-362397</v>
      </c>
    </row>
    <row r="41" spans="1:6" s="123" customFormat="1" ht="24" x14ac:dyDescent="0.2">
      <c r="A41" s="119"/>
      <c r="B41" s="120" t="s">
        <v>100</v>
      </c>
      <c r="C41" s="121"/>
      <c r="D41" s="122"/>
      <c r="E41" s="122"/>
    </row>
    <row r="42" spans="1:6" x14ac:dyDescent="0.2">
      <c r="A42" s="109"/>
      <c r="B42" s="74" t="s">
        <v>121</v>
      </c>
      <c r="C42" s="75"/>
      <c r="D42" s="124">
        <v>0</v>
      </c>
      <c r="E42" s="124">
        <v>0</v>
      </c>
    </row>
    <row r="43" spans="1:6" s="104" customFormat="1" ht="24" x14ac:dyDescent="0.2">
      <c r="A43" s="114"/>
      <c r="B43" s="128" t="s">
        <v>101</v>
      </c>
      <c r="C43" s="129"/>
      <c r="D43" s="65">
        <v>0</v>
      </c>
      <c r="E43" s="65">
        <v>0</v>
      </c>
    </row>
    <row r="44" spans="1:6" s="104" customFormat="1" ht="24" x14ac:dyDescent="0.2">
      <c r="A44" s="114"/>
      <c r="B44" s="128" t="s">
        <v>102</v>
      </c>
      <c r="C44" s="129"/>
      <c r="D44" s="65">
        <v>27665</v>
      </c>
      <c r="E44" s="65">
        <v>-362397</v>
      </c>
    </row>
    <row r="45" spans="1:6" s="104" customFormat="1" ht="12.75" thickBot="1" x14ac:dyDescent="0.25">
      <c r="A45" s="114"/>
      <c r="B45" s="130" t="s">
        <v>103</v>
      </c>
      <c r="C45" s="131"/>
      <c r="D45" s="132">
        <v>-85604</v>
      </c>
      <c r="E45" s="132">
        <v>357757</v>
      </c>
    </row>
    <row r="46" spans="1:6" s="113" customFormat="1" ht="12.75" thickTop="1" x14ac:dyDescent="0.2">
      <c r="A46" s="109"/>
      <c r="B46" s="110"/>
      <c r="C46" s="111"/>
      <c r="D46" s="111"/>
      <c r="E46" s="112"/>
    </row>
    <row r="47" spans="1:6" s="104" customFormat="1" x14ac:dyDescent="0.2">
      <c r="A47" s="114"/>
      <c r="B47" s="71" t="s">
        <v>40</v>
      </c>
      <c r="C47" s="72"/>
      <c r="D47" s="73"/>
      <c r="E47" s="73"/>
    </row>
    <row r="48" spans="1:6" x14ac:dyDescent="0.2">
      <c r="A48" s="109"/>
      <c r="B48" s="74" t="s">
        <v>41</v>
      </c>
      <c r="C48" s="75"/>
      <c r="D48" s="76">
        <v>0</v>
      </c>
      <c r="E48" s="76">
        <v>404.80831928049463</v>
      </c>
    </row>
    <row r="49" spans="1:5" s="113" customFormat="1" x14ac:dyDescent="0.2">
      <c r="A49" s="109"/>
      <c r="B49" s="110"/>
      <c r="C49" s="111"/>
      <c r="D49" s="111"/>
      <c r="E49" s="112"/>
    </row>
    <row r="50" spans="1:5" s="113" customFormat="1" x14ac:dyDescent="0.2">
      <c r="A50" s="109"/>
      <c r="B50" s="110"/>
      <c r="C50" s="111"/>
      <c r="D50" s="111"/>
      <c r="E50" s="112"/>
    </row>
    <row r="51" spans="1:5" s="113" customFormat="1" x14ac:dyDescent="0.2">
      <c r="A51" s="89" t="s">
        <v>0</v>
      </c>
      <c r="B51" s="113" t="str">
        <f>Ф1!A38</f>
        <v>Председатель Правления   Амерходжаев Г.Т.</v>
      </c>
      <c r="C51" s="133"/>
      <c r="D51" s="134"/>
    </row>
    <row r="52" spans="1:5" s="113" customFormat="1" x14ac:dyDescent="0.2">
      <c r="A52" s="89" t="s">
        <v>0</v>
      </c>
      <c r="B52" s="113" t="s">
        <v>0</v>
      </c>
      <c r="C52" s="133"/>
      <c r="D52" s="134"/>
    </row>
    <row r="53" spans="1:5" x14ac:dyDescent="0.2">
      <c r="A53" s="89"/>
      <c r="C53" s="135"/>
      <c r="D53" s="136"/>
    </row>
    <row r="54" spans="1:5" x14ac:dyDescent="0.2">
      <c r="A54" s="89" t="s">
        <v>0</v>
      </c>
      <c r="B54" s="113" t="str">
        <f>Ф1!A41</f>
        <v>Главный бухгалтер   Керн Ю.П.</v>
      </c>
      <c r="C54" s="137"/>
      <c r="D54" s="136"/>
    </row>
    <row r="55" spans="1:5" x14ac:dyDescent="0.2">
      <c r="A55" s="89" t="s">
        <v>0</v>
      </c>
      <c r="B55" s="93" t="s">
        <v>0</v>
      </c>
      <c r="C55" s="137"/>
      <c r="D55" s="136" t="s">
        <v>0</v>
      </c>
    </row>
    <row r="56" spans="1:5" x14ac:dyDescent="0.2">
      <c r="A56" s="136"/>
      <c r="C56" s="135"/>
      <c r="D56" s="136"/>
    </row>
    <row r="57" spans="1:5" x14ac:dyDescent="0.2">
      <c r="B57" s="113" t="str">
        <f>Ф1!A44</f>
        <v>Исполнитель   Керн Ю.П.</v>
      </c>
      <c r="C57" s="137"/>
      <c r="D57" s="136" t="s">
        <v>0</v>
      </c>
    </row>
    <row r="58" spans="1:5" x14ac:dyDescent="0.2">
      <c r="B58" s="92" t="s">
        <v>0</v>
      </c>
      <c r="C58" s="137"/>
      <c r="D58" s="136" t="s">
        <v>0</v>
      </c>
    </row>
    <row r="59" spans="1:5" x14ac:dyDescent="0.2">
      <c r="B59" s="113" t="str">
        <f>Ф1!A46</f>
        <v>Телефон   8-727-331-53-53</v>
      </c>
      <c r="C59" s="137"/>
      <c r="D59" s="136" t="s">
        <v>0</v>
      </c>
      <c r="E59" s="92" t="s">
        <v>0</v>
      </c>
    </row>
    <row r="60" spans="1:5" x14ac:dyDescent="0.2">
      <c r="B60" s="92" t="s">
        <v>0</v>
      </c>
      <c r="C60" s="136" t="s">
        <v>0</v>
      </c>
      <c r="D60" s="136" t="s">
        <v>0</v>
      </c>
      <c r="E60" s="92" t="s">
        <v>0</v>
      </c>
    </row>
    <row r="61" spans="1:5" x14ac:dyDescent="0.2">
      <c r="B61" s="113" t="str">
        <f>Ф1!A48</f>
        <v>Дата   15.05.2023</v>
      </c>
      <c r="C61" s="136"/>
      <c r="D61" s="136"/>
      <c r="E61" s="92"/>
    </row>
    <row r="62" spans="1:5" x14ac:dyDescent="0.2">
      <c r="B62" s="113" t="str">
        <f>Ф1!A49</f>
        <v>Место для печати</v>
      </c>
      <c r="C62" s="136" t="s">
        <v>0</v>
      </c>
      <c r="D62" s="136" t="s">
        <v>0</v>
      </c>
      <c r="E62" s="92" t="s">
        <v>0</v>
      </c>
    </row>
    <row r="63" spans="1:5" x14ac:dyDescent="0.2">
      <c r="C63" s="138"/>
      <c r="D63" s="138"/>
    </row>
    <row r="64" spans="1:5" x14ac:dyDescent="0.2">
      <c r="C64" s="138"/>
      <c r="D64" s="138"/>
    </row>
    <row r="65" spans="3:5" x14ac:dyDescent="0.2">
      <c r="C65" s="138"/>
      <c r="D65" s="138"/>
    </row>
    <row r="66" spans="3:5" x14ac:dyDescent="0.2">
      <c r="C66" s="138"/>
      <c r="D66" s="138"/>
    </row>
    <row r="67" spans="3:5" x14ac:dyDescent="0.2">
      <c r="C67" s="138"/>
      <c r="D67" s="138"/>
    </row>
    <row r="68" spans="3:5" x14ac:dyDescent="0.2">
      <c r="C68" s="138"/>
      <c r="D68" s="138"/>
    </row>
    <row r="69" spans="3:5" x14ac:dyDescent="0.2">
      <c r="C69" s="138"/>
      <c r="D69" s="138"/>
    </row>
    <row r="70" spans="3:5" x14ac:dyDescent="0.2">
      <c r="C70" s="138"/>
      <c r="D70" s="138"/>
    </row>
    <row r="71" spans="3:5" x14ac:dyDescent="0.2">
      <c r="C71" s="138"/>
      <c r="D71" s="138"/>
    </row>
    <row r="72" spans="3:5" x14ac:dyDescent="0.2">
      <c r="C72" s="138"/>
      <c r="D72" s="138"/>
    </row>
    <row r="73" spans="3:5" x14ac:dyDescent="0.2">
      <c r="C73" s="138"/>
      <c r="D73" s="138"/>
    </row>
    <row r="74" spans="3:5" x14ac:dyDescent="0.2">
      <c r="C74" s="138"/>
      <c r="D74" s="138"/>
    </row>
    <row r="75" spans="3:5" x14ac:dyDescent="0.2">
      <c r="C75" s="138"/>
      <c r="D75" s="138"/>
    </row>
    <row r="76" spans="3:5" x14ac:dyDescent="0.2">
      <c r="C76" s="138"/>
      <c r="D76" s="138"/>
    </row>
    <row r="77" spans="3:5" x14ac:dyDescent="0.2">
      <c r="C77" s="138"/>
      <c r="D77" s="139"/>
      <c r="E77" s="139"/>
    </row>
    <row r="78" spans="3:5" x14ac:dyDescent="0.2">
      <c r="D78" s="90"/>
      <c r="E78" s="90"/>
    </row>
  </sheetData>
  <mergeCells count="4">
    <mergeCell ref="B2:E2"/>
    <mergeCell ref="B3:E3"/>
    <mergeCell ref="B4:E4"/>
    <mergeCell ref="B6:E6"/>
  </mergeCells>
  <printOptions horizontalCentered="1"/>
  <pageMargins left="0.19685039370078741" right="0.19685039370078741" top="0.59055118110236227" bottom="0" header="0" footer="0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topLeftCell="A7" zoomScale="90" zoomScaleNormal="90" workbookViewId="0">
      <selection activeCell="H30" sqref="H30"/>
    </sheetView>
  </sheetViews>
  <sheetFormatPr defaultRowHeight="12" x14ac:dyDescent="0.2"/>
  <cols>
    <col min="1" max="1" width="63.28515625" style="10" customWidth="1"/>
    <col min="2" max="3" width="20.7109375" style="10" customWidth="1"/>
    <col min="4" max="16384" width="9.140625" style="10"/>
  </cols>
  <sheetData>
    <row r="1" spans="1:3" x14ac:dyDescent="0.2">
      <c r="A1" s="5"/>
      <c r="B1" s="5"/>
      <c r="C1" s="6"/>
    </row>
    <row r="2" spans="1:3" s="85" customFormat="1" ht="15" x14ac:dyDescent="0.25">
      <c r="A2" s="150" t="s">
        <v>60</v>
      </c>
      <c r="B2" s="150"/>
      <c r="C2" s="150"/>
    </row>
    <row r="3" spans="1:3" x14ac:dyDescent="0.2">
      <c r="A3" s="151" t="s">
        <v>20</v>
      </c>
      <c r="B3" s="151"/>
      <c r="C3" s="151"/>
    </row>
    <row r="4" spans="1:3" x14ac:dyDescent="0.2">
      <c r="A4" s="152" t="str">
        <f>Ф2!B4</f>
        <v>за трехмесячный период, закончившийся 31 марта 2023 года</v>
      </c>
      <c r="B4" s="152"/>
      <c r="C4" s="152"/>
    </row>
    <row r="5" spans="1:3" x14ac:dyDescent="0.2">
      <c r="A5" s="5"/>
      <c r="B5" s="5"/>
      <c r="C5" s="5"/>
    </row>
    <row r="6" spans="1:3" x14ac:dyDescent="0.2">
      <c r="A6" s="5"/>
      <c r="B6" s="5"/>
      <c r="C6" s="6" t="s">
        <v>19</v>
      </c>
    </row>
    <row r="7" spans="1:3" s="86" customFormat="1" ht="36" x14ac:dyDescent="0.25">
      <c r="A7" s="35" t="s">
        <v>18</v>
      </c>
      <c r="B7" s="56" t="str">
        <f>Ф2!D7</f>
        <v>за трехмесячный период, закончившийся 31 марта 2023 года</v>
      </c>
      <c r="C7" s="56" t="str">
        <f>Ф2!E7</f>
        <v>за трехмесячный период, закончившийся 31 марта 2022 года</v>
      </c>
    </row>
    <row r="8" spans="1:3" s="86" customFormat="1" x14ac:dyDescent="0.25">
      <c r="A8" s="35">
        <v>1</v>
      </c>
      <c r="B8" s="7">
        <v>2</v>
      </c>
      <c r="C8" s="7">
        <v>3</v>
      </c>
    </row>
    <row r="9" spans="1:3" s="87" customFormat="1" x14ac:dyDescent="0.2">
      <c r="A9" s="38" t="s">
        <v>49</v>
      </c>
      <c r="B9" s="33"/>
      <c r="C9" s="33"/>
    </row>
    <row r="10" spans="1:3" s="87" customFormat="1" x14ac:dyDescent="0.2">
      <c r="A10" s="34" t="s">
        <v>120</v>
      </c>
      <c r="B10" s="33">
        <v>-112630</v>
      </c>
      <c r="C10" s="33">
        <v>731591</v>
      </c>
    </row>
    <row r="11" spans="1:3" s="88" customFormat="1" x14ac:dyDescent="0.2">
      <c r="A11" s="36" t="s">
        <v>50</v>
      </c>
      <c r="B11" s="31"/>
      <c r="C11" s="31"/>
    </row>
    <row r="12" spans="1:3" x14ac:dyDescent="0.2">
      <c r="A12" s="37" t="s">
        <v>87</v>
      </c>
      <c r="B12" s="32">
        <v>8875</v>
      </c>
      <c r="C12" s="32">
        <v>8807</v>
      </c>
    </row>
    <row r="13" spans="1:3" x14ac:dyDescent="0.2">
      <c r="A13" s="37" t="s">
        <v>104</v>
      </c>
      <c r="B13" s="32">
        <v>-125499</v>
      </c>
      <c r="C13" s="32">
        <v>-88666</v>
      </c>
    </row>
    <row r="14" spans="1:3" x14ac:dyDescent="0.2">
      <c r="A14" s="37" t="s">
        <v>105</v>
      </c>
      <c r="B14" s="32">
        <v>490802</v>
      </c>
      <c r="C14" s="32">
        <v>531324</v>
      </c>
    </row>
    <row r="15" spans="1:3" x14ac:dyDescent="0.2">
      <c r="A15" s="37" t="s">
        <v>109</v>
      </c>
      <c r="B15" s="32">
        <v>153030</v>
      </c>
      <c r="C15" s="32">
        <v>281</v>
      </c>
    </row>
    <row r="16" spans="1:3" x14ac:dyDescent="0.2">
      <c r="A16" s="37" t="s">
        <v>118</v>
      </c>
      <c r="B16" s="32">
        <v>65117</v>
      </c>
      <c r="C16" s="32">
        <v>-210519</v>
      </c>
    </row>
    <row r="17" spans="1:3" x14ac:dyDescent="0.2">
      <c r="A17" s="37" t="s">
        <v>119</v>
      </c>
      <c r="B17" s="32">
        <v>8232</v>
      </c>
      <c r="C17" s="32">
        <v>0</v>
      </c>
    </row>
    <row r="18" spans="1:3" x14ac:dyDescent="0.2">
      <c r="A18" s="37" t="s">
        <v>52</v>
      </c>
      <c r="B18" s="32">
        <v>59733</v>
      </c>
      <c r="C18" s="32">
        <v>3</v>
      </c>
    </row>
    <row r="19" spans="1:3" s="87" customFormat="1" ht="24" x14ac:dyDescent="0.2">
      <c r="A19" s="49" t="s">
        <v>26</v>
      </c>
      <c r="B19" s="33">
        <v>547660</v>
      </c>
      <c r="C19" s="33">
        <v>972821</v>
      </c>
    </row>
    <row r="20" spans="1:3" s="87" customFormat="1" x14ac:dyDescent="0.2">
      <c r="A20" s="49" t="s">
        <v>110</v>
      </c>
      <c r="B20" s="33"/>
      <c r="C20" s="33"/>
    </row>
    <row r="21" spans="1:3" x14ac:dyDescent="0.2">
      <c r="A21" s="39" t="s">
        <v>27</v>
      </c>
      <c r="B21" s="32">
        <v>158969</v>
      </c>
      <c r="C21" s="32">
        <v>1210234</v>
      </c>
    </row>
    <row r="22" spans="1:3" x14ac:dyDescent="0.2">
      <c r="A22" s="39" t="s">
        <v>16</v>
      </c>
      <c r="B22" s="32">
        <v>-1053761</v>
      </c>
      <c r="C22" s="32">
        <v>-2855428</v>
      </c>
    </row>
    <row r="23" spans="1:3" x14ac:dyDescent="0.2">
      <c r="A23" s="39" t="s">
        <v>30</v>
      </c>
      <c r="B23" s="32">
        <v>67605</v>
      </c>
      <c r="C23" s="32">
        <v>8390</v>
      </c>
    </row>
    <row r="24" spans="1:3" x14ac:dyDescent="0.2">
      <c r="A24" s="39" t="s">
        <v>106</v>
      </c>
      <c r="B24" s="32">
        <v>-480521</v>
      </c>
      <c r="C24" s="32">
        <v>-511008</v>
      </c>
    </row>
    <row r="25" spans="1:3" x14ac:dyDescent="0.2">
      <c r="A25" s="39" t="s">
        <v>31</v>
      </c>
      <c r="B25" s="32">
        <v>-157134</v>
      </c>
      <c r="C25" s="32">
        <v>132347</v>
      </c>
    </row>
    <row r="26" spans="1:3" x14ac:dyDescent="0.2">
      <c r="A26" s="51" t="s">
        <v>63</v>
      </c>
      <c r="B26" s="32">
        <v>-41</v>
      </c>
      <c r="C26" s="32">
        <v>12275</v>
      </c>
    </row>
    <row r="27" spans="1:3" x14ac:dyDescent="0.2">
      <c r="A27" s="39" t="s">
        <v>11</v>
      </c>
      <c r="B27" s="32">
        <v>105</v>
      </c>
      <c r="C27" s="32">
        <v>-34681</v>
      </c>
    </row>
    <row r="28" spans="1:3" s="87" customFormat="1" x14ac:dyDescent="0.2">
      <c r="A28" s="49" t="s">
        <v>111</v>
      </c>
      <c r="B28" s="33"/>
      <c r="C28" s="33"/>
    </row>
    <row r="29" spans="1:3" x14ac:dyDescent="0.2">
      <c r="A29" s="39" t="s">
        <v>33</v>
      </c>
      <c r="B29" s="32">
        <v>-638251</v>
      </c>
      <c r="C29" s="32">
        <v>180797</v>
      </c>
    </row>
    <row r="30" spans="1:3" x14ac:dyDescent="0.2">
      <c r="A30" s="39" t="s">
        <v>34</v>
      </c>
      <c r="B30" s="32">
        <v>8780</v>
      </c>
      <c r="C30" s="32">
        <v>-744938</v>
      </c>
    </row>
    <row r="31" spans="1:3" x14ac:dyDescent="0.2">
      <c r="A31" s="39" t="s">
        <v>8</v>
      </c>
      <c r="B31" s="32">
        <v>0</v>
      </c>
      <c r="C31" s="32">
        <v>0</v>
      </c>
    </row>
    <row r="32" spans="1:3" x14ac:dyDescent="0.2">
      <c r="A32" s="39" t="s">
        <v>7</v>
      </c>
      <c r="B32" s="32">
        <v>-37037</v>
      </c>
      <c r="C32" s="32">
        <v>-1924</v>
      </c>
    </row>
    <row r="33" spans="1:3" s="87" customFormat="1" ht="24" x14ac:dyDescent="0.2">
      <c r="A33" s="49" t="s">
        <v>51</v>
      </c>
      <c r="B33" s="33">
        <v>-1583626</v>
      </c>
      <c r="C33" s="33">
        <v>-1631115</v>
      </c>
    </row>
    <row r="34" spans="1:3" x14ac:dyDescent="0.2">
      <c r="A34" s="39" t="s">
        <v>53</v>
      </c>
      <c r="B34" s="32">
        <v>0</v>
      </c>
      <c r="C34" s="32">
        <v>0</v>
      </c>
    </row>
    <row r="35" spans="1:3" s="87" customFormat="1" x14ac:dyDescent="0.2">
      <c r="A35" s="49" t="s">
        <v>57</v>
      </c>
      <c r="B35" s="33">
        <v>-1583626</v>
      </c>
      <c r="C35" s="33">
        <v>-1631115</v>
      </c>
    </row>
    <row r="36" spans="1:3" s="87" customFormat="1" x14ac:dyDescent="0.2">
      <c r="A36" s="38" t="s">
        <v>54</v>
      </c>
      <c r="B36" s="33"/>
      <c r="C36" s="33"/>
    </row>
    <row r="37" spans="1:3" ht="24" x14ac:dyDescent="0.2">
      <c r="A37" s="39" t="s">
        <v>112</v>
      </c>
      <c r="B37" s="32">
        <v>-2260570</v>
      </c>
      <c r="C37" s="32">
        <v>-750207</v>
      </c>
    </row>
    <row r="38" spans="1:3" ht="24" x14ac:dyDescent="0.2">
      <c r="A38" s="51" t="s">
        <v>113</v>
      </c>
      <c r="B38" s="32">
        <v>3889000</v>
      </c>
      <c r="C38" s="32">
        <v>2386518</v>
      </c>
    </row>
    <row r="39" spans="1:3" x14ac:dyDescent="0.2">
      <c r="A39" s="51" t="s">
        <v>108</v>
      </c>
      <c r="B39" s="32">
        <v>-34674</v>
      </c>
      <c r="C39" s="32">
        <v>-8016</v>
      </c>
    </row>
    <row r="40" spans="1:3" x14ac:dyDescent="0.2">
      <c r="A40" s="51" t="s">
        <v>107</v>
      </c>
      <c r="B40" s="32">
        <v>0</v>
      </c>
      <c r="C40" s="32">
        <v>0</v>
      </c>
    </row>
    <row r="41" spans="1:3" s="87" customFormat="1" x14ac:dyDescent="0.2">
      <c r="A41" s="34" t="s">
        <v>114</v>
      </c>
      <c r="B41" s="33">
        <v>1593756</v>
      </c>
      <c r="C41" s="33">
        <v>1628295</v>
      </c>
    </row>
    <row r="42" spans="1:3" s="87" customFormat="1" x14ac:dyDescent="0.2">
      <c r="A42" s="38" t="s">
        <v>55</v>
      </c>
      <c r="B42" s="33"/>
      <c r="C42" s="33"/>
    </row>
    <row r="43" spans="1:3" x14ac:dyDescent="0.2">
      <c r="A43" s="37" t="s">
        <v>56</v>
      </c>
      <c r="B43" s="32">
        <v>0</v>
      </c>
      <c r="C43" s="32">
        <v>0</v>
      </c>
    </row>
    <row r="44" spans="1:3" s="87" customFormat="1" x14ac:dyDescent="0.2">
      <c r="A44" s="34" t="s">
        <v>115</v>
      </c>
      <c r="B44" s="33">
        <v>0</v>
      </c>
      <c r="C44" s="33">
        <v>0</v>
      </c>
    </row>
    <row r="45" spans="1:3" s="87" customFormat="1" x14ac:dyDescent="0.2">
      <c r="A45" s="34" t="s">
        <v>116</v>
      </c>
      <c r="B45" s="33">
        <v>10130</v>
      </c>
      <c r="C45" s="33">
        <v>-2820</v>
      </c>
    </row>
    <row r="46" spans="1:3" x14ac:dyDescent="0.2">
      <c r="A46" s="37" t="s">
        <v>117</v>
      </c>
      <c r="B46" s="32">
        <v>-2320</v>
      </c>
      <c r="C46" s="32">
        <v>381</v>
      </c>
    </row>
    <row r="47" spans="1:3" x14ac:dyDescent="0.2">
      <c r="A47" s="37" t="s">
        <v>58</v>
      </c>
      <c r="B47" s="32">
        <v>47273</v>
      </c>
      <c r="C47" s="32">
        <v>16809</v>
      </c>
    </row>
    <row r="48" spans="1:3" s="87" customFormat="1" x14ac:dyDescent="0.2">
      <c r="A48" s="34" t="s">
        <v>130</v>
      </c>
      <c r="B48" s="33">
        <v>55083</v>
      </c>
      <c r="C48" s="33">
        <v>14370</v>
      </c>
    </row>
    <row r="49" spans="1:3" x14ac:dyDescent="0.2">
      <c r="B49" s="8"/>
      <c r="C49" s="8"/>
    </row>
    <row r="50" spans="1:3" x14ac:dyDescent="0.2">
      <c r="B50" s="9"/>
      <c r="C50" s="9"/>
    </row>
    <row r="51" spans="1:3" x14ac:dyDescent="0.2">
      <c r="A51" s="53" t="str">
        <f>Ф1!A38</f>
        <v>Председатель Правления   Амерходжаев Г.Т.</v>
      </c>
      <c r="C51" s="9"/>
    </row>
    <row r="52" spans="1:3" x14ac:dyDescent="0.2">
      <c r="A52" s="53" t="s">
        <v>0</v>
      </c>
      <c r="B52" s="8"/>
      <c r="C52" s="8"/>
    </row>
    <row r="53" spans="1:3" x14ac:dyDescent="0.2">
      <c r="A53" s="53"/>
      <c r="B53" s="8"/>
      <c r="C53" s="8"/>
    </row>
    <row r="54" spans="1:3" x14ac:dyDescent="0.2">
      <c r="A54" s="53" t="str">
        <f>Ф1!A41</f>
        <v>Главный бухгалтер   Керн Ю.П.</v>
      </c>
    </row>
    <row r="55" spans="1:3" x14ac:dyDescent="0.2">
      <c r="A55" s="53" t="s">
        <v>0</v>
      </c>
    </row>
    <row r="56" spans="1:3" x14ac:dyDescent="0.2">
      <c r="A56" s="53"/>
    </row>
    <row r="57" spans="1:3" x14ac:dyDescent="0.2">
      <c r="A57" s="53" t="str">
        <f>Ф1!A44</f>
        <v>Исполнитель   Керн Ю.П.</v>
      </c>
    </row>
    <row r="58" spans="1:3" x14ac:dyDescent="0.2">
      <c r="A58" s="70" t="s">
        <v>0</v>
      </c>
    </row>
    <row r="59" spans="1:3" x14ac:dyDescent="0.2">
      <c r="A59" s="53" t="str">
        <f>Ф1!A46</f>
        <v>Телефон   8-727-331-53-53</v>
      </c>
    </row>
    <row r="60" spans="1:3" x14ac:dyDescent="0.2">
      <c r="A60" s="70" t="s">
        <v>0</v>
      </c>
    </row>
    <row r="61" spans="1:3" x14ac:dyDescent="0.2">
      <c r="A61" s="53" t="str">
        <f>Ф1!A48</f>
        <v>Дата   15.05.2023</v>
      </c>
    </row>
    <row r="62" spans="1:3" x14ac:dyDescent="0.2">
      <c r="A62" s="53" t="str">
        <f>Ф1!A49</f>
        <v>Место для печати</v>
      </c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19685039370078741" right="0" top="0.98425196850393704" bottom="0.19685039370078741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="90" zoomScaleNormal="90" workbookViewId="0">
      <selection activeCell="F36" sqref="F36"/>
    </sheetView>
  </sheetViews>
  <sheetFormatPr defaultRowHeight="12" x14ac:dyDescent="0.2"/>
  <cols>
    <col min="1" max="1" width="55.140625" style="17" customWidth="1"/>
    <col min="2" max="6" width="14.140625" style="17" customWidth="1"/>
    <col min="7" max="16384" width="9.140625" style="17"/>
  </cols>
  <sheetData>
    <row r="1" spans="1:6" s="11" customFormat="1" x14ac:dyDescent="0.25"/>
    <row r="2" spans="1:6" s="48" customFormat="1" ht="14.25" x14ac:dyDescent="0.25">
      <c r="A2" s="153" t="s">
        <v>46</v>
      </c>
      <c r="B2" s="154"/>
      <c r="C2" s="154"/>
      <c r="D2" s="154"/>
      <c r="E2" s="154"/>
      <c r="F2" s="154"/>
    </row>
    <row r="3" spans="1:6" s="1" customFormat="1" x14ac:dyDescent="0.25">
      <c r="A3" s="155" t="s">
        <v>20</v>
      </c>
      <c r="B3" s="155"/>
      <c r="C3" s="155"/>
      <c r="D3" s="155"/>
      <c r="E3" s="155"/>
      <c r="F3" s="155"/>
    </row>
    <row r="4" spans="1:6" s="11" customFormat="1" x14ac:dyDescent="0.25">
      <c r="A4" s="156" t="str">
        <f>Ф2!B4</f>
        <v>за трехмесячный период, закончившийся 31 марта 2023 года</v>
      </c>
      <c r="B4" s="157"/>
      <c r="C4" s="157"/>
      <c r="D4" s="157"/>
      <c r="E4" s="157"/>
      <c r="F4" s="157"/>
    </row>
    <row r="5" spans="1:6" s="11" customFormat="1" x14ac:dyDescent="0.25">
      <c r="C5" s="12"/>
      <c r="D5" s="12"/>
      <c r="E5" s="12"/>
    </row>
    <row r="6" spans="1:6" s="11" customFormat="1" x14ac:dyDescent="0.25">
      <c r="C6" s="12"/>
      <c r="D6" s="12"/>
      <c r="E6" s="12"/>
      <c r="F6" s="13" t="s">
        <v>19</v>
      </c>
    </row>
    <row r="7" spans="1:6" s="14" customFormat="1" ht="24" x14ac:dyDescent="0.25">
      <c r="A7" s="46" t="s">
        <v>18</v>
      </c>
      <c r="B7" s="2" t="s">
        <v>23</v>
      </c>
      <c r="C7" s="2" t="s">
        <v>21</v>
      </c>
      <c r="D7" s="2" t="s">
        <v>48</v>
      </c>
      <c r="E7" s="2" t="s">
        <v>22</v>
      </c>
      <c r="F7" s="3" t="s">
        <v>3</v>
      </c>
    </row>
    <row r="8" spans="1:6" s="12" customFormat="1" x14ac:dyDescent="0.25">
      <c r="A8" s="47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">
      <c r="A9" s="44" t="s">
        <v>131</v>
      </c>
      <c r="B9" s="15">
        <v>2551102</v>
      </c>
      <c r="C9" s="15">
        <v>860524</v>
      </c>
      <c r="D9" s="15">
        <v>190429</v>
      </c>
      <c r="E9" s="15">
        <v>2359246</v>
      </c>
      <c r="F9" s="16">
        <v>5961301</v>
      </c>
    </row>
    <row r="10" spans="1:6" x14ac:dyDescent="0.2">
      <c r="A10" s="42" t="s">
        <v>47</v>
      </c>
      <c r="B10" s="19"/>
      <c r="C10" s="19"/>
      <c r="D10" s="19"/>
      <c r="E10" s="19"/>
      <c r="F10" s="20">
        <v>0</v>
      </c>
    </row>
    <row r="11" spans="1:6" x14ac:dyDescent="0.2">
      <c r="A11" s="43" t="s">
        <v>81</v>
      </c>
      <c r="B11" s="21">
        <v>0</v>
      </c>
      <c r="C11" s="21">
        <v>0</v>
      </c>
      <c r="D11" s="21">
        <v>0</v>
      </c>
      <c r="E11" s="21">
        <v>2330960</v>
      </c>
      <c r="F11" s="21">
        <v>2330960</v>
      </c>
    </row>
    <row r="12" spans="1:6" x14ac:dyDescent="0.2">
      <c r="A12" s="42" t="s">
        <v>24</v>
      </c>
      <c r="B12" s="19"/>
      <c r="C12" s="19"/>
      <c r="D12" s="19"/>
      <c r="E12" s="19"/>
      <c r="F12" s="20">
        <v>0</v>
      </c>
    </row>
    <row r="13" spans="1:6" s="30" customFormat="1" ht="24" x14ac:dyDescent="0.2">
      <c r="A13" s="45" t="s">
        <v>132</v>
      </c>
      <c r="B13" s="28"/>
      <c r="C13" s="29"/>
      <c r="D13" s="29"/>
      <c r="E13" s="29"/>
      <c r="F13" s="28">
        <v>0</v>
      </c>
    </row>
    <row r="14" spans="1:6" ht="24" x14ac:dyDescent="0.2">
      <c r="A14" s="43" t="s">
        <v>25</v>
      </c>
      <c r="B14" s="21">
        <v>0</v>
      </c>
      <c r="C14" s="22">
        <v>-348552</v>
      </c>
      <c r="D14" s="22">
        <v>0</v>
      </c>
      <c r="E14" s="22">
        <v>0</v>
      </c>
      <c r="F14" s="21">
        <v>-348552</v>
      </c>
    </row>
    <row r="15" spans="1:6" ht="54" customHeight="1" x14ac:dyDescent="0.2">
      <c r="A15" s="43" t="s">
        <v>98</v>
      </c>
      <c r="B15" s="21">
        <v>0</v>
      </c>
      <c r="C15" s="22">
        <v>-30358</v>
      </c>
      <c r="D15" s="22">
        <v>0</v>
      </c>
      <c r="E15" s="22">
        <v>0</v>
      </c>
      <c r="F15" s="21">
        <v>-30358</v>
      </c>
    </row>
    <row r="16" spans="1:6" s="30" customFormat="1" x14ac:dyDescent="0.2">
      <c r="A16" s="45" t="s">
        <v>133</v>
      </c>
      <c r="B16" s="28">
        <v>0</v>
      </c>
      <c r="C16" s="29">
        <v>-378910</v>
      </c>
      <c r="D16" s="29">
        <v>0</v>
      </c>
      <c r="E16" s="29">
        <v>0</v>
      </c>
      <c r="F16" s="28">
        <v>-378910</v>
      </c>
    </row>
    <row r="17" spans="1:6" x14ac:dyDescent="0.2">
      <c r="A17" s="140" t="s">
        <v>134</v>
      </c>
      <c r="B17" s="21"/>
      <c r="C17" s="22">
        <v>-378910</v>
      </c>
      <c r="D17" s="22">
        <v>0</v>
      </c>
      <c r="E17" s="22">
        <v>2330960</v>
      </c>
      <c r="F17" s="21">
        <v>1952050</v>
      </c>
    </row>
    <row r="18" spans="1:6" x14ac:dyDescent="0.2">
      <c r="A18" s="43" t="s">
        <v>135</v>
      </c>
      <c r="B18" s="21"/>
      <c r="C18" s="21"/>
      <c r="D18" s="21"/>
      <c r="E18" s="21"/>
      <c r="F18" s="21"/>
    </row>
    <row r="19" spans="1:6" s="23" customFormat="1" x14ac:dyDescent="0.2">
      <c r="A19" s="42" t="s">
        <v>52</v>
      </c>
      <c r="B19" s="15">
        <v>0</v>
      </c>
      <c r="C19" s="15">
        <v>0</v>
      </c>
      <c r="D19" s="15">
        <v>339655</v>
      </c>
      <c r="E19" s="15">
        <v>-339655</v>
      </c>
      <c r="F19" s="15">
        <v>0</v>
      </c>
    </row>
    <row r="20" spans="1:6" s="23" customFormat="1" x14ac:dyDescent="0.2">
      <c r="A20" s="40" t="s">
        <v>124</v>
      </c>
      <c r="B20" s="15">
        <v>2551102</v>
      </c>
      <c r="C20" s="15">
        <v>481614</v>
      </c>
      <c r="D20" s="15">
        <v>530084</v>
      </c>
      <c r="E20" s="15">
        <v>4350550</v>
      </c>
      <c r="F20" s="15">
        <v>7913350</v>
      </c>
    </row>
    <row r="21" spans="1:6" x14ac:dyDescent="0.2">
      <c r="A21" s="43" t="s">
        <v>47</v>
      </c>
      <c r="B21" s="21"/>
      <c r="C21" s="22"/>
      <c r="D21" s="22"/>
      <c r="E21" s="22"/>
      <c r="F21" s="21"/>
    </row>
    <row r="22" spans="1:6" x14ac:dyDescent="0.2">
      <c r="A22" s="43" t="s">
        <v>81</v>
      </c>
      <c r="B22" s="21">
        <v>0</v>
      </c>
      <c r="C22" s="22">
        <v>0</v>
      </c>
      <c r="D22" s="22">
        <v>0</v>
      </c>
      <c r="E22" s="22">
        <v>-113269</v>
      </c>
      <c r="F22" s="21">
        <v>-113269</v>
      </c>
    </row>
    <row r="23" spans="1:6" x14ac:dyDescent="0.2">
      <c r="A23" s="41" t="s">
        <v>24</v>
      </c>
      <c r="B23" s="16"/>
      <c r="C23" s="16"/>
      <c r="D23" s="16"/>
      <c r="E23" s="16"/>
      <c r="F23" s="15"/>
    </row>
    <row r="24" spans="1:6" ht="24" x14ac:dyDescent="0.2">
      <c r="A24" s="44" t="s">
        <v>132</v>
      </c>
      <c r="B24" s="16"/>
      <c r="C24" s="16"/>
      <c r="D24" s="16"/>
      <c r="E24" s="16"/>
      <c r="F24" s="15"/>
    </row>
    <row r="25" spans="1:6" ht="24" x14ac:dyDescent="0.2">
      <c r="A25" s="42" t="s">
        <v>25</v>
      </c>
      <c r="B25" s="19">
        <v>0</v>
      </c>
      <c r="C25" s="19">
        <v>31965</v>
      </c>
      <c r="D25" s="19">
        <v>0</v>
      </c>
      <c r="E25" s="19">
        <v>0</v>
      </c>
      <c r="F25" s="20">
        <v>31965</v>
      </c>
    </row>
    <row r="26" spans="1:6" ht="51.75" customHeight="1" x14ac:dyDescent="0.2">
      <c r="A26" s="43" t="s">
        <v>98</v>
      </c>
      <c r="B26" s="21">
        <v>0</v>
      </c>
      <c r="C26" s="21">
        <v>-4300</v>
      </c>
      <c r="D26" s="21">
        <v>0</v>
      </c>
      <c r="E26" s="21">
        <v>0</v>
      </c>
      <c r="F26" s="21">
        <v>-4300</v>
      </c>
    </row>
    <row r="27" spans="1:6" x14ac:dyDescent="0.2">
      <c r="A27" s="42" t="s">
        <v>133</v>
      </c>
      <c r="B27" s="19">
        <v>0</v>
      </c>
      <c r="C27" s="19">
        <v>27665</v>
      </c>
      <c r="D27" s="19">
        <v>0</v>
      </c>
      <c r="E27" s="19">
        <v>0</v>
      </c>
      <c r="F27" s="20">
        <v>27665</v>
      </c>
    </row>
    <row r="28" spans="1:6" s="30" customFormat="1" x14ac:dyDescent="0.2">
      <c r="A28" s="45" t="s">
        <v>134</v>
      </c>
      <c r="B28" s="28">
        <v>0</v>
      </c>
      <c r="C28" s="29">
        <v>27665</v>
      </c>
      <c r="D28" s="29">
        <v>0</v>
      </c>
      <c r="E28" s="29">
        <v>-113269</v>
      </c>
      <c r="F28" s="28">
        <v>-85604</v>
      </c>
    </row>
    <row r="29" spans="1:6" x14ac:dyDescent="0.2">
      <c r="A29" s="43" t="s">
        <v>135</v>
      </c>
      <c r="B29" s="21"/>
      <c r="C29" s="22"/>
      <c r="D29" s="22"/>
      <c r="E29" s="22"/>
      <c r="F29" s="21"/>
    </row>
    <row r="30" spans="1:6" x14ac:dyDescent="0.2">
      <c r="A30" s="43" t="s">
        <v>52</v>
      </c>
      <c r="B30" s="21">
        <v>0</v>
      </c>
      <c r="C30" s="22">
        <v>0</v>
      </c>
      <c r="D30" s="22">
        <v>-52663</v>
      </c>
      <c r="E30" s="22">
        <v>52663</v>
      </c>
      <c r="F30" s="21">
        <v>0</v>
      </c>
    </row>
    <row r="31" spans="1:6" s="23" customFormat="1" x14ac:dyDescent="0.2">
      <c r="A31" s="42" t="s">
        <v>123</v>
      </c>
      <c r="B31" s="15">
        <v>2551102</v>
      </c>
      <c r="C31" s="15">
        <v>509279</v>
      </c>
      <c r="D31" s="15">
        <v>477421</v>
      </c>
      <c r="E31" s="15">
        <v>4289944</v>
      </c>
      <c r="F31" s="15">
        <v>7827746</v>
      </c>
    </row>
    <row r="32" spans="1:6" x14ac:dyDescent="0.2">
      <c r="C32" s="24"/>
      <c r="D32" s="24"/>
      <c r="E32" s="25"/>
    </row>
    <row r="33" spans="1:5" x14ac:dyDescent="0.2">
      <c r="E33" s="18"/>
    </row>
    <row r="34" spans="1:5" x14ac:dyDescent="0.2">
      <c r="A34" s="26" t="str">
        <f>Ф1!A38</f>
        <v>Председатель Правления   Амерходжаев Г.Т.</v>
      </c>
    </row>
    <row r="35" spans="1:5" x14ac:dyDescent="0.2">
      <c r="A35" s="26" t="s">
        <v>0</v>
      </c>
    </row>
    <row r="36" spans="1:5" x14ac:dyDescent="0.2">
      <c r="A36" s="26"/>
    </row>
    <row r="37" spans="1:5" x14ac:dyDescent="0.2">
      <c r="A37" s="26" t="str">
        <f>Ф1!A41</f>
        <v>Главный бухгалтер   Керн Ю.П.</v>
      </c>
    </row>
    <row r="38" spans="1:5" x14ac:dyDescent="0.2">
      <c r="A38" s="26" t="s">
        <v>0</v>
      </c>
    </row>
    <row r="39" spans="1:5" x14ac:dyDescent="0.2">
      <c r="A39" s="26"/>
    </row>
    <row r="40" spans="1:5" x14ac:dyDescent="0.2">
      <c r="A40" s="26" t="str">
        <f>Ф1!A44</f>
        <v>Исполнитель   Керн Ю.П.</v>
      </c>
    </row>
    <row r="41" spans="1:5" x14ac:dyDescent="0.2">
      <c r="A41" s="27" t="s">
        <v>0</v>
      </c>
    </row>
    <row r="42" spans="1:5" x14ac:dyDescent="0.2">
      <c r="A42" s="26" t="str">
        <f>Ф1!A46</f>
        <v>Телефон   8-727-331-53-53</v>
      </c>
    </row>
    <row r="43" spans="1:5" x14ac:dyDescent="0.2">
      <c r="A43" s="27" t="s">
        <v>0</v>
      </c>
    </row>
    <row r="44" spans="1:5" x14ac:dyDescent="0.2">
      <c r="A44" s="26" t="str">
        <f>Ф1!A48</f>
        <v>Дата   15.05.2023</v>
      </c>
    </row>
    <row r="45" spans="1:5" x14ac:dyDescent="0.2">
      <c r="A45" s="26" t="str">
        <f>Ф1!A49</f>
        <v>Место для печати</v>
      </c>
    </row>
  </sheetData>
  <mergeCells count="3">
    <mergeCell ref="A2:F2"/>
    <mergeCell ref="A3:F3"/>
    <mergeCell ref="A4:F4"/>
  </mergeCells>
  <printOptions horizontalCentered="1"/>
  <pageMargins left="0" right="0" top="0.98425196850393704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2023-05-30T15:12:57Z</dcterms:modified>
</cp:coreProperties>
</file>