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240" yWindow="390" windowWidth="20730" windowHeight="11640"/>
  </bookViews>
  <sheets>
    <sheet name="ББ" sheetId="5" r:id="rId1"/>
    <sheet name="ОРД" sheetId="4" r:id="rId2"/>
  </sheets>
  <definedNames>
    <definedName name="Format">#REF!</definedName>
    <definedName name="_xlnm.Print_Area" localSheetId="0">ББ!$A$1:$G$98</definedName>
    <definedName name="_xlnm.Print_Area" localSheetId="1">ОРД!$A$1:$D$61</definedName>
  </definedNames>
  <calcPr calcId="125725" refMode="R1C1"/>
</workbook>
</file>

<file path=xl/calcChain.xml><?xml version="1.0" encoding="utf-8"?>
<calcChain xmlns="http://schemas.openxmlformats.org/spreadsheetml/2006/main">
  <c r="C69" i="4"/>
  <c r="E47" i="5" l="1"/>
  <c r="C31" i="4" l="1"/>
  <c r="D30" i="5" l="1"/>
  <c r="D47"/>
  <c r="D48" l="1"/>
  <c r="C13" i="4" l="1"/>
  <c r="E30" i="5" l="1"/>
  <c r="D13" i="4" l="1"/>
  <c r="E76" i="5"/>
  <c r="E69"/>
  <c r="E59"/>
  <c r="D31" i="4"/>
  <c r="E78" i="5" l="1"/>
  <c r="E79" s="1"/>
  <c r="D18" i="4"/>
  <c r="D24" s="1"/>
  <c r="D26" s="1"/>
  <c r="E48" i="5" l="1"/>
  <c r="E100" s="1"/>
  <c r="D28" i="4"/>
  <c r="E109" i="5" l="1"/>
  <c r="G49"/>
  <c r="D44" i="4"/>
  <c r="D76" i="5"/>
  <c r="D69"/>
  <c r="D59"/>
  <c r="D78" l="1"/>
  <c r="D79" l="1"/>
  <c r="D100" l="1"/>
  <c r="F49"/>
  <c r="D109"/>
  <c r="C18" i="4" l="1"/>
  <c r="C24" l="1"/>
  <c r="C26" l="1"/>
  <c r="C28" l="1"/>
  <c r="C70" s="1"/>
  <c r="C44" l="1"/>
</calcChain>
</file>

<file path=xl/comments1.xml><?xml version="1.0" encoding="utf-8"?>
<comments xmlns="http://schemas.openxmlformats.org/spreadsheetml/2006/main">
  <authors>
    <author>Омаров Асаин</author>
    <author>Бухгалтер</author>
    <author>www.PHILka.RU</author>
    <author>Abdrakhmanova</author>
  </authors>
  <commentList>
    <comment ref="D20" authorId="0">
      <text>
        <r>
          <rPr>
            <sz val="8"/>
            <color indexed="81"/>
            <rFont val="Tahoma"/>
            <family val="2"/>
            <charset val="204"/>
          </rPr>
          <t>Данная сумма должна соответствовать сумме в  графе "За отчетный период" строки "Денежные средства и их эквиваленты на конец отчетного периода" ФО.3_П</t>
        </r>
      </text>
    </comment>
    <comment ref="E20" authorId="0">
      <text>
        <r>
          <rPr>
            <sz val="8"/>
            <color indexed="81"/>
            <rFont val="Tahoma"/>
            <family val="2"/>
            <charset val="204"/>
          </rPr>
          <t>Данная сумма должна соответствовать сумме в  графе "За отчетный период" строки "Денежные средства и их эквиваленты на конец отчетного периода" ФО.3_П</t>
        </r>
      </text>
    </comment>
    <comment ref="F49" authorId="1">
      <text>
        <r>
          <rPr>
            <sz val="8"/>
            <color indexed="81"/>
            <rFont val="Tahoma"/>
            <family val="2"/>
            <charset val="204"/>
          </rPr>
          <t>Формула для проверки баланса на конец периода</t>
        </r>
      </text>
    </comment>
    <comment ref="G49" authorId="2">
      <text>
        <r>
          <rPr>
            <sz val="8"/>
            <color indexed="81"/>
            <rFont val="Tahoma"/>
            <family val="2"/>
            <charset val="204"/>
          </rPr>
          <t xml:space="preserve">Формула для проверки баланса на начало периода
</t>
        </r>
      </text>
    </comment>
    <comment ref="D74" authorId="3">
      <text>
        <r>
          <rPr>
            <b/>
            <sz val="9"/>
            <color indexed="81"/>
            <rFont val="Tahoma"/>
            <family val="2"/>
            <charset val="204"/>
          </rPr>
          <t>Abdrakhmanova:</t>
        </r>
        <r>
          <rPr>
            <sz val="9"/>
            <color indexed="81"/>
            <rFont val="Tahoma"/>
            <family val="2"/>
            <charset val="204"/>
          </rPr>
          <t xml:space="preserve">
5400</t>
        </r>
      </text>
    </comment>
    <comment ref="E74" authorId="3">
      <text>
        <r>
          <rPr>
            <b/>
            <sz val="9"/>
            <color indexed="81"/>
            <rFont val="Tahoma"/>
            <family val="2"/>
            <charset val="204"/>
          </rPr>
          <t>Abdrakhmanova:</t>
        </r>
        <r>
          <rPr>
            <sz val="9"/>
            <color indexed="81"/>
            <rFont val="Tahoma"/>
            <family val="2"/>
            <charset val="204"/>
          </rPr>
          <t xml:space="preserve">
5400</t>
        </r>
      </text>
    </comment>
  </commentList>
</comments>
</file>

<file path=xl/sharedStrings.xml><?xml version="1.0" encoding="utf-8"?>
<sst xmlns="http://schemas.openxmlformats.org/spreadsheetml/2006/main" count="253" uniqueCount="148">
  <si>
    <t/>
  </si>
  <si>
    <t>к приказу Министра финансов Республики Казахстан</t>
  </si>
  <si>
    <t>от 20 августа 2010 года № 422</t>
  </si>
  <si>
    <t>Код строки</t>
  </si>
  <si>
    <t>За отчетный период</t>
  </si>
  <si>
    <t>За предыдущий период</t>
  </si>
  <si>
    <t>010</t>
  </si>
  <si>
    <t>в том числе:</t>
  </si>
  <si>
    <t>011</t>
  </si>
  <si>
    <t>012</t>
  </si>
  <si>
    <t>013</t>
  </si>
  <si>
    <t>014</t>
  </si>
  <si>
    <t>015</t>
  </si>
  <si>
    <t>016</t>
  </si>
  <si>
    <t>020</t>
  </si>
  <si>
    <t>021</t>
  </si>
  <si>
    <t>022</t>
  </si>
  <si>
    <t>023</t>
  </si>
  <si>
    <t>024</t>
  </si>
  <si>
    <t>025</t>
  </si>
  <si>
    <t>                                                (фамилия, имя, отчество) </t>
  </si>
  <si>
    <t>(подпись)</t>
  </si>
  <si>
    <t>                                                (фамилия, имя, отчество)</t>
  </si>
  <si>
    <t>Место печати</t>
  </si>
  <si>
    <t>Приложение 2</t>
  </si>
  <si>
    <t>Форма 1</t>
  </si>
  <si>
    <t>АО "Фонд национального благосостояния "Самрук-Казына"</t>
  </si>
  <si>
    <t xml:space="preserve">Сведения о реорганизации: </t>
  </si>
  <si>
    <t>Вид деятельности организации:</t>
  </si>
  <si>
    <t>Организационно-правовая форма: Акционерное общество</t>
  </si>
  <si>
    <t>Тип отчета: Не консолидированный</t>
  </si>
  <si>
    <t>Субъект предпринимательства: Крупный</t>
  </si>
  <si>
    <t xml:space="preserve">Юридический адрес (организации): </t>
  </si>
  <si>
    <t>Бухгалтерский баланс</t>
  </si>
  <si>
    <t>Наименование статьи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</si>
  <si>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</si>
  <si>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</si>
  <si>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</si>
  <si>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</si>
  <si>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</si>
  <si>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</si>
  <si>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</si>
  <si>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</si>
  <si>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</si>
  <si>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</si>
  <si>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</si>
  <si>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</si>
  <si>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</si>
  <si>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</si>
  <si>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</si>
  <si>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</si>
  <si>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</si>
  <si>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</si>
  <si>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</si>
  <si>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</si>
  <si>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</si>
  <si>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</si>
  <si>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</si>
  <si>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</si>
  <si>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</si>
  <si>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</si>
  <si>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</si>
  <si>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</si>
  <si>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</si>
  <si>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</si>
  <si>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</si>
  <si>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</si>
  <si>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</si>
  <si>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</si>
  <si>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</si>
  <si>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</si>
  <si>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</si>
  <si>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</si>
  <si>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</si>
  <si>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</si>
  <si>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</si>
  <si>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</si>
  <si>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</si>
  <si>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</si>
  <si>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</si>
  <si>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</si>
  <si>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</si>
  <si>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</si>
  <si>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</si>
  <si>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</si>
  <si>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</si>
  <si>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</si>
  <si>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</si>
  <si>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</si>
  <si>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</si>
  <si>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</si>
  <si>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</si>
  <si>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</si>
  <si>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</si>
  <si>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</si>
  <si>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Главный бухгалтер: Абдрахманова А.Ж.</t>
  </si>
  <si>
    <t>Приложение 3</t>
  </si>
  <si>
    <t>Форма 2</t>
  </si>
  <si>
    <t>Отчет о прибылях и убытках</t>
  </si>
  <si>
    <t>Наименование показателей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</si>
  <si>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</si>
  <si>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</si>
  <si>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</si>
  <si>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</si>
  <si>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</si>
  <si>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</si>
  <si>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</si>
  <si>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</si>
  <si>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</si>
  <si>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</si>
  <si>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</si>
  <si>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</si>
  <si>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</si>
  <si>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</si>
  <si>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</si>
  <si>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</si>
  <si>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</si>
  <si>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</si>
  <si>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</si>
  <si>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</si>
  <si>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</si>
  <si>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</si>
  <si>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</si>
  <si>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</si>
  <si>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</si>
  <si>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</si>
  <si>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</si>
  <si>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</si>
  <si>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</si>
  <si>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</si>
  <si>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</si>
  <si>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</si>
  <si>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</si>
  <si>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</si>
  <si>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</si>
  <si>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</si>
  <si>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</si>
  <si>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</si>
  <si>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</si>
  <si>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</si>
  <si>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тыс. тенге</t>
  </si>
  <si>
    <t>Руководитель: Рахметов Н.К.</t>
  </si>
  <si>
    <t>оперативно-неаудированно</t>
  </si>
  <si>
    <t>оперативно- неаудированно</t>
  </si>
  <si>
    <t>г. Астана, пр. Кабанбай батыра, 23</t>
  </si>
  <si>
    <t>контроль</t>
  </si>
  <si>
    <t>Среднегодовая численность работников: 152</t>
  </si>
  <si>
    <t>за период с 01.01.2014 по 30.06.2014 года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</si>
</sst>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color indexed="81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  <font>
      <sz val="10"/>
      <name val="Arial Cyr"/>
      <family val="2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6"/>
        <bgColor indexed="64"/>
      </patternFill>
    </fill>
  </fills>
  <borders count="8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/>
      <right/>
      <top style="thin">
        <color indexed="0"/>
      </top>
      <bottom/>
      <diagonal/>
    </border>
  </borders>
  <cellStyleXfs count="11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9" fillId="0" borderId="0"/>
    <xf numFmtId="0" fontId="20" fillId="0" borderId="0"/>
    <xf numFmtId="0" fontId="2" fillId="0" borderId="0"/>
  </cellStyleXfs>
  <cellXfs count="51">
    <xf numFmtId="0" fontId="0" fillId="0" borderId="0" xfId="0"/>
    <xf numFmtId="3" fontId="8" fillId="0" borderId="5" xfId="3" applyNumberFormat="1" applyFont="1" applyFill="1" applyBorder="1" applyAlignment="1" applyProtection="1">
      <alignment horizontal="right"/>
      <protection locked="0" hidden="1"/>
    </xf>
    <xf numFmtId="0" fontId="5" fillId="3" borderId="0" xfId="0" applyFont="1" applyFill="1" applyProtection="1">
      <protection locked="0" hidden="1"/>
    </xf>
    <xf numFmtId="3" fontId="3" fillId="2" borderId="5" xfId="4" applyNumberFormat="1" applyFont="1" applyFill="1" applyBorder="1" applyAlignment="1" applyProtection="1">
      <alignment horizontal="right"/>
      <protection locked="0" hidden="1"/>
    </xf>
    <xf numFmtId="3" fontId="6" fillId="2" borderId="5" xfId="4" applyNumberFormat="1" applyFont="1" applyFill="1" applyBorder="1" applyAlignment="1" applyProtection="1">
      <alignment horizontal="right"/>
      <protection locked="0" hidden="1"/>
    </xf>
    <xf numFmtId="0" fontId="10" fillId="0" borderId="0" xfId="0" applyFont="1" applyFill="1" applyAlignment="1" applyProtection="1">
      <alignment horizontal="left" wrapText="1"/>
      <protection locked="0" hidden="1"/>
    </xf>
    <xf numFmtId="0" fontId="9" fillId="0" borderId="0" xfId="0" applyFont="1" applyFill="1" applyAlignment="1" applyProtection="1">
      <alignment horizontal="left" vertical="top" wrapText="1"/>
      <protection locked="0" hidden="1"/>
    </xf>
    <xf numFmtId="0" fontId="9" fillId="0" borderId="0" xfId="0" applyFont="1" applyFill="1" applyAlignment="1" applyProtection="1">
      <alignment horizontal="left" vertical="center" wrapText="1"/>
      <protection locked="0" hidden="1"/>
    </xf>
    <xf numFmtId="0" fontId="9" fillId="0" borderId="0" xfId="0" applyFont="1" applyFill="1" applyAlignment="1" applyProtection="1">
      <alignment horizontal="right" wrapText="1"/>
      <protection locked="0" hidden="1"/>
    </xf>
    <xf numFmtId="0" fontId="11" fillId="0" borderId="1" xfId="0" applyFont="1" applyFill="1" applyBorder="1" applyAlignment="1" applyProtection="1">
      <alignment horizontal="center" vertical="center" wrapText="1"/>
      <protection locked="0" hidden="1"/>
    </xf>
    <xf numFmtId="0" fontId="9" fillId="0" borderId="1" xfId="0" applyFont="1" applyFill="1" applyBorder="1" applyAlignment="1" applyProtection="1">
      <alignment horizontal="center" vertical="center" wrapText="1"/>
      <protection locked="0" hidden="1"/>
    </xf>
    <xf numFmtId="2" fontId="5" fillId="3" borderId="5" xfId="1" applyNumberFormat="1" applyFont="1" applyFill="1" applyBorder="1" applyAlignment="1" applyProtection="1">
      <alignment horizontal="right"/>
      <protection locked="0" hidden="1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3" fontId="3" fillId="2" borderId="5" xfId="4" applyNumberFormat="1" applyFont="1" applyFill="1" applyBorder="1" applyAlignment="1" applyProtection="1">
      <protection locked="0" hidden="1"/>
    </xf>
    <xf numFmtId="3" fontId="5" fillId="2" borderId="5" xfId="1" applyNumberFormat="1" applyFont="1" applyFill="1" applyBorder="1" applyAlignment="1" applyProtection="1">
      <alignment horizontal="right"/>
      <protection locked="0" hidden="1"/>
    </xf>
    <xf numFmtId="4" fontId="13" fillId="0" borderId="0" xfId="1" applyNumberFormat="1" applyFont="1" applyProtection="1">
      <protection locked="0" hidden="1"/>
    </xf>
    <xf numFmtId="0" fontId="9" fillId="0" borderId="0" xfId="0" applyFont="1" applyFill="1" applyAlignment="1" applyProtection="1">
      <alignment horizontal="left" wrapText="1"/>
      <protection locked="0" hidden="1"/>
    </xf>
    <xf numFmtId="0" fontId="9" fillId="0" borderId="6" xfId="0" applyFont="1" applyFill="1" applyBorder="1" applyAlignment="1" applyProtection="1">
      <alignment horizontal="left" wrapText="1"/>
      <protection locked="0" hidden="1"/>
    </xf>
    <xf numFmtId="0" fontId="9" fillId="0" borderId="0" xfId="0" applyFont="1" applyFill="1" applyAlignment="1" applyProtection="1">
      <alignment horizontal="center" vertical="center" wrapText="1"/>
      <protection locked="0" hidden="1"/>
    </xf>
    <xf numFmtId="0" fontId="15" fillId="0" borderId="0" xfId="0" applyFont="1" applyFill="1" applyAlignment="1" applyProtection="1">
      <alignment horizontal="left" wrapText="1"/>
      <protection locked="0" hidden="1"/>
    </xf>
    <xf numFmtId="0" fontId="9" fillId="0" borderId="0" xfId="0" applyFont="1" applyFill="1" applyAlignment="1" applyProtection="1">
      <alignment wrapText="1"/>
      <protection locked="0" hidden="1"/>
    </xf>
    <xf numFmtId="0" fontId="9" fillId="0" borderId="1" xfId="0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Fill="1" applyBorder="1" applyAlignment="1" applyProtection="1">
      <alignment horizontal="left" vertical="center" wrapText="1"/>
      <protection locked="0" hidden="1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3" fontId="15" fillId="0" borderId="0" xfId="0" applyNumberFormat="1" applyFont="1" applyFill="1" applyAlignment="1" applyProtection="1">
      <alignment horizontal="left" wrapText="1"/>
      <protection locked="0" hidden="1"/>
    </xf>
    <xf numFmtId="3" fontId="8" fillId="0" borderId="5" xfId="3" applyNumberFormat="1" applyFont="1" applyFill="1" applyBorder="1" applyAlignment="1" applyProtection="1">
      <alignment horizontal="left"/>
      <protection locked="0" hidden="1"/>
    </xf>
    <xf numFmtId="3" fontId="10" fillId="0" borderId="0" xfId="0" applyNumberFormat="1" applyFont="1" applyFill="1" applyAlignment="1" applyProtection="1">
      <alignment horizontal="left" wrapText="1"/>
      <protection locked="0" hidden="1"/>
    </xf>
    <xf numFmtId="0" fontId="9" fillId="0" borderId="0" xfId="0" applyFont="1" applyFill="1" applyAlignment="1" applyProtection="1">
      <alignment horizontal="right" wrapText="1"/>
      <protection locked="0" hidden="1"/>
    </xf>
    <xf numFmtId="0" fontId="9" fillId="0" borderId="0" xfId="0" applyFont="1" applyFill="1" applyAlignment="1" applyProtection="1">
      <alignment horizontal="left" vertical="center" wrapText="1"/>
      <protection locked="0" hidden="1"/>
    </xf>
    <xf numFmtId="0" fontId="18" fillId="0" borderId="0" xfId="0" applyFont="1" applyFill="1" applyAlignment="1" applyProtection="1">
      <alignment horizontal="left" wrapText="1"/>
      <protection locked="0" hidden="1"/>
    </xf>
    <xf numFmtId="3" fontId="18" fillId="0" borderId="0" xfId="0" applyNumberFormat="1" applyFont="1" applyFill="1" applyAlignment="1" applyProtection="1">
      <alignment horizontal="left" wrapText="1"/>
      <protection locked="0" hidden="1"/>
    </xf>
    <xf numFmtId="0" fontId="10" fillId="0" borderId="0" xfId="0" applyFont="1" applyFill="1" applyAlignment="1" applyProtection="1">
      <alignment horizontal="left" wrapText="1"/>
      <protection locked="0" hidden="1"/>
    </xf>
    <xf numFmtId="0" fontId="15" fillId="0" borderId="0" xfId="0" applyFont="1" applyFill="1" applyAlignment="1" applyProtection="1">
      <alignment horizontal="left" wrapText="1"/>
      <protection locked="0" hidden="1"/>
    </xf>
    <xf numFmtId="0" fontId="10" fillId="0" borderId="0" xfId="0" applyFont="1" applyFill="1" applyAlignment="1" applyProtection="1">
      <alignment horizontal="left" wrapText="1"/>
      <protection locked="0" hidden="1"/>
    </xf>
    <xf numFmtId="0" fontId="9" fillId="0" borderId="0" xfId="0" applyFont="1" applyFill="1" applyAlignment="1" applyProtection="1">
      <alignment horizontal="left" vertical="top" wrapText="1"/>
      <protection locked="0" hidden="1"/>
    </xf>
    <xf numFmtId="0" fontId="9" fillId="0" borderId="0" xfId="0" applyFont="1" applyFill="1" applyAlignment="1" applyProtection="1">
      <alignment horizontal="right" wrapText="1"/>
      <protection locked="0" hidden="1"/>
    </xf>
    <xf numFmtId="0" fontId="11" fillId="0" borderId="0" xfId="0" applyFont="1" applyFill="1" applyAlignment="1" applyProtection="1">
      <alignment horizontal="right" wrapText="1"/>
      <protection locked="0" hidden="1"/>
    </xf>
    <xf numFmtId="0" fontId="9" fillId="0" borderId="0" xfId="0" applyFont="1" applyFill="1" applyAlignment="1" applyProtection="1">
      <alignment horizontal="left" vertical="center" wrapText="1"/>
      <protection locked="0" hidden="1"/>
    </xf>
    <xf numFmtId="0" fontId="9" fillId="0" borderId="2" xfId="0" applyFont="1" applyFill="1" applyBorder="1" applyAlignment="1" applyProtection="1">
      <alignment horizontal="left" vertical="center" wrapText="1"/>
      <protection locked="0" hidden="1"/>
    </xf>
    <xf numFmtId="0" fontId="9" fillId="0" borderId="4" xfId="0" applyFont="1" applyFill="1" applyBorder="1" applyAlignment="1" applyProtection="1">
      <alignment horizontal="left" vertical="center" wrapText="1"/>
      <protection locked="0" hidden="1"/>
    </xf>
    <xf numFmtId="0" fontId="12" fillId="0" borderId="0" xfId="0" applyFont="1" applyFill="1" applyAlignment="1" applyProtection="1">
      <alignment horizontal="center" wrapText="1"/>
      <protection locked="0" hidden="1"/>
    </xf>
    <xf numFmtId="0" fontId="9" fillId="0" borderId="0" xfId="0" applyFont="1" applyFill="1" applyAlignment="1" applyProtection="1">
      <alignment horizontal="center" wrapText="1"/>
      <protection locked="0" hidden="1"/>
    </xf>
    <xf numFmtId="0" fontId="11" fillId="0" borderId="2" xfId="0" applyFont="1" applyFill="1" applyBorder="1" applyAlignment="1" applyProtection="1">
      <alignment horizontal="center" vertical="center" wrapText="1"/>
      <protection locked="0" hidden="1"/>
    </xf>
    <xf numFmtId="0" fontId="11" fillId="0" borderId="4" xfId="0" applyFont="1" applyFill="1" applyBorder="1" applyAlignment="1" applyProtection="1">
      <alignment horizontal="center" vertical="center" wrapText="1"/>
      <protection locked="0" hidden="1"/>
    </xf>
    <xf numFmtId="0" fontId="11" fillId="0" borderId="3" xfId="0" applyFont="1" applyFill="1" applyBorder="1" applyAlignment="1" applyProtection="1">
      <alignment horizontal="center" vertical="center" wrapText="1"/>
      <protection locked="0" hidden="1"/>
    </xf>
    <xf numFmtId="0" fontId="11" fillId="0" borderId="2" xfId="0" applyFont="1" applyFill="1" applyBorder="1" applyAlignment="1" applyProtection="1">
      <alignment horizontal="left" vertical="center" wrapText="1"/>
      <protection locked="0" hidden="1"/>
    </xf>
    <xf numFmtId="0" fontId="11" fillId="0" borderId="4" xfId="0" applyFont="1" applyFill="1" applyBorder="1" applyAlignment="1" applyProtection="1">
      <alignment horizontal="left" vertical="center" wrapText="1"/>
      <protection locked="0" hidden="1"/>
    </xf>
    <xf numFmtId="0" fontId="9" fillId="0" borderId="7" xfId="0" applyFont="1" applyFill="1" applyBorder="1" applyAlignment="1" applyProtection="1">
      <alignment horizontal="left" wrapText="1"/>
      <protection locked="0" hidden="1"/>
    </xf>
    <xf numFmtId="0" fontId="9" fillId="0" borderId="6" xfId="0" applyFont="1" applyFill="1" applyBorder="1" applyAlignment="1" applyProtection="1">
      <alignment horizontal="left" wrapText="1"/>
      <protection locked="0" hidden="1"/>
    </xf>
    <xf numFmtId="0" fontId="0" fillId="0" borderId="0" xfId="0" applyAlignment="1">
      <alignment horizontal="center" wrapText="1"/>
    </xf>
    <xf numFmtId="0" fontId="9" fillId="0" borderId="3" xfId="0" applyFont="1" applyFill="1" applyBorder="1" applyAlignment="1" applyProtection="1">
      <alignment horizontal="left" vertical="center" wrapText="1"/>
      <protection locked="0" hidden="1"/>
    </xf>
  </cellXfs>
  <cellStyles count="11">
    <cellStyle name="Гиперссылка 2" xfId="2"/>
    <cellStyle name="Обычный" xfId="0" builtinId="0"/>
    <cellStyle name="Обычный 2" xfId="1"/>
    <cellStyle name="Обычный 2 2" xfId="10"/>
    <cellStyle name="Обычный 2 3" xfId="9"/>
    <cellStyle name="Обычный 3" xfId="5"/>
    <cellStyle name="Обычный 4" xfId="7"/>
    <cellStyle name="Обычный 4 2" xfId="4"/>
    <cellStyle name="Обычный 5" xfId="6"/>
    <cellStyle name="Обычный_Кварт.налоговый отч 2002" xfId="3"/>
    <cellStyle name="Стиль 1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00B050"/>
  </sheetPr>
  <dimension ref="A1:M109"/>
  <sheetViews>
    <sheetView tabSelected="1" zoomScaleNormal="100" workbookViewId="0">
      <selection activeCell="J13" sqref="J13"/>
    </sheetView>
  </sheetViews>
  <sheetFormatPr defaultRowHeight="15"/>
  <cols>
    <col min="1" max="1" width="30.5703125" style="5" customWidth="1"/>
    <col min="2" max="2" width="33.140625" style="5" customWidth="1"/>
    <col min="3" max="3" width="9.7109375" style="5" bestFit="1" customWidth="1"/>
    <col min="4" max="5" width="19.42578125" style="5" customWidth="1"/>
    <col min="6" max="6" width="15.85546875" style="5" hidden="1" customWidth="1"/>
    <col min="7" max="7" width="21.28515625" style="5" hidden="1" customWidth="1"/>
    <col min="8" max="16384" width="9.140625" style="5"/>
  </cols>
  <sheetData>
    <row r="1" spans="1:5">
      <c r="A1" s="35" t="s">
        <v>24</v>
      </c>
      <c r="B1" s="35"/>
      <c r="C1" s="35"/>
      <c r="D1" s="35"/>
      <c r="E1" s="35"/>
    </row>
    <row r="2" spans="1:5">
      <c r="A2" s="35" t="s">
        <v>1</v>
      </c>
      <c r="B2" s="35"/>
      <c r="C2" s="35"/>
      <c r="D2" s="35"/>
      <c r="E2" s="35"/>
    </row>
    <row r="3" spans="1:5">
      <c r="A3" s="35" t="s">
        <v>2</v>
      </c>
      <c r="B3" s="35"/>
      <c r="C3" s="35"/>
      <c r="D3" s="35"/>
      <c r="E3" s="35"/>
    </row>
    <row r="4" spans="1:5">
      <c r="A4" s="36" t="s">
        <v>25</v>
      </c>
      <c r="B4" s="36"/>
      <c r="C4" s="36"/>
      <c r="D4" s="36"/>
      <c r="E4" s="36"/>
    </row>
    <row r="5" spans="1:5">
      <c r="A5" s="37" t="s">
        <v>26</v>
      </c>
      <c r="B5" s="37"/>
      <c r="C5" s="37"/>
      <c r="D5" s="37"/>
      <c r="E5" s="37"/>
    </row>
    <row r="6" spans="1:5">
      <c r="A6" s="37" t="s">
        <v>27</v>
      </c>
      <c r="B6" s="37"/>
      <c r="C6" s="37"/>
      <c r="D6" s="37"/>
      <c r="E6" s="37"/>
    </row>
    <row r="7" spans="1:5">
      <c r="A7" s="37" t="s">
        <v>28</v>
      </c>
      <c r="B7" s="37"/>
      <c r="C7" s="37"/>
      <c r="D7" s="37"/>
      <c r="E7" s="37"/>
    </row>
    <row r="8" spans="1:5">
      <c r="A8" s="37" t="s">
        <v>29</v>
      </c>
      <c r="B8" s="37"/>
      <c r="C8" s="37"/>
      <c r="D8" s="37"/>
      <c r="E8" s="37"/>
    </row>
    <row r="9" spans="1:5">
      <c r="A9" s="37" t="s">
        <v>30</v>
      </c>
      <c r="B9" s="37"/>
      <c r="C9" s="37"/>
      <c r="D9" s="37"/>
      <c r="E9" s="37"/>
    </row>
    <row r="10" spans="1:5">
      <c r="A10" s="37" t="s">
        <v>146</v>
      </c>
      <c r="B10" s="37"/>
      <c r="C10" s="37"/>
      <c r="D10" s="37"/>
      <c r="E10" s="37"/>
    </row>
    <row r="11" spans="1:5">
      <c r="A11" s="37" t="s">
        <v>31</v>
      </c>
      <c r="B11" s="37"/>
      <c r="C11" s="37"/>
      <c r="D11" s="37"/>
      <c r="E11" s="37"/>
    </row>
    <row r="12" spans="1:5">
      <c r="A12" s="6" t="s">
        <v>32</v>
      </c>
      <c r="B12" s="34" t="s">
        <v>144</v>
      </c>
      <c r="C12" s="34"/>
      <c r="D12" s="34"/>
      <c r="E12" s="34"/>
    </row>
    <row r="13" spans="1:5">
      <c r="A13" s="40" t="s">
        <v>33</v>
      </c>
      <c r="B13" s="40"/>
      <c r="C13" s="40"/>
      <c r="D13" s="40"/>
      <c r="E13" s="40"/>
    </row>
    <row r="14" spans="1:5">
      <c r="A14" s="41" t="s">
        <v>147</v>
      </c>
      <c r="B14" s="41"/>
      <c r="C14" s="41"/>
      <c r="D14" s="41"/>
      <c r="E14" s="41"/>
    </row>
    <row r="15" spans="1:5">
      <c r="A15" s="41" t="s">
        <v>143</v>
      </c>
      <c r="B15" s="41"/>
      <c r="C15" s="41"/>
      <c r="D15" s="41"/>
      <c r="E15" s="41"/>
    </row>
    <row r="16" spans="1:5">
      <c r="A16" s="7" t="s">
        <v>0</v>
      </c>
      <c r="B16" s="7" t="s">
        <v>0</v>
      </c>
      <c r="C16" s="7" t="s">
        <v>0</v>
      </c>
      <c r="D16" s="7" t="s">
        <v>0</v>
      </c>
      <c r="E16" s="27" t="s">
        <v>140</v>
      </c>
    </row>
    <row r="17" spans="1:13" ht="24">
      <c r="A17" s="42" t="s">
        <v>34</v>
      </c>
      <c r="B17" s="43"/>
      <c r="C17" s="9" t="s">
        <v>3</v>
      </c>
      <c r="D17" s="9" t="s">
        <v>35</v>
      </c>
      <c r="E17" s="9" t="s">
        <v>36</v>
      </c>
    </row>
    <row r="18" spans="1:13">
      <c r="A18" s="42" t="s">
        <v>37</v>
      </c>
      <c r="B18" s="44"/>
      <c r="C18" s="44"/>
      <c r="D18" s="44"/>
      <c r="E18" s="43"/>
    </row>
    <row r="19" spans="1:13">
      <c r="A19" s="45" t="s">
        <v>38</v>
      </c>
      <c r="B19" s="46"/>
      <c r="C19" s="10" t="s">
        <v>0</v>
      </c>
      <c r="D19" s="11"/>
      <c r="E19" s="11"/>
    </row>
    <row r="20" spans="1:13">
      <c r="A20" s="38" t="s">
        <v>39</v>
      </c>
      <c r="B20" s="39"/>
      <c r="C20" s="12" t="s">
        <v>6</v>
      </c>
      <c r="D20" s="13">
        <v>180944175</v>
      </c>
      <c r="E20" s="13">
        <v>103508044</v>
      </c>
    </row>
    <row r="21" spans="1:13">
      <c r="A21" s="38" t="s">
        <v>40</v>
      </c>
      <c r="B21" s="39"/>
      <c r="C21" s="12" t="s">
        <v>8</v>
      </c>
      <c r="D21" s="14">
        <v>32362268</v>
      </c>
      <c r="E21" s="14">
        <v>24557826</v>
      </c>
    </row>
    <row r="22" spans="1:13">
      <c r="A22" s="38" t="s">
        <v>41</v>
      </c>
      <c r="B22" s="39"/>
      <c r="C22" s="12" t="s">
        <v>9</v>
      </c>
      <c r="D22" s="14"/>
      <c r="E22" s="14"/>
    </row>
    <row r="23" spans="1:13" ht="22.5" customHeight="1">
      <c r="A23" s="38" t="s">
        <v>42</v>
      </c>
      <c r="B23" s="39"/>
      <c r="C23" s="12" t="s">
        <v>10</v>
      </c>
      <c r="D23" s="13"/>
      <c r="E23" s="14"/>
    </row>
    <row r="24" spans="1:13">
      <c r="A24" s="38" t="s">
        <v>43</v>
      </c>
      <c r="B24" s="39"/>
      <c r="C24" s="12" t="s">
        <v>11</v>
      </c>
      <c r="D24" s="13"/>
      <c r="E24" s="13"/>
    </row>
    <row r="25" spans="1:13">
      <c r="A25" s="38" t="s">
        <v>44</v>
      </c>
      <c r="B25" s="39"/>
      <c r="C25" s="12" t="s">
        <v>12</v>
      </c>
      <c r="D25" s="14">
        <v>533435216</v>
      </c>
      <c r="E25" s="14">
        <v>603058219</v>
      </c>
      <c r="I25" s="33"/>
      <c r="J25" s="33"/>
      <c r="K25" s="33"/>
      <c r="L25" s="33"/>
      <c r="M25" s="33"/>
    </row>
    <row r="26" spans="1:13" ht="15" customHeight="1">
      <c r="A26" s="38" t="s">
        <v>45</v>
      </c>
      <c r="B26" s="39"/>
      <c r="C26" s="12" t="s">
        <v>13</v>
      </c>
      <c r="D26" s="14">
        <v>41105776</v>
      </c>
      <c r="E26" s="14">
        <v>18581045</v>
      </c>
      <c r="I26" s="33"/>
      <c r="J26" s="33"/>
      <c r="K26" s="33"/>
      <c r="L26" s="33"/>
      <c r="M26" s="33"/>
    </row>
    <row r="27" spans="1:13">
      <c r="A27" s="38" t="s">
        <v>46</v>
      </c>
      <c r="B27" s="39"/>
      <c r="C27" s="12" t="s">
        <v>47</v>
      </c>
      <c r="D27" s="14">
        <v>14590077</v>
      </c>
      <c r="E27" s="14">
        <v>14206011</v>
      </c>
    </row>
    <row r="28" spans="1:13">
      <c r="A28" s="38" t="s">
        <v>48</v>
      </c>
      <c r="B28" s="39"/>
      <c r="C28" s="12" t="s">
        <v>49</v>
      </c>
      <c r="D28" s="13">
        <v>70764</v>
      </c>
      <c r="E28" s="13">
        <v>73702</v>
      </c>
    </row>
    <row r="29" spans="1:13">
      <c r="A29" s="38" t="s">
        <v>50</v>
      </c>
      <c r="B29" s="39"/>
      <c r="C29" s="12" t="s">
        <v>51</v>
      </c>
      <c r="D29" s="13">
        <v>1362654</v>
      </c>
      <c r="E29" s="13">
        <v>1247686</v>
      </c>
      <c r="I29" s="33"/>
      <c r="J29" s="33"/>
      <c r="K29" s="33"/>
      <c r="L29" s="33"/>
      <c r="M29" s="33"/>
    </row>
    <row r="30" spans="1:13">
      <c r="A30" s="45" t="s">
        <v>52</v>
      </c>
      <c r="B30" s="46"/>
      <c r="C30" s="9">
        <v>100</v>
      </c>
      <c r="D30" s="1">
        <f>SUM(D20:D29)</f>
        <v>803870930</v>
      </c>
      <c r="E30" s="1">
        <f>SUM(E20:E29)</f>
        <v>765232533</v>
      </c>
    </row>
    <row r="31" spans="1:13" ht="15" customHeight="1">
      <c r="A31" s="38" t="s">
        <v>53</v>
      </c>
      <c r="B31" s="39"/>
      <c r="C31" s="10">
        <v>101</v>
      </c>
      <c r="D31" s="13">
        <v>0</v>
      </c>
      <c r="E31" s="14">
        <v>155576350</v>
      </c>
    </row>
    <row r="32" spans="1:13">
      <c r="A32" s="45" t="s">
        <v>54</v>
      </c>
      <c r="B32" s="46"/>
      <c r="C32" s="9" t="s">
        <v>0</v>
      </c>
      <c r="D32" s="11" t="s">
        <v>0</v>
      </c>
      <c r="E32" s="11" t="s">
        <v>0</v>
      </c>
    </row>
    <row r="33" spans="1:13">
      <c r="A33" s="38" t="s">
        <v>40</v>
      </c>
      <c r="B33" s="39"/>
      <c r="C33" s="10">
        <v>110</v>
      </c>
      <c r="D33" s="14">
        <v>11797035</v>
      </c>
      <c r="E33" s="14">
        <v>12171416</v>
      </c>
    </row>
    <row r="34" spans="1:13">
      <c r="A34" s="38" t="s">
        <v>41</v>
      </c>
      <c r="B34" s="39"/>
      <c r="C34" s="10">
        <v>111</v>
      </c>
      <c r="D34" s="14"/>
      <c r="E34" s="14"/>
    </row>
    <row r="35" spans="1:13" ht="21.75" customHeight="1">
      <c r="A35" s="38" t="s">
        <v>42</v>
      </c>
      <c r="B35" s="39"/>
      <c r="C35" s="10">
        <v>112</v>
      </c>
      <c r="D35" s="14"/>
      <c r="E35" s="14"/>
    </row>
    <row r="36" spans="1:13">
      <c r="A36" s="38" t="s">
        <v>43</v>
      </c>
      <c r="B36" s="39"/>
      <c r="C36" s="10">
        <v>113</v>
      </c>
      <c r="D36" s="14"/>
      <c r="E36" s="14"/>
    </row>
    <row r="37" spans="1:13" ht="15" customHeight="1">
      <c r="A37" s="38" t="s">
        <v>55</v>
      </c>
      <c r="B37" s="39"/>
      <c r="C37" s="10">
        <v>114</v>
      </c>
      <c r="D37" s="14">
        <v>1464987905</v>
      </c>
      <c r="E37" s="14">
        <v>1154462956</v>
      </c>
      <c r="I37" s="33"/>
      <c r="J37" s="33"/>
      <c r="K37" s="33"/>
      <c r="L37" s="33"/>
      <c r="M37" s="33"/>
    </row>
    <row r="38" spans="1:13">
      <c r="A38" s="38" t="s">
        <v>56</v>
      </c>
      <c r="B38" s="39"/>
      <c r="C38" s="10">
        <v>115</v>
      </c>
      <c r="D38" s="14"/>
      <c r="E38" s="14"/>
    </row>
    <row r="39" spans="1:13">
      <c r="A39" s="38" t="s">
        <v>57</v>
      </c>
      <c r="B39" s="39"/>
      <c r="C39" s="10">
        <v>116</v>
      </c>
      <c r="D39" s="14"/>
      <c r="E39" s="14"/>
    </row>
    <row r="40" spans="1:13">
      <c r="A40" s="38" t="s">
        <v>58</v>
      </c>
      <c r="B40" s="39"/>
      <c r="C40" s="10">
        <v>117</v>
      </c>
      <c r="D40" s="14"/>
      <c r="E40" s="14"/>
    </row>
    <row r="41" spans="1:13">
      <c r="A41" s="38" t="s">
        <v>59</v>
      </c>
      <c r="B41" s="39"/>
      <c r="C41" s="10">
        <v>118</v>
      </c>
      <c r="D41" s="14">
        <v>493821</v>
      </c>
      <c r="E41" s="14">
        <v>453554</v>
      </c>
    </row>
    <row r="42" spans="1:13">
      <c r="A42" s="38" t="s">
        <v>60</v>
      </c>
      <c r="B42" s="39"/>
      <c r="C42" s="10">
        <v>119</v>
      </c>
      <c r="D42" s="14"/>
      <c r="E42" s="14"/>
    </row>
    <row r="43" spans="1:13">
      <c r="A43" s="38" t="s">
        <v>61</v>
      </c>
      <c r="B43" s="39"/>
      <c r="C43" s="10">
        <v>120</v>
      </c>
      <c r="D43" s="14"/>
      <c r="E43" s="14"/>
    </row>
    <row r="44" spans="1:13">
      <c r="A44" s="38" t="s">
        <v>62</v>
      </c>
      <c r="B44" s="39"/>
      <c r="C44" s="10">
        <v>121</v>
      </c>
      <c r="D44" s="14">
        <v>499516</v>
      </c>
      <c r="E44" s="14">
        <v>588023</v>
      </c>
    </row>
    <row r="45" spans="1:13">
      <c r="A45" s="38" t="s">
        <v>63</v>
      </c>
      <c r="B45" s="39"/>
      <c r="C45" s="10">
        <v>122</v>
      </c>
      <c r="D45" s="14">
        <v>8713724</v>
      </c>
      <c r="E45" s="14">
        <v>9119936</v>
      </c>
    </row>
    <row r="46" spans="1:13">
      <c r="A46" s="38" t="s">
        <v>64</v>
      </c>
      <c r="B46" s="39"/>
      <c r="C46" s="10">
        <v>123</v>
      </c>
      <c r="D46" s="14">
        <v>3149640714</v>
      </c>
      <c r="E46" s="14">
        <v>3012386141</v>
      </c>
      <c r="I46" s="33"/>
      <c r="J46" s="33"/>
      <c r="K46" s="33"/>
      <c r="L46" s="33"/>
      <c r="M46" s="33"/>
    </row>
    <row r="47" spans="1:13">
      <c r="A47" s="45" t="s">
        <v>65</v>
      </c>
      <c r="B47" s="46"/>
      <c r="C47" s="9">
        <v>200</v>
      </c>
      <c r="D47" s="1">
        <f>SUM(D33:D46)</f>
        <v>4636132715</v>
      </c>
      <c r="E47" s="1">
        <f>SUM(E33:E46)</f>
        <v>4189182026</v>
      </c>
    </row>
    <row r="48" spans="1:13">
      <c r="A48" s="45" t="s">
        <v>66</v>
      </c>
      <c r="B48" s="46"/>
      <c r="C48" s="9" t="s">
        <v>0</v>
      </c>
      <c r="D48" s="1">
        <f>+D30+D31+D47</f>
        <v>5440003645</v>
      </c>
      <c r="E48" s="1">
        <f>+E30+E31+E47</f>
        <v>5109990909</v>
      </c>
    </row>
    <row r="49" spans="1:13">
      <c r="A49" s="42" t="s">
        <v>67</v>
      </c>
      <c r="B49" s="44"/>
      <c r="C49" s="44"/>
      <c r="D49" s="44"/>
      <c r="E49" s="43"/>
      <c r="F49" s="15">
        <f>D48-D79</f>
        <v>0</v>
      </c>
      <c r="G49" s="15">
        <f>E48-E79</f>
        <v>0</v>
      </c>
    </row>
    <row r="50" spans="1:13">
      <c r="A50" s="45" t="s">
        <v>68</v>
      </c>
      <c r="B50" s="46"/>
      <c r="C50" s="9" t="s">
        <v>0</v>
      </c>
      <c r="D50" s="11" t="s">
        <v>0</v>
      </c>
      <c r="E50" s="11" t="s">
        <v>0</v>
      </c>
    </row>
    <row r="51" spans="1:13">
      <c r="A51" s="38" t="s">
        <v>69</v>
      </c>
      <c r="B51" s="39"/>
      <c r="C51" s="10">
        <v>210</v>
      </c>
      <c r="D51" s="14">
        <v>62165576</v>
      </c>
      <c r="E51" s="14">
        <v>107043383</v>
      </c>
      <c r="I51" s="33"/>
      <c r="J51" s="33"/>
      <c r="K51" s="33"/>
      <c r="L51" s="33"/>
      <c r="M51" s="33"/>
    </row>
    <row r="52" spans="1:13">
      <c r="A52" s="38" t="s">
        <v>41</v>
      </c>
      <c r="B52" s="39"/>
      <c r="C52" s="10">
        <v>211</v>
      </c>
      <c r="D52" s="14">
        <v>0</v>
      </c>
      <c r="E52" s="14">
        <v>46120</v>
      </c>
    </row>
    <row r="53" spans="1:13">
      <c r="A53" s="38" t="s">
        <v>70</v>
      </c>
      <c r="B53" s="39"/>
      <c r="C53" s="10">
        <v>212</v>
      </c>
      <c r="D53" s="14">
        <v>6593066</v>
      </c>
      <c r="E53" s="14">
        <v>6420029</v>
      </c>
    </row>
    <row r="54" spans="1:13">
      <c r="A54" s="38" t="s">
        <v>71</v>
      </c>
      <c r="B54" s="39"/>
      <c r="C54" s="10">
        <v>213</v>
      </c>
      <c r="D54" s="14">
        <v>1423787</v>
      </c>
      <c r="E54" s="14">
        <v>812472</v>
      </c>
      <c r="I54" s="33"/>
      <c r="J54" s="33"/>
      <c r="K54" s="33"/>
      <c r="L54" s="33"/>
      <c r="M54" s="33"/>
    </row>
    <row r="55" spans="1:13">
      <c r="A55" s="38" t="s">
        <v>72</v>
      </c>
      <c r="B55" s="39"/>
      <c r="C55" s="10">
        <v>214</v>
      </c>
      <c r="D55" s="14">
        <v>1187989</v>
      </c>
      <c r="E55" s="14">
        <v>1096875</v>
      </c>
    </row>
    <row r="56" spans="1:13">
      <c r="A56" s="38" t="s">
        <v>73</v>
      </c>
      <c r="B56" s="39"/>
      <c r="C56" s="10">
        <v>215</v>
      </c>
      <c r="D56" s="14"/>
      <c r="E56" s="14"/>
    </row>
    <row r="57" spans="1:13">
      <c r="A57" s="38" t="s">
        <v>74</v>
      </c>
      <c r="B57" s="39"/>
      <c r="C57" s="10">
        <v>216</v>
      </c>
      <c r="D57" s="14"/>
      <c r="E57" s="14"/>
    </row>
    <row r="58" spans="1:13" ht="15" customHeight="1">
      <c r="A58" s="38" t="s">
        <v>75</v>
      </c>
      <c r="B58" s="39"/>
      <c r="C58" s="10">
        <v>217</v>
      </c>
      <c r="D58" s="14">
        <v>219002</v>
      </c>
      <c r="E58" s="14">
        <v>80885</v>
      </c>
      <c r="I58" s="33"/>
      <c r="J58" s="33"/>
      <c r="K58" s="33"/>
      <c r="L58" s="33"/>
      <c r="M58" s="33"/>
    </row>
    <row r="59" spans="1:13">
      <c r="A59" s="45" t="s">
        <v>76</v>
      </c>
      <c r="B59" s="46"/>
      <c r="C59" s="9">
        <v>300</v>
      </c>
      <c r="D59" s="1">
        <f>SUM(D51:D58)</f>
        <v>71589420</v>
      </c>
      <c r="E59" s="1">
        <f>SUM(E51:E58)</f>
        <v>115499764</v>
      </c>
    </row>
    <row r="60" spans="1:13">
      <c r="A60" s="38" t="s">
        <v>77</v>
      </c>
      <c r="B60" s="39"/>
      <c r="C60" s="10">
        <v>301</v>
      </c>
      <c r="D60" s="14"/>
      <c r="E60" s="14"/>
    </row>
    <row r="61" spans="1:13">
      <c r="A61" s="45" t="s">
        <v>78</v>
      </c>
      <c r="B61" s="46"/>
      <c r="C61" s="9" t="s">
        <v>0</v>
      </c>
      <c r="D61" s="11" t="s">
        <v>0</v>
      </c>
      <c r="E61" s="11" t="s">
        <v>0</v>
      </c>
    </row>
    <row r="62" spans="1:13">
      <c r="A62" s="38" t="s">
        <v>69</v>
      </c>
      <c r="B62" s="39"/>
      <c r="C62" s="10">
        <v>310</v>
      </c>
      <c r="D62" s="14">
        <v>1708179440</v>
      </c>
      <c r="E62" s="14">
        <v>1453194622</v>
      </c>
      <c r="I62" s="33"/>
      <c r="J62" s="33"/>
      <c r="K62" s="33"/>
      <c r="L62" s="33"/>
      <c r="M62" s="33"/>
    </row>
    <row r="63" spans="1:13">
      <c r="A63" s="38" t="s">
        <v>41</v>
      </c>
      <c r="B63" s="39"/>
      <c r="C63" s="10">
        <v>311</v>
      </c>
      <c r="D63" s="14"/>
      <c r="E63" s="14"/>
    </row>
    <row r="64" spans="1:13">
      <c r="A64" s="38" t="s">
        <v>79</v>
      </c>
      <c r="B64" s="39"/>
      <c r="C64" s="10">
        <v>312</v>
      </c>
      <c r="D64" s="14">
        <v>33361622</v>
      </c>
      <c r="E64" s="14">
        <v>30725461</v>
      </c>
      <c r="I64" s="33"/>
      <c r="J64" s="33"/>
      <c r="K64" s="33"/>
      <c r="L64" s="33"/>
      <c r="M64" s="33"/>
    </row>
    <row r="65" spans="1:7">
      <c r="A65" s="38" t="s">
        <v>80</v>
      </c>
      <c r="B65" s="39"/>
      <c r="C65" s="10">
        <v>313</v>
      </c>
      <c r="D65" s="14"/>
      <c r="E65" s="14"/>
    </row>
    <row r="66" spans="1:7">
      <c r="A66" s="38" t="s">
        <v>81</v>
      </c>
      <c r="B66" s="39"/>
      <c r="C66" s="10">
        <v>314</v>
      </c>
      <c r="D66" s="14"/>
      <c r="E66" s="14"/>
    </row>
    <row r="67" spans="1:7">
      <c r="A67" s="38" t="s">
        <v>82</v>
      </c>
      <c r="B67" s="39"/>
      <c r="C67" s="10">
        <v>315</v>
      </c>
      <c r="D67" s="14"/>
      <c r="E67" s="14"/>
    </row>
    <row r="68" spans="1:7">
      <c r="A68" s="38" t="s">
        <v>83</v>
      </c>
      <c r="B68" s="39"/>
      <c r="C68" s="10">
        <v>316</v>
      </c>
      <c r="D68" s="14"/>
      <c r="E68" s="14"/>
    </row>
    <row r="69" spans="1:7">
      <c r="A69" s="45" t="s">
        <v>84</v>
      </c>
      <c r="B69" s="46"/>
      <c r="C69" s="9">
        <v>400</v>
      </c>
      <c r="D69" s="1">
        <f>SUM(D62:D68)</f>
        <v>1741541062</v>
      </c>
      <c r="E69" s="1">
        <f>SUM(E62:E68)</f>
        <v>1483920083</v>
      </c>
    </row>
    <row r="70" spans="1:7">
      <c r="A70" s="45" t="s">
        <v>85</v>
      </c>
      <c r="B70" s="46"/>
      <c r="C70" s="9" t="s">
        <v>0</v>
      </c>
      <c r="D70" s="11" t="s">
        <v>0</v>
      </c>
      <c r="E70" s="11" t="s">
        <v>0</v>
      </c>
    </row>
    <row r="71" spans="1:7">
      <c r="A71" s="38" t="s">
        <v>86</v>
      </c>
      <c r="B71" s="39"/>
      <c r="C71" s="10">
        <v>410</v>
      </c>
      <c r="D71" s="14">
        <v>4549790568</v>
      </c>
      <c r="E71" s="14">
        <v>4484675434</v>
      </c>
    </row>
    <row r="72" spans="1:7">
      <c r="A72" s="38" t="s">
        <v>87</v>
      </c>
      <c r="B72" s="39"/>
      <c r="C72" s="10">
        <v>411</v>
      </c>
      <c r="D72" s="14"/>
      <c r="E72" s="14"/>
    </row>
    <row r="73" spans="1:7">
      <c r="A73" s="38" t="s">
        <v>88</v>
      </c>
      <c r="B73" s="39"/>
      <c r="C73" s="10">
        <v>412</v>
      </c>
      <c r="D73" s="14"/>
      <c r="E73" s="14"/>
    </row>
    <row r="74" spans="1:7">
      <c r="A74" s="38" t="s">
        <v>89</v>
      </c>
      <c r="B74" s="39"/>
      <c r="C74" s="10">
        <v>413</v>
      </c>
      <c r="D74" s="14">
        <v>6291866</v>
      </c>
      <c r="E74" s="14">
        <v>-2159510</v>
      </c>
    </row>
    <row r="75" spans="1:7">
      <c r="A75" s="38" t="s">
        <v>90</v>
      </c>
      <c r="B75" s="39"/>
      <c r="C75" s="10">
        <v>414</v>
      </c>
      <c r="D75" s="14">
        <v>-929209271</v>
      </c>
      <c r="E75" s="14">
        <v>-971944862</v>
      </c>
    </row>
    <row r="76" spans="1:7" ht="22.5" customHeight="1">
      <c r="A76" s="38" t="s">
        <v>91</v>
      </c>
      <c r="B76" s="39"/>
      <c r="C76" s="10">
        <v>420</v>
      </c>
      <c r="D76" s="1">
        <f>SUM(D71:D75)</f>
        <v>3626873163</v>
      </c>
      <c r="E76" s="1">
        <f>SUM(E71:E75)</f>
        <v>3510571062</v>
      </c>
    </row>
    <row r="77" spans="1:7">
      <c r="A77" s="38" t="s">
        <v>92</v>
      </c>
      <c r="B77" s="39"/>
      <c r="C77" s="10">
        <v>421</v>
      </c>
      <c r="D77" s="14"/>
      <c r="E77" s="14"/>
    </row>
    <row r="78" spans="1:7">
      <c r="A78" s="45" t="s">
        <v>93</v>
      </c>
      <c r="B78" s="46"/>
      <c r="C78" s="9">
        <v>500</v>
      </c>
      <c r="D78" s="1">
        <f>+D76+D77</f>
        <v>3626873163</v>
      </c>
      <c r="E78" s="1">
        <f>+E76+E77</f>
        <v>3510571062</v>
      </c>
    </row>
    <row r="79" spans="1:7">
      <c r="A79" s="45" t="s">
        <v>94</v>
      </c>
      <c r="B79" s="46"/>
      <c r="C79" s="9" t="s">
        <v>0</v>
      </c>
      <c r="D79" s="1">
        <f>+D59+D69+D78</f>
        <v>5440003645</v>
      </c>
      <c r="E79" s="1">
        <f>+E59+E69+E78</f>
        <v>5109990909</v>
      </c>
      <c r="G79" s="26"/>
    </row>
    <row r="80" spans="1:7">
      <c r="A80" s="7" t="s">
        <v>0</v>
      </c>
      <c r="B80" s="7" t="s">
        <v>0</v>
      </c>
      <c r="C80" s="7" t="s">
        <v>0</v>
      </c>
      <c r="D80" s="7" t="s">
        <v>0</v>
      </c>
      <c r="E80" s="28" t="s">
        <v>0</v>
      </c>
    </row>
    <row r="81" spans="1:5">
      <c r="A81" s="7" t="s">
        <v>0</v>
      </c>
      <c r="B81" s="7" t="s">
        <v>0</v>
      </c>
      <c r="C81" s="7" t="s">
        <v>0</v>
      </c>
      <c r="D81" s="7" t="s">
        <v>0</v>
      </c>
      <c r="E81" s="28" t="s">
        <v>0</v>
      </c>
    </row>
    <row r="82" spans="1:5">
      <c r="A82" s="48" t="s">
        <v>141</v>
      </c>
      <c r="B82" s="48"/>
      <c r="C82" s="16" t="s">
        <v>0</v>
      </c>
      <c r="D82" s="17" t="s">
        <v>0</v>
      </c>
      <c r="E82" s="16" t="s">
        <v>0</v>
      </c>
    </row>
    <row r="83" spans="1:5">
      <c r="A83" s="47" t="s">
        <v>20</v>
      </c>
      <c r="B83" s="47"/>
      <c r="C83" s="16" t="s">
        <v>0</v>
      </c>
      <c r="D83" s="18" t="s">
        <v>21</v>
      </c>
      <c r="E83" s="16" t="s">
        <v>0</v>
      </c>
    </row>
    <row r="84" spans="1:5">
      <c r="A84" s="48" t="s">
        <v>95</v>
      </c>
      <c r="B84" s="48"/>
      <c r="C84" s="16" t="s">
        <v>0</v>
      </c>
      <c r="D84" s="17" t="s">
        <v>0</v>
      </c>
      <c r="E84" s="16" t="s">
        <v>0</v>
      </c>
    </row>
    <row r="85" spans="1:5">
      <c r="A85" s="47" t="s">
        <v>22</v>
      </c>
      <c r="B85" s="47"/>
      <c r="C85" s="16" t="s">
        <v>0</v>
      </c>
      <c r="D85" s="18" t="s">
        <v>21</v>
      </c>
      <c r="E85" s="16" t="s">
        <v>0</v>
      </c>
    </row>
    <row r="86" spans="1:5">
      <c r="A86" s="37" t="s">
        <v>23</v>
      </c>
      <c r="B86" s="37"/>
      <c r="C86" s="37"/>
      <c r="D86" s="37"/>
      <c r="E86" s="37"/>
    </row>
    <row r="92" spans="1:5">
      <c r="D92" s="30"/>
      <c r="E92" s="30"/>
    </row>
    <row r="100" spans="3:5">
      <c r="C100" s="31" t="s">
        <v>145</v>
      </c>
      <c r="D100" s="26">
        <f>D48-D79</f>
        <v>0</v>
      </c>
      <c r="E100" s="26">
        <f>E48-E79</f>
        <v>0</v>
      </c>
    </row>
    <row r="104" spans="3:5">
      <c r="C104" s="29"/>
      <c r="D104" s="30"/>
      <c r="E104" s="30"/>
    </row>
    <row r="109" spans="3:5">
      <c r="C109" s="5" t="s">
        <v>145</v>
      </c>
      <c r="D109" s="26">
        <f>D48-D79</f>
        <v>0</v>
      </c>
      <c r="E109" s="26">
        <f>E48-E79</f>
        <v>0</v>
      </c>
    </row>
  </sheetData>
  <mergeCells count="93">
    <mergeCell ref="A84:B84"/>
    <mergeCell ref="A85:B85"/>
    <mergeCell ref="A86:E86"/>
    <mergeCell ref="A75:B75"/>
    <mergeCell ref="A76:B76"/>
    <mergeCell ref="A77:B77"/>
    <mergeCell ref="A78:B78"/>
    <mergeCell ref="A79:B79"/>
    <mergeCell ref="A82:B82"/>
    <mergeCell ref="A69:B69"/>
    <mergeCell ref="A70:B70"/>
    <mergeCell ref="A71:B71"/>
    <mergeCell ref="A83:B83"/>
    <mergeCell ref="A74:B74"/>
    <mergeCell ref="A63:B63"/>
    <mergeCell ref="A64:B64"/>
    <mergeCell ref="A65:B65"/>
    <mergeCell ref="A66:B66"/>
    <mergeCell ref="A72:B72"/>
    <mergeCell ref="A73:B73"/>
    <mergeCell ref="A62:B62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7:B67"/>
    <mergeCell ref="A68:B68"/>
    <mergeCell ref="A50:B50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E49"/>
    <mergeCell ref="A38:B38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26:B26"/>
    <mergeCell ref="A13:E13"/>
    <mergeCell ref="A14:E14"/>
    <mergeCell ref="A17:B17"/>
    <mergeCell ref="A18:E18"/>
    <mergeCell ref="A19:B19"/>
    <mergeCell ref="A20:B20"/>
    <mergeCell ref="A21:B21"/>
    <mergeCell ref="A22:B22"/>
    <mergeCell ref="A23:B23"/>
    <mergeCell ref="A24:B24"/>
    <mergeCell ref="A25:B25"/>
    <mergeCell ref="A15:E15"/>
    <mergeCell ref="B12:E12"/>
    <mergeCell ref="A1:E1"/>
    <mergeCell ref="A2:E2"/>
    <mergeCell ref="A3:E3"/>
    <mergeCell ref="A4:E4"/>
    <mergeCell ref="A5:E5"/>
    <mergeCell ref="A6:E6"/>
    <mergeCell ref="A7:E7"/>
    <mergeCell ref="A8:E8"/>
    <mergeCell ref="A9:E9"/>
    <mergeCell ref="A10:E10"/>
    <mergeCell ref="A11:E11"/>
    <mergeCell ref="I25:M25"/>
    <mergeCell ref="I26:M26"/>
    <mergeCell ref="I29:M29"/>
    <mergeCell ref="I37:M37"/>
    <mergeCell ref="I46:M46"/>
    <mergeCell ref="I51:M51"/>
    <mergeCell ref="I54:M54"/>
    <mergeCell ref="I58:M58"/>
    <mergeCell ref="I62:M62"/>
    <mergeCell ref="I64:M64"/>
  </mergeCells>
  <pageMargins left="0.70866141732283472" right="0.22" top="0.31496062992125984" bottom="0.31496062992125984" header="0.19685039370078741" footer="0.19685039370078741"/>
  <pageSetup paperSize="9" scale="8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00B050"/>
  </sheetPr>
  <dimension ref="A1:E70"/>
  <sheetViews>
    <sheetView zoomScaleNormal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5" sqref="C15"/>
    </sheetView>
  </sheetViews>
  <sheetFormatPr defaultRowHeight="15"/>
  <cols>
    <col min="1" max="1" width="77.28515625" style="19" bestFit="1" customWidth="1"/>
    <col min="2" max="2" width="6.28515625" style="19" bestFit="1" customWidth="1"/>
    <col min="3" max="3" width="15.140625" style="19" customWidth="1"/>
    <col min="4" max="4" width="14.42578125" style="19" bestFit="1" customWidth="1"/>
    <col min="5" max="5" width="16.28515625" style="19" customWidth="1"/>
    <col min="6" max="16384" width="9.140625" style="19"/>
  </cols>
  <sheetData>
    <row r="1" spans="1:5">
      <c r="A1" s="7" t="s">
        <v>0</v>
      </c>
      <c r="B1" s="35" t="s">
        <v>96</v>
      </c>
      <c r="C1" s="35"/>
      <c r="D1" s="35"/>
    </row>
    <row r="2" spans="1:5" ht="24.75" customHeight="1">
      <c r="A2" s="7" t="s">
        <v>0</v>
      </c>
      <c r="B2" s="35" t="s">
        <v>1</v>
      </c>
      <c r="C2" s="35"/>
      <c r="D2" s="35"/>
      <c r="E2" s="20"/>
    </row>
    <row r="3" spans="1:5">
      <c r="A3" s="7" t="s">
        <v>0</v>
      </c>
      <c r="B3" s="35" t="s">
        <v>2</v>
      </c>
      <c r="C3" s="35"/>
      <c r="D3" s="35"/>
    </row>
    <row r="4" spans="1:5">
      <c r="A4" s="7" t="s">
        <v>0</v>
      </c>
      <c r="B4" s="35" t="s">
        <v>97</v>
      </c>
      <c r="C4" s="35"/>
      <c r="D4" s="35"/>
    </row>
    <row r="5" spans="1:5" ht="15" customHeight="1">
      <c r="A5" s="37" t="s">
        <v>26</v>
      </c>
      <c r="B5" s="37"/>
      <c r="C5" s="37"/>
      <c r="D5" s="37"/>
      <c r="E5" s="37"/>
    </row>
    <row r="6" spans="1:5">
      <c r="A6" s="40" t="s">
        <v>98</v>
      </c>
      <c r="B6" s="40"/>
      <c r="C6" s="40"/>
      <c r="D6" s="40"/>
    </row>
    <row r="7" spans="1:5" ht="15" customHeight="1">
      <c r="A7" s="40" t="s">
        <v>147</v>
      </c>
      <c r="B7" s="40"/>
      <c r="C7" s="40"/>
      <c r="D7" s="40"/>
      <c r="E7" s="32"/>
    </row>
    <row r="8" spans="1:5">
      <c r="A8" s="40" t="s">
        <v>142</v>
      </c>
      <c r="B8" s="49"/>
      <c r="C8" s="49"/>
      <c r="D8" s="49"/>
    </row>
    <row r="9" spans="1:5">
      <c r="A9" s="7" t="s">
        <v>0</v>
      </c>
      <c r="B9" s="7" t="s">
        <v>0</v>
      </c>
      <c r="C9" s="7" t="s">
        <v>0</v>
      </c>
      <c r="D9" s="8" t="s">
        <v>140</v>
      </c>
    </row>
    <row r="10" spans="1:5" ht="24">
      <c r="A10" s="9" t="s">
        <v>99</v>
      </c>
      <c r="B10" s="9" t="s">
        <v>3</v>
      </c>
      <c r="C10" s="9" t="s">
        <v>4</v>
      </c>
      <c r="D10" s="9" t="s">
        <v>5</v>
      </c>
    </row>
    <row r="11" spans="1:5">
      <c r="A11" s="21" t="s">
        <v>100</v>
      </c>
      <c r="B11" s="12" t="s">
        <v>6</v>
      </c>
      <c r="C11" s="3">
        <v>85180278.233040005</v>
      </c>
      <c r="D11" s="3">
        <v>106961885</v>
      </c>
    </row>
    <row r="12" spans="1:5">
      <c r="A12" s="21" t="s">
        <v>101</v>
      </c>
      <c r="B12" s="12" t="s">
        <v>8</v>
      </c>
      <c r="C12" s="3">
        <v>49947665.662689999</v>
      </c>
      <c r="D12" s="3">
        <v>45631515</v>
      </c>
    </row>
    <row r="13" spans="1:5">
      <c r="A13" s="22" t="s">
        <v>102</v>
      </c>
      <c r="B13" s="23" t="s">
        <v>9</v>
      </c>
      <c r="C13" s="4">
        <f>C11-C12</f>
        <v>35232612.570350006</v>
      </c>
      <c r="D13" s="4">
        <f>D11-D12</f>
        <v>61330370</v>
      </c>
    </row>
    <row r="14" spans="1:5">
      <c r="A14" s="21" t="s">
        <v>103</v>
      </c>
      <c r="B14" s="12" t="s">
        <v>10</v>
      </c>
      <c r="C14" s="3"/>
      <c r="D14" s="3"/>
    </row>
    <row r="15" spans="1:5">
      <c r="A15" s="21" t="s">
        <v>104</v>
      </c>
      <c r="B15" s="12" t="s">
        <v>11</v>
      </c>
      <c r="C15" s="3">
        <v>15981103.94895</v>
      </c>
      <c r="D15" s="3">
        <v>12062887</v>
      </c>
      <c r="E15" s="24"/>
    </row>
    <row r="16" spans="1:5">
      <c r="A16" s="21" t="s">
        <v>105</v>
      </c>
      <c r="B16" s="12" t="s">
        <v>12</v>
      </c>
      <c r="C16" s="3">
        <v>20446117.51684</v>
      </c>
      <c r="D16" s="3">
        <v>74276481</v>
      </c>
    </row>
    <row r="17" spans="1:4">
      <c r="A17" s="21" t="s">
        <v>106</v>
      </c>
      <c r="B17" s="12" t="s">
        <v>13</v>
      </c>
      <c r="C17" s="3">
        <v>18892458.542189986</v>
      </c>
      <c r="D17" s="3">
        <v>875118</v>
      </c>
    </row>
    <row r="18" spans="1:4">
      <c r="A18" s="22" t="s">
        <v>107</v>
      </c>
      <c r="B18" s="23" t="s">
        <v>14</v>
      </c>
      <c r="C18" s="1">
        <f>C13-C14-C15-C16+C17</f>
        <v>17697849.646749992</v>
      </c>
      <c r="D18" s="1">
        <f>D13-D14-D15-D16+D17</f>
        <v>-24133880</v>
      </c>
    </row>
    <row r="19" spans="1:4">
      <c r="A19" s="21" t="s">
        <v>108</v>
      </c>
      <c r="B19" s="12" t="s">
        <v>15</v>
      </c>
      <c r="C19" s="3">
        <v>25826423.862449996</v>
      </c>
      <c r="D19" s="3">
        <v>19696718</v>
      </c>
    </row>
    <row r="20" spans="1:4">
      <c r="A20" s="21" t="s">
        <v>109</v>
      </c>
      <c r="B20" s="12" t="s">
        <v>16</v>
      </c>
      <c r="C20" s="3">
        <v>1066146.02743</v>
      </c>
      <c r="D20" s="3">
        <v>721156</v>
      </c>
    </row>
    <row r="21" spans="1:4" ht="24">
      <c r="A21" s="21" t="s">
        <v>110</v>
      </c>
      <c r="B21" s="12" t="s">
        <v>17</v>
      </c>
      <c r="C21" s="3"/>
      <c r="D21" s="3"/>
    </row>
    <row r="22" spans="1:4">
      <c r="A22" s="21" t="s">
        <v>111</v>
      </c>
      <c r="B22" s="12" t="s">
        <v>18</v>
      </c>
      <c r="C22" s="3"/>
      <c r="D22" s="3"/>
    </row>
    <row r="23" spans="1:4">
      <c r="A23" s="21" t="s">
        <v>112</v>
      </c>
      <c r="B23" s="12" t="s">
        <v>19</v>
      </c>
      <c r="C23" s="3"/>
      <c r="D23" s="3"/>
    </row>
    <row r="24" spans="1:4">
      <c r="A24" s="22" t="s">
        <v>113</v>
      </c>
      <c r="B24" s="9">
        <v>100</v>
      </c>
      <c r="C24" s="1">
        <f>C18+C19-C20+C21+C22-C23</f>
        <v>42458127.481769994</v>
      </c>
      <c r="D24" s="1">
        <f>D18+D19-D20+D21+D22-D23</f>
        <v>-5158318</v>
      </c>
    </row>
    <row r="25" spans="1:4">
      <c r="A25" s="21" t="s">
        <v>114</v>
      </c>
      <c r="B25" s="10">
        <v>101</v>
      </c>
      <c r="C25" s="3">
        <v>6393309.5397899998</v>
      </c>
      <c r="D25" s="3">
        <v>2577197</v>
      </c>
    </row>
    <row r="26" spans="1:4" ht="24">
      <c r="A26" s="22" t="s">
        <v>115</v>
      </c>
      <c r="B26" s="9">
        <v>200</v>
      </c>
      <c r="C26" s="1">
        <f>C24-C25</f>
        <v>36064817.941979997</v>
      </c>
      <c r="D26" s="1">
        <f>D24-D25</f>
        <v>-7735515</v>
      </c>
    </row>
    <row r="27" spans="1:4">
      <c r="A27" s="21" t="s">
        <v>116</v>
      </c>
      <c r="B27" s="10">
        <v>201</v>
      </c>
      <c r="C27" s="3"/>
      <c r="D27" s="3"/>
    </row>
    <row r="28" spans="1:4">
      <c r="A28" s="22" t="s">
        <v>117</v>
      </c>
      <c r="B28" s="9">
        <v>300</v>
      </c>
      <c r="C28" s="1">
        <f>+C26+C27</f>
        <v>36064817.941979997</v>
      </c>
      <c r="D28" s="1">
        <f>+D26+D27</f>
        <v>-7735515</v>
      </c>
    </row>
    <row r="29" spans="1:4">
      <c r="A29" s="21" t="s">
        <v>118</v>
      </c>
      <c r="B29" s="10" t="s">
        <v>0</v>
      </c>
      <c r="C29" s="3"/>
      <c r="D29" s="3"/>
    </row>
    <row r="30" spans="1:4">
      <c r="A30" s="21" t="s">
        <v>119</v>
      </c>
      <c r="B30" s="10" t="s">
        <v>0</v>
      </c>
      <c r="C30" s="3"/>
      <c r="D30" s="3"/>
    </row>
    <row r="31" spans="1:4">
      <c r="A31" s="22" t="s">
        <v>120</v>
      </c>
      <c r="B31" s="9">
        <v>400</v>
      </c>
      <c r="C31" s="1">
        <f>SUM(C33:C43)</f>
        <v>8451377</v>
      </c>
      <c r="D31" s="1">
        <f>SUM(D33:D43)</f>
        <v>2671316.2475999999</v>
      </c>
    </row>
    <row r="32" spans="1:4">
      <c r="A32" s="38" t="s">
        <v>7</v>
      </c>
      <c r="B32" s="50"/>
      <c r="C32" s="50"/>
      <c r="D32" s="39"/>
    </row>
    <row r="33" spans="1:4">
      <c r="A33" s="21" t="s">
        <v>121</v>
      </c>
      <c r="B33" s="10">
        <v>410</v>
      </c>
      <c r="C33" s="3"/>
      <c r="D33" s="3"/>
    </row>
    <row r="34" spans="1:4">
      <c r="A34" s="21" t="s">
        <v>122</v>
      </c>
      <c r="B34" s="10">
        <v>411</v>
      </c>
      <c r="C34" s="3">
        <v>8451377</v>
      </c>
      <c r="D34" s="3">
        <v>2671316.2475999999</v>
      </c>
    </row>
    <row r="35" spans="1:4" ht="24">
      <c r="A35" s="21" t="s">
        <v>123</v>
      </c>
      <c r="B35" s="10">
        <v>412</v>
      </c>
      <c r="C35" s="3"/>
      <c r="D35" s="3"/>
    </row>
    <row r="36" spans="1:4">
      <c r="A36" s="21" t="s">
        <v>124</v>
      </c>
      <c r="B36" s="10">
        <v>413</v>
      </c>
      <c r="C36" s="3"/>
      <c r="D36" s="3"/>
    </row>
    <row r="37" spans="1:4">
      <c r="A37" s="21" t="s">
        <v>125</v>
      </c>
      <c r="B37" s="10">
        <v>414</v>
      </c>
      <c r="C37" s="3"/>
      <c r="D37" s="3"/>
    </row>
    <row r="38" spans="1:4">
      <c r="A38" s="21" t="s">
        <v>126</v>
      </c>
      <c r="B38" s="10">
        <v>415</v>
      </c>
      <c r="C38" s="3"/>
      <c r="D38" s="3"/>
    </row>
    <row r="39" spans="1:4">
      <c r="A39" s="21" t="s">
        <v>127</v>
      </c>
      <c r="B39" s="10">
        <v>416</v>
      </c>
      <c r="C39" s="3"/>
      <c r="D39" s="3"/>
    </row>
    <row r="40" spans="1:4">
      <c r="A40" s="21" t="s">
        <v>128</v>
      </c>
      <c r="B40" s="10">
        <v>417</v>
      </c>
      <c r="C40" s="3"/>
      <c r="D40" s="3"/>
    </row>
    <row r="41" spans="1:4">
      <c r="A41" s="21" t="s">
        <v>129</v>
      </c>
      <c r="B41" s="10">
        <v>418</v>
      </c>
      <c r="C41" s="3"/>
      <c r="D41" s="3"/>
    </row>
    <row r="42" spans="1:4">
      <c r="A42" s="21" t="s">
        <v>130</v>
      </c>
      <c r="B42" s="10">
        <v>419</v>
      </c>
      <c r="C42" s="3"/>
      <c r="D42" s="3"/>
    </row>
    <row r="43" spans="1:4">
      <c r="A43" s="21" t="s">
        <v>131</v>
      </c>
      <c r="B43" s="10">
        <v>420</v>
      </c>
      <c r="C43" s="3"/>
      <c r="D43" s="3"/>
    </row>
    <row r="44" spans="1:4">
      <c r="A44" s="22" t="s">
        <v>132</v>
      </c>
      <c r="B44" s="9">
        <v>500</v>
      </c>
      <c r="C44" s="1">
        <f>C28+C31</f>
        <v>44516194.941979997</v>
      </c>
      <c r="D44" s="1">
        <f>D28+D31</f>
        <v>-5064198.7523999996</v>
      </c>
    </row>
    <row r="45" spans="1:4">
      <c r="A45" s="21" t="s">
        <v>133</v>
      </c>
      <c r="B45" s="10" t="s">
        <v>0</v>
      </c>
      <c r="C45" s="3" t="s">
        <v>0</v>
      </c>
      <c r="D45" s="3" t="s">
        <v>0</v>
      </c>
    </row>
    <row r="46" spans="1:4">
      <c r="A46" s="21" t="s">
        <v>118</v>
      </c>
      <c r="B46" s="10" t="s">
        <v>0</v>
      </c>
      <c r="C46" s="3"/>
      <c r="D46" s="3"/>
    </row>
    <row r="47" spans="1:4">
      <c r="A47" s="21" t="s">
        <v>134</v>
      </c>
      <c r="B47" s="10" t="s">
        <v>0</v>
      </c>
      <c r="C47" s="3"/>
      <c r="D47" s="3"/>
    </row>
    <row r="48" spans="1:4">
      <c r="A48" s="22" t="s">
        <v>135</v>
      </c>
      <c r="B48" s="9">
        <v>600</v>
      </c>
      <c r="C48" s="3"/>
      <c r="D48" s="3"/>
    </row>
    <row r="49" spans="1:4">
      <c r="A49" s="25" t="s">
        <v>7</v>
      </c>
      <c r="B49" s="1"/>
      <c r="C49" s="2"/>
      <c r="D49" s="2"/>
    </row>
    <row r="50" spans="1:4">
      <c r="A50" s="21" t="s">
        <v>136</v>
      </c>
      <c r="B50" s="10" t="s">
        <v>0</v>
      </c>
      <c r="C50" s="3" t="s">
        <v>0</v>
      </c>
      <c r="D50" s="3" t="s">
        <v>0</v>
      </c>
    </row>
    <row r="51" spans="1:4">
      <c r="A51" s="21" t="s">
        <v>137</v>
      </c>
      <c r="B51" s="10" t="s">
        <v>0</v>
      </c>
      <c r="C51" s="3"/>
      <c r="D51" s="3"/>
    </row>
    <row r="52" spans="1:4">
      <c r="A52" s="21" t="s">
        <v>138</v>
      </c>
      <c r="B52" s="10" t="s">
        <v>0</v>
      </c>
      <c r="C52" s="3"/>
      <c r="D52" s="3"/>
    </row>
    <row r="53" spans="1:4">
      <c r="A53" s="21" t="s">
        <v>139</v>
      </c>
      <c r="B53" s="10" t="s">
        <v>0</v>
      </c>
      <c r="C53" s="3" t="s">
        <v>0</v>
      </c>
      <c r="D53" s="3" t="s">
        <v>0</v>
      </c>
    </row>
    <row r="54" spans="1:4">
      <c r="A54" s="21" t="s">
        <v>137</v>
      </c>
      <c r="B54" s="10" t="s">
        <v>0</v>
      </c>
      <c r="C54" s="3"/>
      <c r="D54" s="3"/>
    </row>
    <row r="55" spans="1:4">
      <c r="A55" s="21" t="s">
        <v>138</v>
      </c>
      <c r="B55" s="10" t="s">
        <v>0</v>
      </c>
      <c r="C55" s="3"/>
      <c r="D55" s="3"/>
    </row>
    <row r="56" spans="1:4">
      <c r="A56" s="7" t="s">
        <v>0</v>
      </c>
      <c r="B56" s="7" t="s">
        <v>0</v>
      </c>
      <c r="C56" s="7" t="s">
        <v>0</v>
      </c>
      <c r="D56" s="7" t="s">
        <v>0</v>
      </c>
    </row>
    <row r="57" spans="1:4">
      <c r="A57" s="48" t="s">
        <v>141</v>
      </c>
      <c r="B57" s="48"/>
      <c r="D57" s="17" t="s">
        <v>0</v>
      </c>
    </row>
    <row r="58" spans="1:4" ht="15" customHeight="1">
      <c r="A58" s="47" t="s">
        <v>20</v>
      </c>
      <c r="B58" s="47"/>
      <c r="D58" s="18" t="s">
        <v>21</v>
      </c>
    </row>
    <row r="59" spans="1:4">
      <c r="A59" s="48" t="s">
        <v>95</v>
      </c>
      <c r="B59" s="48"/>
      <c r="D59" s="17" t="s">
        <v>0</v>
      </c>
    </row>
    <row r="60" spans="1:4" ht="15" customHeight="1">
      <c r="A60" s="47" t="s">
        <v>22</v>
      </c>
      <c r="B60" s="47"/>
      <c r="D60" s="18" t="s">
        <v>21</v>
      </c>
    </row>
    <row r="61" spans="1:4">
      <c r="A61" s="7" t="s">
        <v>23</v>
      </c>
      <c r="B61" s="7" t="s">
        <v>0</v>
      </c>
      <c r="C61" s="7" t="s">
        <v>0</v>
      </c>
      <c r="D61" s="7" t="s">
        <v>0</v>
      </c>
    </row>
    <row r="69" spans="1:3">
      <c r="C69" s="1" t="e">
        <f>#REF!/1000</f>
        <v>#REF!</v>
      </c>
    </row>
    <row r="70" spans="1:3">
      <c r="A70" s="19" t="s">
        <v>145</v>
      </c>
      <c r="C70" s="1" t="e">
        <f>#REF!/1000-C28</f>
        <v>#REF!</v>
      </c>
    </row>
  </sheetData>
  <mergeCells count="13">
    <mergeCell ref="A60:B60"/>
    <mergeCell ref="A8:D8"/>
    <mergeCell ref="A6:D6"/>
    <mergeCell ref="A7:D7"/>
    <mergeCell ref="B1:D1"/>
    <mergeCell ref="B2:D2"/>
    <mergeCell ref="B3:D3"/>
    <mergeCell ref="B4:D4"/>
    <mergeCell ref="A5:E5"/>
    <mergeCell ref="A32:D32"/>
    <mergeCell ref="A57:B57"/>
    <mergeCell ref="A58:B58"/>
    <mergeCell ref="A59:B59"/>
  </mergeCells>
  <pageMargins left="0.62992125984251968" right="0.23622047244094491" top="0.74803149606299213" bottom="0.3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ББ</vt:lpstr>
      <vt:lpstr>ОРД</vt:lpstr>
      <vt:lpstr>ББ!Область_печати</vt:lpstr>
      <vt:lpstr>ОРД!Область_печати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D-Karazhanova</dc:creator>
  <cp:lastModifiedBy>A-Imazhanova</cp:lastModifiedBy>
  <cp:lastPrinted>2014-07-29T06:48:03Z</cp:lastPrinted>
  <dcterms:created xsi:type="dcterms:W3CDTF">2011-03-31T06:01:59Z</dcterms:created>
  <dcterms:modified xsi:type="dcterms:W3CDTF">2014-07-30T09:17:17Z</dcterms:modified>
</cp:coreProperties>
</file>