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904" tabRatio="191" firstSheet="3" activeTab="3"/>
  </bookViews>
  <sheets>
    <sheet name="Баланс" sheetId="1" r:id="rId1"/>
    <sheet name="ОПиУ" sheetId="2" r:id="rId2"/>
    <sheet name="ДДС" sheetId="3" r:id="rId3"/>
    <sheet name="Изменения в капитале" sheetId="4" r:id="rId4"/>
  </sheets>
  <definedNames/>
  <calcPr fullCalcOnLoad="1" refMode="R1C1"/>
</workbook>
</file>

<file path=xl/sharedStrings.xml><?xml version="1.0" encoding="utf-8"?>
<sst xmlns="http://schemas.openxmlformats.org/spreadsheetml/2006/main" count="479" uniqueCount="162">
  <si>
    <t>Отчет составлен в соответствии с требованиями к содержанию и раскрытию информации МСФО  для предприятий МСБ</t>
  </si>
  <si>
    <t>Производственный кооператив "Сельскохозяйственный производственный кооператив "ДАМУ АГРО""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</si>
  <si>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</si>
  <si>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</si>
  <si>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</si>
  <si>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</si>
  <si>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Шымкент г., улица М.Х. Дулати, дом № 2/5, БИН: 160840026816</t>
  </si>
  <si>
    <t>Отчет о финансовом положении (бухгалтерский баланс)</t>
  </si>
  <si>
    <t>по состоянию на 31 марта 2021 года</t>
  </si>
  <si>
    <t>тыс. тенге</t>
  </si>
  <si>
    <t>Показатели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</si>
  <si>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</si>
  <si>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</si>
  <si>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</si>
  <si>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</si>
  <si>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</si>
  <si>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</si>
  <si>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</si>
  <si>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</si>
  <si>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</si>
  <si>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</si>
  <si>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</si>
  <si>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</si>
  <si>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</si>
  <si>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</si>
  <si>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</si>
  <si>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</si>
  <si>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</si>
  <si>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</si>
  <si>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</si>
  <si>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</si>
  <si>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</si>
  <si>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</si>
  <si>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</si>
  <si>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</si>
  <si>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</si>
  <si>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</si>
  <si>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</si>
  <si>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</si>
  <si>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</si>
  <si>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</si>
  <si>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</si>
  <si>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</si>
  <si>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</si>
  <si>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</si>
  <si>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</si>
  <si>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</si>
  <si>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</si>
  <si>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</si>
  <si>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</si>
  <si>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</si>
  <si>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</si>
  <si>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</si>
  <si>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</si>
  <si>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</si>
  <si>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 xml:space="preserve">Рахметова Клара Талибжановна </t>
  </si>
  <si>
    <t>(фамилия, имя, отчество)</t>
  </si>
  <si>
    <t>(подпись)</t>
  </si>
  <si>
    <t>Главный бухгалтер</t>
  </si>
  <si>
    <t xml:space="preserve">Байжумартова  Айгуль  Бахитжановна </t>
  </si>
  <si>
    <t>М П</t>
  </si>
  <si>
    <t>Примечание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</si>
  <si>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</si>
  <si>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</si>
  <si>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1 квартал 2021 г.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</si>
  <si>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</si>
  <si>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</si>
  <si>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</si>
  <si>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</si>
  <si>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</si>
  <si>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</si>
  <si>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</si>
  <si>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</si>
  <si>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</si>
  <si>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</si>
  <si>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</si>
  <si>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</si>
  <si>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</si>
  <si>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</si>
  <si>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</si>
  <si>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</si>
  <si>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</si>
  <si>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</si>
  <si>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</si>
  <si>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</si>
  <si>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</si>
  <si>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</si>
  <si>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</si>
  <si>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ОТЧЕТ О ДВИЖЕНИИ ДЕНЕЖНЫХ СРЕДСТВ</t>
  </si>
  <si>
    <t>Код строки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</si>
  <si>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</si>
  <si>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</si>
  <si>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</si>
  <si>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</si>
  <si>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</si>
  <si>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</si>
  <si>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</si>
  <si>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</si>
  <si>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</si>
  <si>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</si>
  <si>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</si>
  <si>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</si>
  <si>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</si>
  <si>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</si>
  <si>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</si>
  <si>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</si>
  <si>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</si>
  <si>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</si>
  <si>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</si>
  <si>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</si>
  <si>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</si>
  <si>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</si>
  <si>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</si>
  <si>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</si>
  <si>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</si>
  <si>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</si>
  <si>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</si>
  <si>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</si>
  <si>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</si>
  <si>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</si>
  <si>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</si>
  <si>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</si>
  <si>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</si>
  <si>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</si>
  <si>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</si>
  <si>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</si>
  <si>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</si>
  <si>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</si>
  <si>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</si>
  <si>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</si>
  <si>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</si>
  <si>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</si>
  <si>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Обязательства по налогам и по другим обязательным и добровольным платежам</t>
  </si>
  <si>
    <t>Дополнительный капитал</t>
  </si>
  <si>
    <t>Доходы от государственных субсидий</t>
  </si>
  <si>
    <t>приобретение собственных облигаций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</si>
  <si>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</si>
  <si>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</si>
  <si>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</si>
  <si>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</si>
  <si>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</si>
  <si>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</si>
  <si>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</si>
  <si>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</si>
  <si>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</si>
  <si>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</si>
  <si>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</si>
  <si>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</si>
  <si>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</si>
  <si>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</si>
  <si>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</si>
  <si>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</si>
  <si>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</si>
  <si>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</si>
  <si>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</si>
  <si>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</si>
  <si>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</si>
  <si>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Сальдо на 31 декабря предыдущего года (стр.130 + стр. 160-стр. 170+стр. 180-стр.
190)</t>
  </si>
  <si>
    <t>Сальдо на 1 января отчетного периода</t>
  </si>
  <si>
    <t>Сальдо на 31 марта 2021 года
(стр.030+стр. 060+стр. 070+стр. 080+стр. 090)</t>
  </si>
  <si>
    <t>Сальдо на 1 октября предыдущего года</t>
  </si>
  <si>
    <t>Доход от признания займов, полученных от собственников, по справедливой стоимости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</si>
</sst>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0"/>
    <numFmt numFmtId="165" formatCode="#,##0,"/>
    <numFmt numFmtId="166" formatCode="0,"/>
    <numFmt numFmtId="167" formatCode="[=-56495364.45]&quot;(56 495)&quot;;General"/>
    <numFmt numFmtId="168" formatCode="000"/>
    <numFmt numFmtId="169" formatCode="[=-336416958.47]&quot;(336 417)&quot;;General"/>
    <numFmt numFmtId="170" formatCode="[=-653584946.61]&quot;(653 585)&quot;;General"/>
    <numFmt numFmtId="171" formatCode="[=-123382616.08]&quot;(123 383)&quot;;General"/>
    <numFmt numFmtId="172" formatCode="[=-23945311.68]&quot;(23 945)&quot;;General"/>
    <numFmt numFmtId="173" formatCode="[=-73848817.45]&quot;(73 849)&quot;;General"/>
    <numFmt numFmtId="174" formatCode="[=0]&quot;-&quot;;General"/>
    <numFmt numFmtId="175" formatCode="[=-84796121.01]&quot;(84 796)&quot;;General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right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33" borderId="12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166" fontId="1" fillId="33" borderId="12" xfId="0" applyNumberFormat="1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 wrapText="1"/>
    </xf>
    <xf numFmtId="165" fontId="1" fillId="33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33" borderId="12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9" fontId="4" fillId="33" borderId="12" xfId="0" applyNumberFormat="1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170" fontId="4" fillId="33" borderId="12" xfId="0" applyNumberFormat="1" applyFont="1" applyFill="1" applyBorder="1" applyAlignment="1">
      <alignment horizontal="right" vertical="center"/>
    </xf>
    <xf numFmtId="171" fontId="4" fillId="33" borderId="12" xfId="0" applyNumberFormat="1" applyFont="1" applyFill="1" applyBorder="1" applyAlignment="1">
      <alignment horizontal="right" vertical="center"/>
    </xf>
    <xf numFmtId="172" fontId="4" fillId="33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5"/>
    </xf>
    <xf numFmtId="0" fontId="1" fillId="0" borderId="13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top" wrapText="1" indent="5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 indent="5"/>
    </xf>
    <xf numFmtId="0" fontId="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23" fillId="0" borderId="24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1" fontId="23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168" fontId="1" fillId="0" borderId="12" xfId="0" applyNumberFormat="1" applyFont="1" applyBorder="1" applyAlignment="1">
      <alignment horizontal="center" vertical="center"/>
    </xf>
    <xf numFmtId="165" fontId="4" fillId="33" borderId="26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165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65" fontId="4" fillId="33" borderId="25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top" wrapText="1"/>
    </xf>
    <xf numFmtId="0" fontId="1" fillId="33" borderId="26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168" fontId="1" fillId="0" borderId="12" xfId="0" applyNumberFormat="1" applyFont="1" applyBorder="1" applyAlignment="1">
      <alignment horizontal="center" vertical="top"/>
    </xf>
    <xf numFmtId="0" fontId="4" fillId="33" borderId="26" xfId="0" applyFont="1" applyFill="1" applyBorder="1" applyAlignment="1">
      <alignment horizontal="right" vertical="center"/>
    </xf>
    <xf numFmtId="168" fontId="4" fillId="34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65" fontId="4" fillId="33" borderId="28" xfId="0" applyNumberFormat="1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 vertical="center"/>
    </xf>
    <xf numFmtId="173" fontId="4" fillId="33" borderId="28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165" fontId="1" fillId="33" borderId="26" xfId="0" applyNumberFormat="1" applyFont="1" applyFill="1" applyBorder="1" applyAlignment="1">
      <alignment horizontal="right" vertical="center"/>
    </xf>
    <xf numFmtId="165" fontId="4" fillId="33" borderId="11" xfId="0" applyNumberFormat="1" applyFont="1" applyFill="1" applyBorder="1" applyAlignment="1">
      <alignment horizontal="right" vertical="center"/>
    </xf>
    <xf numFmtId="165" fontId="1" fillId="33" borderId="11" xfId="0" applyNumberFormat="1" applyFont="1" applyFill="1" applyBorder="1" applyAlignment="1">
      <alignment horizontal="right" vertical="center"/>
    </xf>
    <xf numFmtId="165" fontId="4" fillId="33" borderId="12" xfId="0" applyNumberFormat="1" applyFont="1" applyFill="1" applyBorder="1" applyAlignment="1">
      <alignment horizontal="center" vertical="center" wrapText="1"/>
    </xf>
    <xf numFmtId="165" fontId="4" fillId="33" borderId="25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65" fontId="4" fillId="33" borderId="28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165" fontId="4" fillId="33" borderId="30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right" vertical="center"/>
    </xf>
    <xf numFmtId="175" fontId="4" fillId="33" borderId="12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64"/>
  <sheetViews>
    <sheetView zoomScalePageLayoutView="0" workbookViewId="0" topLeftCell="E42">
      <selection activeCell="AA66" sqref="AA66"/>
    </sheetView>
  </sheetViews>
  <sheetFormatPr defaultColWidth="10.332031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10.33203125" style="1" customWidth="1"/>
    <col min="23" max="23" width="20.83203125" style="1" customWidth="1"/>
    <col min="24" max="24" width="20.5" style="1" customWidth="1"/>
  </cols>
  <sheetData>
    <row r="1" spans="1:24" ht="1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9" t="s">
        <v>0</v>
      </c>
      <c r="X1" s="39"/>
    </row>
    <row r="2" spans="23:24" s="1" customFormat="1" ht="6.75" customHeight="1">
      <c r="W2" s="39"/>
      <c r="X2" s="39"/>
    </row>
    <row r="3" spans="8:24" ht="12" customHeight="1">
      <c r="H3" s="40" t="s">
        <v>1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" customHeight="1">
      <c r="A4" s="2" t="s">
        <v>2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6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2" customHeight="1">
      <c r="A6" s="2" t="s">
        <v>3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6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2" customHeight="1">
      <c r="A8" s="2" t="s">
        <v>4</v>
      </c>
      <c r="S8" s="43">
        <v>39</v>
      </c>
      <c r="T8" s="43"/>
      <c r="U8" s="43"/>
      <c r="V8" s="43"/>
      <c r="W8" s="43"/>
      <c r="X8" s="43"/>
    </row>
    <row r="9" spans="1:24" ht="6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5.25" customHeight="1">
      <c r="A10" s="44" t="s">
        <v>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 t="s">
        <v>6</v>
      </c>
      <c r="T10" s="45"/>
      <c r="U10" s="45"/>
      <c r="V10" s="45"/>
      <c r="W10" s="45"/>
      <c r="X10" s="45"/>
    </row>
    <row r="11" spans="1:24" ht="12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45"/>
      <c r="V11" s="45"/>
      <c r="W11" s="45"/>
      <c r="X11" s="45"/>
    </row>
    <row r="12" spans="1:24" s="1" customFormat="1" ht="12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6"/>
      <c r="T12" s="46"/>
      <c r="U12" s="46"/>
      <c r="V12" s="46"/>
      <c r="W12" s="46"/>
      <c r="X12" s="46"/>
    </row>
    <row r="13" spans="1:24" ht="12.75" customHeight="1">
      <c r="A13" s="47" t="s">
        <v>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:24" ht="12" customHeight="1">
      <c r="A14" s="48" t="s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ht="7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 s="4" t="s">
        <v>9</v>
      </c>
    </row>
    <row r="16" spans="1:24" ht="23.25" customHeight="1">
      <c r="A16" s="49" t="s">
        <v>10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" t="s">
        <v>61</v>
      </c>
      <c r="W16" s="5" t="s">
        <v>11</v>
      </c>
      <c r="X16" s="6" t="s">
        <v>12</v>
      </c>
    </row>
    <row r="17" spans="1:24" ht="12.75" customHeight="1">
      <c r="A17" s="50" t="s">
        <v>13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7"/>
      <c r="W17" s="8">
        <v>964378943.51</v>
      </c>
      <c r="X17" s="8">
        <v>964157152.65</v>
      </c>
    </row>
    <row r="18" spans="1:24" ht="12.75" customHeight="1">
      <c r="A18" s="51" t="s">
        <v>14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9">
        <v>4</v>
      </c>
      <c r="W18" s="10">
        <v>104049483.02</v>
      </c>
      <c r="X18" s="10">
        <v>23931529.13</v>
      </c>
    </row>
    <row r="19" spans="1:24" ht="12.75" customHeight="1">
      <c r="A19" s="51" t="s">
        <v>15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9">
        <v>5</v>
      </c>
      <c r="W19" s="10">
        <v>679462749.98</v>
      </c>
      <c r="X19" s="11" t="s">
        <v>16</v>
      </c>
    </row>
    <row r="20" spans="1:24" ht="12.75" customHeight="1">
      <c r="A20" s="51" t="s">
        <v>17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9">
        <v>6</v>
      </c>
      <c r="W20" s="10" t="s">
        <v>16</v>
      </c>
      <c r="X20" s="10">
        <v>180600</v>
      </c>
    </row>
    <row r="21" spans="1:24" ht="12.75" customHeight="1">
      <c r="A21" s="51" t="s">
        <v>18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9">
        <v>7</v>
      </c>
      <c r="W21" s="10">
        <v>43860629.1</v>
      </c>
      <c r="X21" s="10">
        <v>901295418.39</v>
      </c>
    </row>
    <row r="22" spans="1:24" ht="12.75" customHeight="1">
      <c r="A22" s="51" t="s">
        <v>19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9"/>
      <c r="W22" s="12">
        <v>46764.88</v>
      </c>
      <c r="X22" s="12">
        <v>40109.06</v>
      </c>
    </row>
    <row r="23" spans="1:24" ht="12.75" customHeight="1">
      <c r="A23" s="52" t="s">
        <v>20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9"/>
      <c r="W23" s="11" t="s">
        <v>16</v>
      </c>
      <c r="X23" s="11" t="s">
        <v>16</v>
      </c>
    </row>
    <row r="24" spans="1:24" ht="12.75" customHeight="1">
      <c r="A24" s="52" t="s">
        <v>21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9">
        <v>8</v>
      </c>
      <c r="W24" s="10">
        <v>136959316.53</v>
      </c>
      <c r="X24" s="10">
        <v>38709296.07</v>
      </c>
    </row>
    <row r="25" spans="1:24" ht="12.75" customHeight="1">
      <c r="A25" s="50" t="s">
        <v>22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7"/>
      <c r="W25" s="8">
        <v>55907245.27</v>
      </c>
      <c r="X25" s="8">
        <v>21932777.41</v>
      </c>
    </row>
    <row r="26" spans="1:24" ht="12.75" customHeight="1">
      <c r="A26" s="51" t="s">
        <v>23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13"/>
      <c r="W26" s="11" t="s">
        <v>16</v>
      </c>
      <c r="X26" s="11" t="s">
        <v>16</v>
      </c>
    </row>
    <row r="27" spans="1:24" ht="12.75" customHeight="1">
      <c r="A27" s="51" t="s">
        <v>24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13"/>
      <c r="W27" s="11" t="s">
        <v>16</v>
      </c>
      <c r="X27" s="11" t="s">
        <v>16</v>
      </c>
    </row>
    <row r="28" spans="1:24" ht="12.75" customHeight="1">
      <c r="A28" s="51" t="s">
        <v>25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13"/>
      <c r="W28" s="11" t="s">
        <v>16</v>
      </c>
      <c r="X28" s="11" t="s">
        <v>16</v>
      </c>
    </row>
    <row r="29" spans="1:24" ht="12.75" customHeight="1">
      <c r="A29" s="51" t="s">
        <v>26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13"/>
      <c r="W29" s="11" t="s">
        <v>16</v>
      </c>
      <c r="X29" s="11" t="s">
        <v>16</v>
      </c>
    </row>
    <row r="30" spans="1:24" ht="12.75" customHeight="1">
      <c r="A30" s="51" t="s">
        <v>27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13"/>
      <c r="W30" s="11" t="s">
        <v>16</v>
      </c>
      <c r="X30" s="11" t="s">
        <v>16</v>
      </c>
    </row>
    <row r="31" spans="1:24" ht="12.75" customHeight="1">
      <c r="A31" s="51" t="s">
        <v>28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9">
        <v>9</v>
      </c>
      <c r="W31" s="10">
        <v>55744483.21</v>
      </c>
      <c r="X31" s="10">
        <v>21756818.41</v>
      </c>
    </row>
    <row r="32" spans="1:24" ht="12.75" customHeight="1">
      <c r="A32" s="51" t="s">
        <v>29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13"/>
      <c r="W32" s="11" t="s">
        <v>16</v>
      </c>
      <c r="X32" s="11" t="s">
        <v>16</v>
      </c>
    </row>
    <row r="33" spans="1:24" ht="12.75" customHeight="1">
      <c r="A33" s="51" t="s">
        <v>30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13"/>
      <c r="W33" s="11" t="s">
        <v>16</v>
      </c>
      <c r="X33" s="11" t="s">
        <v>16</v>
      </c>
    </row>
    <row r="34" spans="1:24" ht="12.75" customHeight="1">
      <c r="A34" s="51" t="s">
        <v>31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9">
        <v>10</v>
      </c>
      <c r="W34" s="12">
        <v>162762.06</v>
      </c>
      <c r="X34" s="12">
        <v>175959</v>
      </c>
    </row>
    <row r="35" spans="1:24" ht="12.75" customHeight="1">
      <c r="A35" s="51" t="s">
        <v>32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13"/>
      <c r="W35" s="11" t="s">
        <v>16</v>
      </c>
      <c r="X35" s="11" t="s">
        <v>16</v>
      </c>
    </row>
    <row r="36" spans="1:24" ht="12.75" customHeight="1">
      <c r="A36" s="51" t="s">
        <v>33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13"/>
      <c r="W36" s="11" t="s">
        <v>16</v>
      </c>
      <c r="X36" s="11" t="s">
        <v>16</v>
      </c>
    </row>
    <row r="37" spans="1:24" ht="12.75" customHeight="1">
      <c r="A37" s="53" t="s">
        <v>34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14"/>
      <c r="W37" s="8">
        <v>1020286188.78</v>
      </c>
      <c r="X37" s="8">
        <v>986089930.06</v>
      </c>
    </row>
    <row r="38" spans="1:24" ht="12.75" customHeight="1">
      <c r="A38" s="50" t="s">
        <v>35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14"/>
      <c r="W38" s="8">
        <v>440176881.95</v>
      </c>
      <c r="X38" s="8">
        <v>868108653.8</v>
      </c>
    </row>
    <row r="39" spans="1:24" ht="12.75" customHeight="1">
      <c r="A39" s="50" t="s">
        <v>36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14"/>
      <c r="W39" s="8">
        <v>361422944.99</v>
      </c>
      <c r="X39" s="8">
        <v>611762526.0799999</v>
      </c>
    </row>
    <row r="40" spans="1:24" ht="12.75" customHeight="1">
      <c r="A40" s="51" t="s">
        <v>37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13">
        <v>11</v>
      </c>
      <c r="W40" s="10">
        <v>350321784.06</v>
      </c>
      <c r="X40" s="10">
        <v>275886846.66</v>
      </c>
    </row>
    <row r="41" spans="1:24" ht="12.75" customHeight="1">
      <c r="A41" s="51" t="s">
        <v>132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13">
        <v>12</v>
      </c>
      <c r="W41" s="10">
        <v>2604031</v>
      </c>
      <c r="X41" s="10">
        <v>5253626.02</v>
      </c>
    </row>
    <row r="42" spans="1:24" ht="12.75" customHeight="1">
      <c r="A42" s="51" t="s">
        <v>38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13">
        <v>13</v>
      </c>
      <c r="W42" s="10">
        <v>5482029.38</v>
      </c>
      <c r="X42" s="10">
        <v>2348901.15</v>
      </c>
    </row>
    <row r="43" spans="1:24" ht="12.75" customHeight="1">
      <c r="A43" s="54" t="s">
        <v>39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13">
        <v>14</v>
      </c>
      <c r="W43" s="10">
        <v>1729142.52</v>
      </c>
      <c r="X43" s="10">
        <v>1496228.75</v>
      </c>
    </row>
    <row r="44" spans="1:24" ht="12.75" customHeight="1">
      <c r="A44" s="51" t="s">
        <v>40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13">
        <v>15</v>
      </c>
      <c r="W44" s="10">
        <v>1285958.03</v>
      </c>
      <c r="X44" s="10">
        <v>326776923.5</v>
      </c>
    </row>
    <row r="45" spans="1:24" ht="12.75" customHeight="1">
      <c r="A45" s="50" t="s">
        <v>41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14"/>
      <c r="W45" s="8">
        <v>78753936.96</v>
      </c>
      <c r="X45" s="8">
        <v>256346127.72</v>
      </c>
    </row>
    <row r="46" spans="1:24" ht="12.75" customHeight="1">
      <c r="A46" s="51" t="s">
        <v>42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13">
        <v>16</v>
      </c>
      <c r="W46" s="10">
        <v>78753936.96</v>
      </c>
      <c r="X46" s="10">
        <v>256346127.72</v>
      </c>
    </row>
    <row r="47" spans="1:24" ht="12.75" customHeight="1">
      <c r="A47" s="51" t="s">
        <v>43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13"/>
      <c r="W47" s="11" t="s">
        <v>16</v>
      </c>
      <c r="X47" s="11" t="s">
        <v>16</v>
      </c>
    </row>
    <row r="48" spans="1:24" ht="12.75" customHeight="1">
      <c r="A48" s="51" t="s">
        <v>44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13"/>
      <c r="W48" s="11" t="s">
        <v>16</v>
      </c>
      <c r="X48" s="11" t="s">
        <v>16</v>
      </c>
    </row>
    <row r="49" spans="1:24" ht="12.75" customHeight="1">
      <c r="A49" s="54" t="s">
        <v>45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13"/>
      <c r="W49" s="11" t="s">
        <v>16</v>
      </c>
      <c r="X49" s="11" t="s">
        <v>16</v>
      </c>
    </row>
    <row r="50" spans="1:24" ht="12.75" customHeight="1">
      <c r="A50" s="51" t="s">
        <v>46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13"/>
      <c r="W50" s="11" t="s">
        <v>16</v>
      </c>
      <c r="X50" s="11" t="s">
        <v>16</v>
      </c>
    </row>
    <row r="51" spans="1:24" ht="12.75" customHeight="1">
      <c r="A51" s="50" t="s">
        <v>47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14"/>
      <c r="W51" s="8">
        <v>580109406.83</v>
      </c>
      <c r="X51" s="8">
        <v>117981476.26</v>
      </c>
    </row>
    <row r="52" spans="1:24" ht="12.75" customHeight="1">
      <c r="A52" s="51" t="s">
        <v>48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13">
        <v>17</v>
      </c>
      <c r="W52" s="10">
        <v>174477240.71</v>
      </c>
      <c r="X52" s="10">
        <v>174477240.71</v>
      </c>
    </row>
    <row r="53" spans="1:24" ht="12.75" customHeight="1">
      <c r="A53" s="51" t="s">
        <v>49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13"/>
      <c r="W53" s="11" t="s">
        <v>16</v>
      </c>
      <c r="X53" s="11" t="s">
        <v>16</v>
      </c>
    </row>
    <row r="54" spans="1:24" ht="12.75" customHeight="1">
      <c r="A54" s="51" t="s">
        <v>50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13"/>
      <c r="W54" s="11" t="s">
        <v>16</v>
      </c>
      <c r="X54" s="11" t="s">
        <v>16</v>
      </c>
    </row>
    <row r="55" spans="1:24" ht="12.75" customHeight="1">
      <c r="A55" s="51" t="s">
        <v>133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13"/>
      <c r="W55" s="10">
        <v>17353453</v>
      </c>
      <c r="X55" s="10">
        <v>17352653</v>
      </c>
    </row>
    <row r="56" spans="1:24" ht="12.75" customHeight="1">
      <c r="A56" s="51" t="s">
        <v>51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13"/>
      <c r="W56" s="10">
        <v>22240652.57</v>
      </c>
      <c r="X56" s="11" t="s">
        <v>16</v>
      </c>
    </row>
    <row r="57" spans="1:24" ht="12.75" customHeight="1">
      <c r="A57" s="51" t="s">
        <v>52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13"/>
      <c r="W57" s="10">
        <v>366038060.55</v>
      </c>
      <c r="X57" s="10">
        <v>-73848417.45</v>
      </c>
    </row>
    <row r="58" spans="1:24" ht="12.75" customHeight="1">
      <c r="A58" s="50" t="s">
        <v>53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14"/>
      <c r="W58" s="8">
        <v>1020286288.78</v>
      </c>
      <c r="X58" s="8">
        <v>986090130.06</v>
      </c>
    </row>
    <row r="59" spans="1:24" ht="3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2.75" customHeight="1">
      <c r="A60" s="2" t="s">
        <v>54</v>
      </c>
      <c r="B60"/>
      <c r="C60"/>
      <c r="D60"/>
      <c r="E60"/>
      <c r="F60"/>
      <c r="G60"/>
      <c r="H60" s="42" t="s">
        <v>55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/>
      <c r="W60" s="3"/>
      <c r="X60"/>
    </row>
    <row r="61" spans="1:24" ht="10.5" customHeight="1">
      <c r="A61"/>
      <c r="B61"/>
      <c r="C61"/>
      <c r="D61"/>
      <c r="E61"/>
      <c r="F61"/>
      <c r="G61"/>
      <c r="H61" s="55" t="s">
        <v>56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/>
      <c r="W61" s="15" t="s">
        <v>57</v>
      </c>
      <c r="X61"/>
    </row>
    <row r="62" spans="1:24" ht="12.75" customHeight="1">
      <c r="A62" s="2" t="s">
        <v>58</v>
      </c>
      <c r="B62"/>
      <c r="C62"/>
      <c r="D62"/>
      <c r="E62"/>
      <c r="F62"/>
      <c r="G62"/>
      <c r="H62" s="42" t="s">
        <v>59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/>
      <c r="W62" s="3"/>
      <c r="X62"/>
    </row>
    <row r="63" spans="1:24" ht="9.75" customHeight="1">
      <c r="A63"/>
      <c r="B63"/>
      <c r="C63"/>
      <c r="D63"/>
      <c r="E63"/>
      <c r="F63"/>
      <c r="G63"/>
      <c r="H63" s="55" t="s">
        <v>56</v>
      </c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/>
      <c r="W63" s="15" t="s">
        <v>57</v>
      </c>
      <c r="X63"/>
    </row>
    <row r="64" spans="1:24" ht="12.75" customHeight="1">
      <c r="A64"/>
      <c r="B64" s="1" t="s">
        <v>60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</sheetData>
  <sheetProtection/>
  <mergeCells count="55">
    <mergeCell ref="H62:U62"/>
    <mergeCell ref="H63:U63"/>
    <mergeCell ref="A55:U55"/>
    <mergeCell ref="A56:U56"/>
    <mergeCell ref="A57:U57"/>
    <mergeCell ref="A58:U58"/>
    <mergeCell ref="H60:U60"/>
    <mergeCell ref="H61:U61"/>
    <mergeCell ref="A49:U49"/>
    <mergeCell ref="A50:U50"/>
    <mergeCell ref="A51:U51"/>
    <mergeCell ref="A52:U52"/>
    <mergeCell ref="A53:U53"/>
    <mergeCell ref="A54:U54"/>
    <mergeCell ref="A43:U43"/>
    <mergeCell ref="A44:U44"/>
    <mergeCell ref="A45:U45"/>
    <mergeCell ref="A46:U46"/>
    <mergeCell ref="A47:U47"/>
    <mergeCell ref="A48:U48"/>
    <mergeCell ref="A38:U38"/>
    <mergeCell ref="A39:U39"/>
    <mergeCell ref="A40:U40"/>
    <mergeCell ref="A41:U41"/>
    <mergeCell ref="A42:U42"/>
    <mergeCell ref="A32:U32"/>
    <mergeCell ref="A33:U33"/>
    <mergeCell ref="A34:U34"/>
    <mergeCell ref="A35:U35"/>
    <mergeCell ref="A36:U36"/>
    <mergeCell ref="A37:U37"/>
    <mergeCell ref="A26:U26"/>
    <mergeCell ref="A27:U27"/>
    <mergeCell ref="A28:U28"/>
    <mergeCell ref="A29:U29"/>
    <mergeCell ref="A30:U30"/>
    <mergeCell ref="A31:U31"/>
    <mergeCell ref="A20:U20"/>
    <mergeCell ref="A21:U21"/>
    <mergeCell ref="A22:U22"/>
    <mergeCell ref="A23:U23"/>
    <mergeCell ref="A24:U24"/>
    <mergeCell ref="A25:U25"/>
    <mergeCell ref="A13:X13"/>
    <mergeCell ref="A14:X14"/>
    <mergeCell ref="A16:U16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PageLayoutView="0" workbookViewId="0" topLeftCell="A21">
      <selection activeCell="W33" sqref="W33"/>
    </sheetView>
  </sheetViews>
  <sheetFormatPr defaultColWidth="10.33203125" defaultRowHeight="11.25"/>
  <cols>
    <col min="1" max="17" width="3" style="16" customWidth="1"/>
    <col min="18" max="19" width="3.16015625" style="16" customWidth="1"/>
    <col min="20" max="20" width="4.16015625" style="16" customWidth="1"/>
    <col min="21" max="21" width="16.33203125" style="16" customWidth="1"/>
    <col min="22" max="22" width="10.33203125" style="16" customWidth="1"/>
    <col min="23" max="23" width="20.83203125" style="16" customWidth="1"/>
    <col min="24" max="24" width="20.5" style="16" customWidth="1"/>
  </cols>
  <sheetData>
    <row r="1" spans="1:24" ht="1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68" t="s">
        <v>62</v>
      </c>
      <c r="X1" s="68"/>
    </row>
    <row r="2" spans="23:24" s="16" customFormat="1" ht="6.75" customHeight="1">
      <c r="W2" s="68"/>
      <c r="X2" s="68"/>
    </row>
    <row r="3" spans="8:24" ht="12" customHeight="1">
      <c r="H3" s="69" t="s">
        <v>1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12" customHeight="1">
      <c r="A4" s="17" t="s">
        <v>2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ht="6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2" customHeight="1">
      <c r="A6" s="17" t="s">
        <v>3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ht="6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2" customHeight="1">
      <c r="A8" s="17" t="s">
        <v>4</v>
      </c>
      <c r="S8" s="43">
        <v>39</v>
      </c>
      <c r="T8" s="43"/>
      <c r="U8" s="43"/>
      <c r="V8" s="43"/>
      <c r="W8" s="43"/>
      <c r="X8" s="43"/>
    </row>
    <row r="9" spans="1:24" ht="6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5.25" customHeight="1">
      <c r="A10" s="71" t="s">
        <v>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2" t="s">
        <v>6</v>
      </c>
      <c r="T10" s="72"/>
      <c r="U10" s="72"/>
      <c r="V10" s="72"/>
      <c r="W10" s="72"/>
      <c r="X10" s="72"/>
    </row>
    <row r="11" spans="1:24" ht="12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/>
      <c r="T11" s="72"/>
      <c r="U11" s="72"/>
      <c r="V11" s="72"/>
      <c r="W11" s="72"/>
      <c r="X11" s="72"/>
    </row>
    <row r="12" spans="1:24" ht="12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3"/>
      <c r="T12" s="73"/>
      <c r="U12" s="73"/>
      <c r="V12" s="73"/>
      <c r="W12" s="73"/>
      <c r="X12" s="73"/>
    </row>
    <row r="13" s="19" customFormat="1" ht="4.5" customHeight="1"/>
    <row r="14" spans="1:24" ht="12.75" customHeight="1">
      <c r="A14" s="65" t="s">
        <v>63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ht="12" customHeight="1">
      <c r="A15" s="66" t="s">
        <v>64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ht="12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 s="20" t="s">
        <v>9</v>
      </c>
    </row>
    <row r="17" spans="1:24" ht="23.25" customHeight="1">
      <c r="A17" s="67" t="s">
        <v>10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21" t="s">
        <v>61</v>
      </c>
      <c r="W17" s="21" t="s">
        <v>65</v>
      </c>
      <c r="X17" s="22" t="s">
        <v>66</v>
      </c>
    </row>
    <row r="18" spans="1:24" ht="12.75" customHeight="1">
      <c r="A18" s="61" t="s">
        <v>67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23">
        <v>18</v>
      </c>
      <c r="W18" s="10">
        <v>1430461308.33</v>
      </c>
      <c r="X18" s="10">
        <v>102685089.28</v>
      </c>
    </row>
    <row r="19" spans="1:24" ht="12.75" customHeight="1">
      <c r="A19" s="62" t="s">
        <v>68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23">
        <v>19</v>
      </c>
      <c r="W19" s="10">
        <v>891766029.36</v>
      </c>
      <c r="X19" s="10">
        <v>80813986.59</v>
      </c>
    </row>
    <row r="20" spans="1:24" ht="12.75" customHeight="1">
      <c r="A20" s="63" t="s">
        <v>69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24"/>
      <c r="W20" s="8">
        <v>538695278.9699999</v>
      </c>
      <c r="X20" s="8">
        <v>21871102.69</v>
      </c>
    </row>
    <row r="21" spans="1:24" ht="12.75" customHeight="1">
      <c r="A21" s="58" t="s">
        <v>70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23">
        <v>20</v>
      </c>
      <c r="W21" s="10">
        <f>5289041.7-1570688.3</f>
        <v>3718353.4000000004</v>
      </c>
      <c r="X21" s="10" t="s">
        <v>16</v>
      </c>
    </row>
    <row r="22" spans="1:24" ht="12.75" customHeight="1">
      <c r="A22" s="58" t="s">
        <v>134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23">
        <v>21</v>
      </c>
      <c r="W22" s="10">
        <v>6223269.95</v>
      </c>
      <c r="X22" s="10">
        <v>1509973.1</v>
      </c>
    </row>
    <row r="23" spans="1:24" ht="12.75" customHeight="1">
      <c r="A23" s="58" t="s">
        <v>71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23">
        <v>22</v>
      </c>
      <c r="W23" s="10">
        <f>15039979.81-W22-6314880.02-221244.13</f>
        <v>2280585.71</v>
      </c>
      <c r="X23" s="10" t="s">
        <v>16</v>
      </c>
    </row>
    <row r="24" spans="1:24" ht="12.75" customHeight="1">
      <c r="A24" s="52" t="s">
        <v>72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23">
        <v>23</v>
      </c>
      <c r="W24" s="10">
        <v>6424374.45</v>
      </c>
      <c r="X24" s="12">
        <v>161399.12</v>
      </c>
    </row>
    <row r="25" spans="1:24" ht="12.75" customHeight="1">
      <c r="A25" s="58" t="s">
        <v>73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23">
        <v>24</v>
      </c>
      <c r="W25" s="10">
        <v>26825638.11</v>
      </c>
      <c r="X25" s="10">
        <v>1912690.13</v>
      </c>
    </row>
    <row r="26" spans="1:24" ht="12.75" customHeight="1">
      <c r="A26" s="58" t="s">
        <v>74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23">
        <v>25</v>
      </c>
      <c r="W26" s="10">
        <f>19592958.47-1570688.3</f>
        <v>18022270.169999998</v>
      </c>
      <c r="X26" s="10">
        <v>8763437.9</v>
      </c>
    </row>
    <row r="27" spans="1:24" ht="12.75" customHeight="1">
      <c r="A27" s="62" t="s">
        <v>75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23">
        <v>26</v>
      </c>
      <c r="W27" s="10">
        <f>55085770.59-6314880.02-221244.13</f>
        <v>48549646.440000005</v>
      </c>
      <c r="X27" s="10">
        <f>1596245.08</f>
        <v>1596245.08</v>
      </c>
    </row>
    <row r="28" spans="1:24" ht="12.75" customHeight="1">
      <c r="A28" s="58" t="s">
        <v>76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13"/>
      <c r="W28" s="25" t="s">
        <v>16</v>
      </c>
      <c r="X28" s="25" t="s">
        <v>16</v>
      </c>
    </row>
    <row r="29" spans="1:24" ht="23.25" customHeight="1">
      <c r="A29" s="59" t="s">
        <v>77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14"/>
      <c r="W29" s="8">
        <f>W20+W21+W23+W22-W24-W25-W26-W27</f>
        <v>451095558.8599999</v>
      </c>
      <c r="X29" s="8">
        <f>X20+X22-X24-X25-X26-X27</f>
        <v>10947303.560000002</v>
      </c>
    </row>
    <row r="30" spans="1:24" ht="12.75" customHeight="1">
      <c r="A30" s="58" t="s">
        <v>78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13"/>
      <c r="W30" s="25" t="s">
        <v>16</v>
      </c>
      <c r="X30" s="25" t="s">
        <v>16</v>
      </c>
    </row>
    <row r="31" spans="1:24" ht="12.75" customHeight="1">
      <c r="A31" s="63" t="s">
        <v>79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14"/>
      <c r="W31" s="8">
        <v>451095558.8599998</v>
      </c>
      <c r="X31" s="8">
        <f>X29</f>
        <v>10947303.560000002</v>
      </c>
    </row>
    <row r="32" spans="1:24" ht="12.75" customHeight="1">
      <c r="A32" s="58" t="s">
        <v>80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13">
        <v>27</v>
      </c>
      <c r="W32" s="12">
        <v>36945.86</v>
      </c>
      <c r="X32" s="25" t="s">
        <v>16</v>
      </c>
    </row>
    <row r="33" spans="1:24" s="28" customFormat="1" ht="23.25" customHeight="1">
      <c r="A33" s="64" t="s">
        <v>81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26"/>
      <c r="W33" s="27">
        <v>451058612.99999976</v>
      </c>
      <c r="X33" s="27">
        <f>X31</f>
        <v>10947303.560000002</v>
      </c>
    </row>
    <row r="34" spans="1:24" ht="12.75" customHeight="1">
      <c r="A34" s="58" t="s">
        <v>82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13"/>
      <c r="W34" s="25" t="s">
        <v>16</v>
      </c>
      <c r="X34" s="25" t="s">
        <v>16</v>
      </c>
    </row>
    <row r="35" spans="1:24" ht="21.75" customHeight="1">
      <c r="A35" s="59" t="s">
        <v>83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14"/>
      <c r="W35" s="8">
        <v>451058612.99999976</v>
      </c>
      <c r="X35" s="8">
        <f>X33</f>
        <v>10947303.560000002</v>
      </c>
    </row>
    <row r="36" spans="1:24" ht="12.75" customHeight="1">
      <c r="A36" s="60" t="s">
        <v>84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13"/>
      <c r="W36" s="29" t="s">
        <v>16</v>
      </c>
      <c r="X36" s="29" t="s">
        <v>16</v>
      </c>
    </row>
    <row r="37" spans="1:24" ht="12.75" customHeight="1">
      <c r="A37" s="61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13"/>
      <c r="W37" s="10">
        <v>22240652.57</v>
      </c>
      <c r="X37" s="25" t="s">
        <v>16</v>
      </c>
    </row>
    <row r="38" spans="1:24" ht="12.75" customHeight="1">
      <c r="A38" s="62" t="s">
        <v>86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13"/>
      <c r="W38" s="25" t="s">
        <v>16</v>
      </c>
      <c r="X38" s="25" t="s">
        <v>16</v>
      </c>
    </row>
    <row r="39" spans="1:24" ht="12.75" customHeight="1">
      <c r="A39" s="63" t="s">
        <v>87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14"/>
      <c r="W39" s="8">
        <f>W35+W37</f>
        <v>473299265.56999975</v>
      </c>
      <c r="X39" s="8">
        <f>X35</f>
        <v>10947303.560000002</v>
      </c>
    </row>
    <row r="40" spans="1:24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2.75" customHeight="1">
      <c r="A41" s="17" t="s">
        <v>54</v>
      </c>
      <c r="B41"/>
      <c r="C41"/>
      <c r="D41"/>
      <c r="E41"/>
      <c r="F41"/>
      <c r="G41"/>
      <c r="H41" s="56" t="s">
        <v>55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/>
      <c r="W41" s="18"/>
      <c r="X41"/>
    </row>
    <row r="42" spans="1:24" ht="10.5" customHeight="1">
      <c r="A42"/>
      <c r="B42"/>
      <c r="C42"/>
      <c r="D42"/>
      <c r="E42"/>
      <c r="F42"/>
      <c r="G42"/>
      <c r="H42" s="57" t="s">
        <v>56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/>
      <c r="W42" s="30" t="s">
        <v>57</v>
      </c>
      <c r="X42"/>
    </row>
    <row r="43" spans="1:24" ht="12.75" customHeight="1">
      <c r="A43" s="17" t="s">
        <v>58</v>
      </c>
      <c r="B43"/>
      <c r="C43"/>
      <c r="D43"/>
      <c r="E43"/>
      <c r="F43"/>
      <c r="G43"/>
      <c r="H43" s="56" t="s">
        <v>59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/>
      <c r="W43" s="18"/>
      <c r="X43"/>
    </row>
    <row r="44" spans="1:24" ht="9.75" customHeight="1">
      <c r="A44"/>
      <c r="B44"/>
      <c r="C44"/>
      <c r="D44"/>
      <c r="E44"/>
      <c r="F44"/>
      <c r="G44"/>
      <c r="H44" s="57" t="s">
        <v>56</v>
      </c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/>
      <c r="W44" s="30" t="s">
        <v>57</v>
      </c>
      <c r="X44"/>
    </row>
    <row r="45" spans="1:24" ht="12.75" customHeight="1">
      <c r="A45"/>
      <c r="B45" s="16" t="s">
        <v>60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</sheetData>
  <sheetProtection/>
  <mergeCells count="35"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  <mergeCell ref="A20:U20"/>
    <mergeCell ref="A21:U21"/>
    <mergeCell ref="A23:U23"/>
    <mergeCell ref="A25:U25"/>
    <mergeCell ref="A26:U26"/>
    <mergeCell ref="A27:U27"/>
    <mergeCell ref="A24:U24"/>
    <mergeCell ref="A22:U22"/>
    <mergeCell ref="A28:U28"/>
    <mergeCell ref="A29:U29"/>
    <mergeCell ref="A30:U30"/>
    <mergeCell ref="A31:U31"/>
    <mergeCell ref="A32:U32"/>
    <mergeCell ref="A33:U33"/>
    <mergeCell ref="H41:U41"/>
    <mergeCell ref="H42:U42"/>
    <mergeCell ref="H43:U43"/>
    <mergeCell ref="H44:U44"/>
    <mergeCell ref="A34:U34"/>
    <mergeCell ref="A35:U35"/>
    <mergeCell ref="A36:U36"/>
    <mergeCell ref="A37:U37"/>
    <mergeCell ref="A38:U38"/>
    <mergeCell ref="A39:U39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zoomScalePageLayoutView="0" workbookViewId="0" topLeftCell="A58">
      <selection activeCell="A70" sqref="A70:U70"/>
    </sheetView>
  </sheetViews>
  <sheetFormatPr defaultColWidth="10.33203125" defaultRowHeight="11.25"/>
  <cols>
    <col min="1" max="17" width="3" style="16" customWidth="1"/>
    <col min="18" max="19" width="3.16015625" style="16" customWidth="1"/>
    <col min="20" max="20" width="4.16015625" style="16" customWidth="1"/>
    <col min="21" max="21" width="16.33203125" style="16" customWidth="1"/>
    <col min="22" max="22" width="10.33203125" style="16" customWidth="1"/>
    <col min="23" max="23" width="20.83203125" style="16" customWidth="1"/>
    <col min="24" max="24" width="20.5" style="16" customWidth="1"/>
  </cols>
  <sheetData>
    <row r="1" spans="1:24" ht="1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68" t="s">
        <v>62</v>
      </c>
      <c r="X1" s="68"/>
    </row>
    <row r="2" spans="23:24" s="16" customFormat="1" ht="6.75" customHeight="1">
      <c r="W2" s="68"/>
      <c r="X2" s="68"/>
    </row>
    <row r="3" spans="8:24" ht="12" customHeight="1">
      <c r="H3" s="69" t="s">
        <v>1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12" customHeight="1">
      <c r="A4" s="17" t="s">
        <v>2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ht="6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2" customHeight="1">
      <c r="A6" s="17" t="s">
        <v>3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ht="6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2" customHeight="1">
      <c r="A8" s="17" t="s">
        <v>4</v>
      </c>
      <c r="S8" s="43">
        <v>39</v>
      </c>
      <c r="T8" s="43"/>
      <c r="U8" s="43"/>
      <c r="V8" s="43"/>
      <c r="W8" s="43"/>
      <c r="X8" s="43"/>
    </row>
    <row r="9" spans="1:24" ht="6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5.25" customHeight="1">
      <c r="A10" s="71" t="s">
        <v>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2" t="s">
        <v>6</v>
      </c>
      <c r="T10" s="72"/>
      <c r="U10" s="72"/>
      <c r="V10" s="72"/>
      <c r="W10" s="72"/>
      <c r="X10" s="72"/>
    </row>
    <row r="11" spans="1:24" ht="12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/>
      <c r="T11" s="72"/>
      <c r="U11" s="72"/>
      <c r="V11" s="72"/>
      <c r="W11" s="72"/>
      <c r="X11" s="72"/>
    </row>
    <row r="12" spans="1:24" ht="12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3"/>
      <c r="T12" s="73"/>
      <c r="U12" s="73"/>
      <c r="V12" s="73"/>
      <c r="W12" s="73"/>
      <c r="X12" s="73"/>
    </row>
    <row r="13" s="19" customFormat="1" ht="4.5" customHeight="1"/>
    <row r="14" spans="1:24" ht="12.75" customHeight="1">
      <c r="A14" s="65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ht="12" customHeight="1">
      <c r="A15" s="66" t="s">
        <v>64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ht="12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 s="20" t="s">
        <v>9</v>
      </c>
    </row>
    <row r="17" spans="1:24" ht="23.25" customHeight="1">
      <c r="A17" s="67" t="s">
        <v>10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21" t="s">
        <v>89</v>
      </c>
      <c r="W17" s="21" t="s">
        <v>65</v>
      </c>
      <c r="X17" s="22" t="s">
        <v>66</v>
      </c>
    </row>
    <row r="18" spans="1:24" ht="12.75" customHeight="1">
      <c r="A18" s="74" t="s">
        <v>90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</row>
    <row r="19" spans="1:24" ht="12.75" customHeight="1">
      <c r="A19" s="61" t="s">
        <v>91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14">
        <v>10</v>
      </c>
      <c r="W19" s="8">
        <v>1411148387.48</v>
      </c>
      <c r="X19" s="8">
        <v>285566620.29</v>
      </c>
    </row>
    <row r="20" spans="1:24" ht="12.75" customHeight="1">
      <c r="A20" s="62" t="s">
        <v>92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31"/>
      <c r="W20" s="25" t="s">
        <v>16</v>
      </c>
      <c r="X20" s="25" t="s">
        <v>16</v>
      </c>
    </row>
    <row r="21" spans="1:24" ht="12.75" customHeight="1">
      <c r="A21" s="75" t="s">
        <v>93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13">
        <v>11</v>
      </c>
      <c r="W21" s="10">
        <v>1391802927.7900002</v>
      </c>
      <c r="X21" s="10">
        <v>206000000</v>
      </c>
    </row>
    <row r="22" spans="1:24" ht="12.75" customHeight="1">
      <c r="A22" s="75" t="s">
        <v>94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13">
        <v>12</v>
      </c>
      <c r="W22" s="25" t="s">
        <v>16</v>
      </c>
      <c r="X22" s="25" t="s">
        <v>16</v>
      </c>
    </row>
    <row r="23" spans="1:24" ht="12.75" customHeight="1">
      <c r="A23" s="75" t="s">
        <v>95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13">
        <v>13</v>
      </c>
      <c r="W23" s="25" t="s">
        <v>16</v>
      </c>
      <c r="X23" s="25" t="s">
        <v>16</v>
      </c>
    </row>
    <row r="24" spans="1:24" ht="12.75" customHeight="1">
      <c r="A24" s="75" t="s">
        <v>96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13">
        <v>14</v>
      </c>
      <c r="W24" s="25" t="s">
        <v>16</v>
      </c>
      <c r="X24" s="25" t="s">
        <v>16</v>
      </c>
    </row>
    <row r="25" spans="1:24" ht="12.75" customHeight="1">
      <c r="A25" s="75" t="s">
        <v>97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13">
        <v>15</v>
      </c>
      <c r="W25" s="10">
        <v>19345459.69</v>
      </c>
      <c r="X25" s="10">
        <v>79566620.29</v>
      </c>
    </row>
    <row r="26" spans="1:24" ht="12.75" customHeight="1">
      <c r="A26" s="58" t="s">
        <v>98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14">
        <v>20</v>
      </c>
      <c r="W26" s="8">
        <v>554062770.9</v>
      </c>
      <c r="X26" s="8">
        <v>621983578.76</v>
      </c>
    </row>
    <row r="27" spans="1:24" ht="12.75" customHeight="1">
      <c r="A27" s="62" t="s">
        <v>92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31"/>
      <c r="W27" s="25" t="s">
        <v>16</v>
      </c>
      <c r="X27" s="25" t="s">
        <v>16</v>
      </c>
    </row>
    <row r="28" spans="1:24" ht="12.75" customHeight="1">
      <c r="A28" s="75" t="s">
        <v>99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13">
        <v>21</v>
      </c>
      <c r="W28" s="10">
        <v>168491532.85</v>
      </c>
      <c r="X28" s="10">
        <v>557640456.43</v>
      </c>
    </row>
    <row r="29" spans="1:24" ht="12.75" customHeight="1">
      <c r="A29" s="75" t="s">
        <v>100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13">
        <v>22</v>
      </c>
      <c r="W29" s="10">
        <v>42438000</v>
      </c>
      <c r="X29" s="10">
        <v>11500000</v>
      </c>
    </row>
    <row r="30" spans="1:24" ht="12.75" customHeight="1">
      <c r="A30" s="75" t="s">
        <v>101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13">
        <v>23</v>
      </c>
      <c r="W30" s="10">
        <v>3058571</v>
      </c>
      <c r="X30" s="10">
        <v>4311613</v>
      </c>
    </row>
    <row r="31" spans="1:24" ht="12.75" customHeight="1">
      <c r="A31" s="75" t="s">
        <v>102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13">
        <v>24</v>
      </c>
      <c r="W31" s="10">
        <v>7471590</v>
      </c>
      <c r="X31" s="25" t="s">
        <v>16</v>
      </c>
    </row>
    <row r="32" spans="1:24" ht="12.75" customHeight="1">
      <c r="A32" s="75" t="s">
        <v>103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13">
        <v>25</v>
      </c>
      <c r="W32" s="25" t="s">
        <v>16</v>
      </c>
      <c r="X32" s="25" t="s">
        <v>16</v>
      </c>
    </row>
    <row r="33" spans="1:24" ht="12.75" customHeight="1">
      <c r="A33" s="75" t="s">
        <v>104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13">
        <v>26</v>
      </c>
      <c r="W33" s="10">
        <v>5855780</v>
      </c>
      <c r="X33" s="10">
        <v>1569501</v>
      </c>
    </row>
    <row r="34" spans="1:24" ht="12.75" customHeight="1">
      <c r="A34" s="75" t="s">
        <v>105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13">
        <v>27</v>
      </c>
      <c r="W34" s="10">
        <v>326747297.05</v>
      </c>
      <c r="X34" s="10">
        <v>46962008.33</v>
      </c>
    </row>
    <row r="35" spans="1:24" ht="21.75" customHeight="1">
      <c r="A35" s="64" t="s">
        <v>106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14">
        <v>30</v>
      </c>
      <c r="W35" s="8">
        <v>857085616.58</v>
      </c>
      <c r="X35" s="32">
        <v>-336416958.47</v>
      </c>
    </row>
    <row r="36" spans="1:24" ht="12.75" customHeight="1">
      <c r="A36" s="74" t="s">
        <v>107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1:24" ht="12.75" customHeight="1">
      <c r="A37" s="61" t="s">
        <v>91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14">
        <v>40</v>
      </c>
      <c r="W37" s="8">
        <v>6385826462.25</v>
      </c>
      <c r="X37" s="29" t="s">
        <v>16</v>
      </c>
    </row>
    <row r="38" spans="1:24" ht="12.75" customHeight="1">
      <c r="A38" s="62" t="s">
        <v>92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31"/>
      <c r="W38" s="25" t="s">
        <v>16</v>
      </c>
      <c r="X38" s="25" t="s">
        <v>16</v>
      </c>
    </row>
    <row r="39" spans="1:24" ht="12.75" customHeight="1">
      <c r="A39" s="75" t="s">
        <v>108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13">
        <v>41</v>
      </c>
      <c r="W39" s="25" t="s">
        <v>16</v>
      </c>
      <c r="X39" s="25" t="s">
        <v>16</v>
      </c>
    </row>
    <row r="40" spans="1:24" ht="12.75" customHeight="1">
      <c r="A40" s="76" t="s">
        <v>109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13">
        <v>42</v>
      </c>
      <c r="W40" s="25" t="s">
        <v>16</v>
      </c>
      <c r="X40" s="25" t="s">
        <v>16</v>
      </c>
    </row>
    <row r="41" spans="1:24" ht="12.75" customHeight="1">
      <c r="A41" s="76" t="s">
        <v>110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3">
        <v>43</v>
      </c>
      <c r="W41" s="25" t="s">
        <v>16</v>
      </c>
      <c r="X41" s="25" t="s">
        <v>16</v>
      </c>
    </row>
    <row r="42" spans="1:24" ht="12.75" customHeight="1">
      <c r="A42" s="75" t="s">
        <v>111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13">
        <v>44</v>
      </c>
      <c r="W42" s="10">
        <v>6385826462.25</v>
      </c>
      <c r="X42" s="25" t="s">
        <v>16</v>
      </c>
    </row>
    <row r="43" spans="1:24" ht="12" customHeight="1">
      <c r="A43" s="77" t="s">
        <v>112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13">
        <v>45</v>
      </c>
      <c r="W43" s="25" t="s">
        <v>16</v>
      </c>
      <c r="X43" s="25" t="s">
        <v>16</v>
      </c>
    </row>
    <row r="44" spans="1:24" s="35" customFormat="1" ht="12" customHeight="1">
      <c r="A44" s="78" t="s">
        <v>113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33">
        <v>46</v>
      </c>
      <c r="W44" s="34" t="s">
        <v>16</v>
      </c>
      <c r="X44" s="34" t="s">
        <v>16</v>
      </c>
    </row>
    <row r="45" spans="1:24" ht="12" customHeight="1">
      <c r="A45" s="75" t="s">
        <v>97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13">
        <v>47</v>
      </c>
      <c r="W45" s="25" t="s">
        <v>16</v>
      </c>
      <c r="X45" s="25" t="s">
        <v>16</v>
      </c>
    </row>
    <row r="46" spans="1:24" ht="12.75" customHeight="1">
      <c r="A46" s="61" t="s">
        <v>98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14">
        <v>50</v>
      </c>
      <c r="W46" s="8">
        <v>7039411408.860001</v>
      </c>
      <c r="X46" s="29" t="s">
        <v>16</v>
      </c>
    </row>
    <row r="47" spans="1:24" ht="12.75" customHeight="1">
      <c r="A47" s="79" t="s">
        <v>92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31"/>
      <c r="W47" s="25" t="s">
        <v>16</v>
      </c>
      <c r="X47" s="25" t="s">
        <v>16</v>
      </c>
    </row>
    <row r="48" spans="1:24" ht="12.75" customHeight="1">
      <c r="A48" s="76" t="s">
        <v>114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13">
        <v>51</v>
      </c>
      <c r="W48" s="25" t="s">
        <v>16</v>
      </c>
      <c r="X48" s="25" t="s">
        <v>16</v>
      </c>
    </row>
    <row r="49" spans="1:24" ht="12.75" customHeight="1">
      <c r="A49" s="75" t="s">
        <v>115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13">
        <v>52</v>
      </c>
      <c r="W49" s="25" t="s">
        <v>16</v>
      </c>
      <c r="X49" s="25" t="s">
        <v>16</v>
      </c>
    </row>
    <row r="50" spans="1:24" ht="12.75" customHeight="1">
      <c r="A50" s="75" t="s">
        <v>116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13">
        <v>53</v>
      </c>
      <c r="W50" s="25" t="s">
        <v>16</v>
      </c>
      <c r="X50" s="25" t="s">
        <v>16</v>
      </c>
    </row>
    <row r="51" spans="1:24" ht="12.75" customHeight="1">
      <c r="A51" s="75" t="s">
        <v>117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13">
        <v>54</v>
      </c>
      <c r="W51" s="10">
        <v>7039411408.860001</v>
      </c>
      <c r="X51" s="25" t="s">
        <v>16</v>
      </c>
    </row>
    <row r="52" spans="1:24" ht="12.75" customHeight="1">
      <c r="A52" s="75" t="s">
        <v>118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13">
        <v>55</v>
      </c>
      <c r="W52" s="25" t="s">
        <v>16</v>
      </c>
      <c r="X52" s="25" t="s">
        <v>16</v>
      </c>
    </row>
    <row r="53" spans="1:24" s="35" customFormat="1" ht="15" customHeight="1">
      <c r="A53" s="80" t="s">
        <v>119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33">
        <v>56</v>
      </c>
      <c r="W53" s="34" t="s">
        <v>16</v>
      </c>
      <c r="X53" s="34" t="s">
        <v>16</v>
      </c>
    </row>
    <row r="54" spans="1:24" ht="12.75" customHeight="1">
      <c r="A54" s="76" t="s">
        <v>105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13">
        <v>57</v>
      </c>
      <c r="W54" s="25" t="s">
        <v>16</v>
      </c>
      <c r="X54" s="25" t="s">
        <v>16</v>
      </c>
    </row>
    <row r="55" spans="1:24" ht="24.75" customHeight="1">
      <c r="A55" s="81" t="s">
        <v>120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14">
        <v>60</v>
      </c>
      <c r="W55" s="36">
        <v>-653584946.61</v>
      </c>
      <c r="X55" s="29" t="s">
        <v>16</v>
      </c>
    </row>
    <row r="56" spans="1:24" ht="15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20" t="s">
        <v>9</v>
      </c>
    </row>
    <row r="58" spans="1:24" ht="25.5" customHeight="1">
      <c r="A58" s="67" t="s">
        <v>10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21" t="s">
        <v>89</v>
      </c>
      <c r="W58" s="21" t="s">
        <v>65</v>
      </c>
      <c r="X58" s="22" t="s">
        <v>66</v>
      </c>
    </row>
    <row r="59" spans="1:24" ht="12.75" customHeight="1">
      <c r="A59" s="74" t="s">
        <v>121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1:24" ht="12.75" customHeight="1">
      <c r="A60" s="82" t="s">
        <v>91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14">
        <v>70</v>
      </c>
      <c r="W60" s="8">
        <v>78972960.59</v>
      </c>
      <c r="X60" s="8">
        <v>485525646.79</v>
      </c>
    </row>
    <row r="61" spans="1:24" ht="12.75" customHeight="1">
      <c r="A61" s="79" t="s">
        <v>92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31"/>
      <c r="W61" s="25" t="s">
        <v>16</v>
      </c>
      <c r="X61" s="25" t="s">
        <v>16</v>
      </c>
    </row>
    <row r="62" spans="1:24" ht="12.75" customHeight="1">
      <c r="A62" s="76" t="s">
        <v>122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13">
        <v>71</v>
      </c>
      <c r="W62" s="25" t="s">
        <v>16</v>
      </c>
      <c r="X62" s="10">
        <v>199425091.02</v>
      </c>
    </row>
    <row r="63" spans="1:24" ht="12.75" customHeight="1">
      <c r="A63" s="76" t="s">
        <v>123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13">
        <v>72</v>
      </c>
      <c r="W63" s="10">
        <v>77964278</v>
      </c>
      <c r="X63" s="10">
        <v>285385722</v>
      </c>
    </row>
    <row r="64" spans="1:24" ht="12.75" customHeight="1">
      <c r="A64" s="76" t="s">
        <v>124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13">
        <v>73</v>
      </c>
      <c r="W64" s="25" t="s">
        <v>16</v>
      </c>
      <c r="X64" s="25" t="s">
        <v>16</v>
      </c>
    </row>
    <row r="65" spans="1:24" ht="12.75" customHeight="1">
      <c r="A65" s="76" t="s">
        <v>97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13">
        <v>74</v>
      </c>
      <c r="W65" s="10">
        <v>1008682.59</v>
      </c>
      <c r="X65" s="12">
        <v>714833.77</v>
      </c>
    </row>
    <row r="66" spans="1:24" ht="12.75" customHeight="1">
      <c r="A66" s="82" t="s">
        <v>98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14">
        <v>80</v>
      </c>
      <c r="W66" s="8">
        <v>202355576.67</v>
      </c>
      <c r="X66" s="8">
        <v>173054000</v>
      </c>
    </row>
    <row r="67" spans="1:24" ht="12.75" customHeight="1">
      <c r="A67" s="79" t="s">
        <v>92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31"/>
      <c r="W67" s="25" t="s">
        <v>16</v>
      </c>
      <c r="X67" s="25" t="s">
        <v>16</v>
      </c>
    </row>
    <row r="68" spans="1:24" ht="12.75" customHeight="1">
      <c r="A68" s="75" t="s">
        <v>125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13">
        <v>81</v>
      </c>
      <c r="W68" s="10">
        <v>11168652.23</v>
      </c>
      <c r="X68" s="10">
        <v>48464000</v>
      </c>
    </row>
    <row r="69" spans="1:24" ht="12.75" customHeight="1">
      <c r="A69" s="75" t="s">
        <v>135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13">
        <v>82</v>
      </c>
      <c r="W69" s="10">
        <v>180015189.44</v>
      </c>
      <c r="X69" s="25" t="s">
        <v>16</v>
      </c>
    </row>
    <row r="70" spans="1:24" ht="12.75" customHeight="1">
      <c r="A70" s="75" t="s">
        <v>126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13">
        <v>83</v>
      </c>
      <c r="W70" s="10">
        <v>11171735</v>
      </c>
      <c r="X70" s="25" t="s">
        <v>16</v>
      </c>
    </row>
    <row r="71" spans="1:24" ht="12.75" customHeight="1">
      <c r="A71" s="75" t="s">
        <v>127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13">
        <v>84</v>
      </c>
      <c r="W71" s="25" t="s">
        <v>16</v>
      </c>
      <c r="X71" s="10">
        <v>124590000</v>
      </c>
    </row>
    <row r="72" spans="1:24" ht="24" customHeight="1">
      <c r="A72" s="59" t="s">
        <v>128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14">
        <v>90</v>
      </c>
      <c r="W72" s="37">
        <v>-123382616.08</v>
      </c>
      <c r="X72" s="8">
        <v>312471646.79</v>
      </c>
    </row>
    <row r="73" spans="1:24" ht="23.25" customHeight="1">
      <c r="A73" s="59" t="s">
        <v>129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14">
        <v>100</v>
      </c>
      <c r="W73" s="8">
        <v>80118053.89</v>
      </c>
      <c r="X73" s="38">
        <v>-23945311.68</v>
      </c>
    </row>
    <row r="74" spans="1:24" ht="12" customHeight="1">
      <c r="A74" s="81" t="s">
        <v>130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13">
        <v>110</v>
      </c>
      <c r="W74" s="10">
        <v>23931529.13</v>
      </c>
      <c r="X74" s="10">
        <v>47876840.81</v>
      </c>
    </row>
    <row r="75" spans="1:24" ht="12" customHeight="1">
      <c r="A75" s="81" t="s">
        <v>131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13">
        <v>120</v>
      </c>
      <c r="W75" s="10">
        <v>104049583.02</v>
      </c>
      <c r="X75" s="10">
        <v>23931529.13</v>
      </c>
    </row>
    <row r="76" spans="1:24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2.75" customHeight="1">
      <c r="A77" s="17" t="s">
        <v>54</v>
      </c>
      <c r="B77"/>
      <c r="C77"/>
      <c r="D77"/>
      <c r="E77"/>
      <c r="F77"/>
      <c r="G77"/>
      <c r="H77" s="56" t="s">
        <v>55</v>
      </c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/>
      <c r="W77" s="18"/>
      <c r="X77"/>
    </row>
    <row r="78" spans="1:24" ht="10.5" customHeight="1">
      <c r="A78"/>
      <c r="B78"/>
      <c r="C78"/>
      <c r="D78"/>
      <c r="E78"/>
      <c r="F78"/>
      <c r="G78"/>
      <c r="H78" s="57" t="s">
        <v>56</v>
      </c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/>
      <c r="W78" s="30" t="s">
        <v>57</v>
      </c>
      <c r="X78"/>
    </row>
    <row r="79" spans="1:24" ht="12.75" customHeight="1">
      <c r="A79" s="17" t="s">
        <v>58</v>
      </c>
      <c r="B79"/>
      <c r="C79"/>
      <c r="D79"/>
      <c r="E79"/>
      <c r="F79"/>
      <c r="G79"/>
      <c r="H79" s="56" t="s">
        <v>59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/>
      <c r="W79" s="18"/>
      <c r="X79"/>
    </row>
    <row r="80" spans="1:24" ht="9.75" customHeight="1">
      <c r="A80"/>
      <c r="B80"/>
      <c r="C80"/>
      <c r="D80"/>
      <c r="E80"/>
      <c r="F80"/>
      <c r="G80"/>
      <c r="H80" s="57" t="s">
        <v>56</v>
      </c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/>
      <c r="W80" s="30" t="s">
        <v>57</v>
      </c>
      <c r="X80"/>
    </row>
    <row r="81" ht="12.75" customHeight="1">
      <c r="B81" s="16" t="s">
        <v>60</v>
      </c>
    </row>
    <row r="82" ht="12.75" customHeight="1"/>
    <row r="83" ht="12.75" customHeight="1"/>
  </sheetData>
  <sheetProtection/>
  <mergeCells count="69">
    <mergeCell ref="H78:U78"/>
    <mergeCell ref="H79:U79"/>
    <mergeCell ref="H80:U80"/>
    <mergeCell ref="A71:U71"/>
    <mergeCell ref="A72:U72"/>
    <mergeCell ref="A73:U73"/>
    <mergeCell ref="A74:U74"/>
    <mergeCell ref="A75:U75"/>
    <mergeCell ref="H77:U77"/>
    <mergeCell ref="A65:U65"/>
    <mergeCell ref="A66:U66"/>
    <mergeCell ref="A67:U67"/>
    <mergeCell ref="A68:U68"/>
    <mergeCell ref="A69:U69"/>
    <mergeCell ref="A70:U70"/>
    <mergeCell ref="A59:X59"/>
    <mergeCell ref="A60:U60"/>
    <mergeCell ref="A61:U61"/>
    <mergeCell ref="A62:U62"/>
    <mergeCell ref="A63:U63"/>
    <mergeCell ref="A64:U64"/>
    <mergeCell ref="A51:U51"/>
    <mergeCell ref="A52:U52"/>
    <mergeCell ref="A53:U53"/>
    <mergeCell ref="A54:U54"/>
    <mergeCell ref="A55:U55"/>
    <mergeCell ref="A58:U58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7" right="0.7" top="0.75" bottom="0.75" header="0.3" footer="0.3"/>
  <pageSetup fitToHeight="2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PageLayoutView="0" workbookViewId="0" topLeftCell="A32">
      <selection activeCell="AB48" sqref="AB48"/>
    </sheetView>
  </sheetViews>
  <sheetFormatPr defaultColWidth="9.33203125" defaultRowHeight="11.25"/>
  <cols>
    <col min="1" max="12" width="3" style="16" customWidth="1"/>
    <col min="13" max="13" width="2.66015625" style="16" customWidth="1"/>
    <col min="14" max="15" width="3" style="16" customWidth="1"/>
    <col min="16" max="16" width="3.83203125" style="16" customWidth="1"/>
    <col min="17" max="18" width="14.16015625" style="16" customWidth="1"/>
    <col min="19" max="19" width="13.33203125" style="16" customWidth="1"/>
    <col min="20" max="20" width="15.33203125" style="16" customWidth="1"/>
    <col min="21" max="21" width="15" style="16" customWidth="1"/>
    <col min="22" max="22" width="10.5" style="16" customWidth="1"/>
    <col min="23" max="23" width="16" style="16" customWidth="1"/>
    <col min="24" max="16384" width="10.33203125" style="0" customWidth="1"/>
  </cols>
  <sheetData>
    <row r="1" spans="1:23" ht="1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 s="68" t="s">
        <v>62</v>
      </c>
      <c r="V1" s="68"/>
      <c r="W1" s="68"/>
    </row>
    <row r="2" spans="21:23" s="16" customFormat="1" ht="6.75" customHeight="1">
      <c r="U2" s="68"/>
      <c r="V2" s="68"/>
      <c r="W2" s="68"/>
    </row>
    <row r="3" spans="8:23" ht="12" customHeight="1">
      <c r="H3" s="69" t="s">
        <v>1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ht="12" customHeight="1">
      <c r="A4" s="17" t="s">
        <v>2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6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2" customHeight="1">
      <c r="A6" s="17" t="s">
        <v>3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</row>
    <row r="7" spans="1:23" ht="6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2" customHeight="1">
      <c r="A8" s="17" t="s">
        <v>4</v>
      </c>
      <c r="Q8" s="84">
        <v>39</v>
      </c>
      <c r="R8" s="84"/>
      <c r="S8" s="84"/>
      <c r="T8" s="84"/>
      <c r="U8" s="84"/>
      <c r="V8" s="84"/>
      <c r="W8" s="84"/>
    </row>
    <row r="9" spans="1:23" ht="6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5.25" customHeight="1">
      <c r="A10" s="71" t="s">
        <v>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85" t="s">
        <v>6</v>
      </c>
      <c r="R10" s="85"/>
      <c r="S10" s="85"/>
      <c r="T10" s="85"/>
      <c r="U10" s="85"/>
      <c r="V10" s="85"/>
      <c r="W10" s="85"/>
    </row>
    <row r="11" spans="1:23" ht="12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85"/>
      <c r="R11" s="85"/>
      <c r="S11" s="85"/>
      <c r="T11" s="85"/>
      <c r="U11" s="85"/>
      <c r="V11" s="85"/>
      <c r="W11" s="85"/>
    </row>
    <row r="12" spans="1:23" ht="12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85"/>
      <c r="R12" s="85"/>
      <c r="S12" s="85"/>
      <c r="T12" s="85"/>
      <c r="U12" s="85"/>
      <c r="V12" s="85"/>
      <c r="W12" s="85"/>
    </row>
    <row r="13" s="19" customFormat="1" ht="4.5" customHeight="1"/>
    <row r="14" spans="1:23" ht="12.75" customHeight="1">
      <c r="A14" s="65" t="s">
        <v>136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/>
      <c r="V14"/>
      <c r="W14"/>
    </row>
    <row r="15" spans="1:23" ht="12" customHeight="1">
      <c r="A15" s="66" t="s">
        <v>64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/>
      <c r="V15"/>
      <c r="W15"/>
    </row>
    <row r="16" spans="1:23" ht="12" customHeight="1" thickBo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 s="20" t="s">
        <v>9</v>
      </c>
    </row>
    <row r="17" spans="1:23" ht="18" customHeight="1">
      <c r="A17" s="86" t="s">
        <v>137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 t="s">
        <v>138</v>
      </c>
      <c r="P17" s="87"/>
      <c r="Q17" s="88" t="s">
        <v>139</v>
      </c>
      <c r="R17" s="88"/>
      <c r="S17" s="88"/>
      <c r="T17" s="88"/>
      <c r="U17" s="88"/>
      <c r="V17" s="89" t="s">
        <v>82</v>
      </c>
      <c r="W17" s="90" t="s">
        <v>140</v>
      </c>
    </row>
    <row r="18" spans="1:23" ht="21.75" customHeight="1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  <c r="O18" s="94"/>
      <c r="P18" s="95"/>
      <c r="Q18" s="96" t="s">
        <v>48</v>
      </c>
      <c r="R18" s="96" t="s">
        <v>133</v>
      </c>
      <c r="S18" s="96" t="s">
        <v>141</v>
      </c>
      <c r="T18" s="97" t="s">
        <v>142</v>
      </c>
      <c r="U18" s="97" t="s">
        <v>143</v>
      </c>
      <c r="V18" s="98"/>
      <c r="W18" s="99"/>
    </row>
    <row r="19" spans="1:23" ht="18" customHeight="1">
      <c r="A19" s="100">
        <v>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>
        <v>2</v>
      </c>
      <c r="P19" s="101"/>
      <c r="Q19" s="102">
        <v>3</v>
      </c>
      <c r="R19" s="102">
        <v>4</v>
      </c>
      <c r="S19" s="102"/>
      <c r="T19" s="103">
        <v>5</v>
      </c>
      <c r="U19" s="103">
        <v>6</v>
      </c>
      <c r="V19" s="103">
        <v>7</v>
      </c>
      <c r="W19" s="104">
        <v>8</v>
      </c>
    </row>
    <row r="20" spans="1:23" ht="18" customHeight="1">
      <c r="A20" s="105" t="s">
        <v>158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6">
        <v>10</v>
      </c>
      <c r="P20" s="106"/>
      <c r="Q20" s="107">
        <v>174477240.71</v>
      </c>
      <c r="R20" s="107">
        <v>17353453</v>
      </c>
      <c r="S20" s="108" t="s">
        <v>16</v>
      </c>
      <c r="T20" s="151">
        <v>-73848817.45</v>
      </c>
      <c r="U20" s="109">
        <v>117981876.26</v>
      </c>
      <c r="V20" s="110" t="s">
        <v>16</v>
      </c>
      <c r="W20" s="111">
        <v>117981876.26</v>
      </c>
    </row>
    <row r="21" spans="1:23" ht="12" customHeight="1">
      <c r="A21" s="112" t="s">
        <v>144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06">
        <v>20</v>
      </c>
      <c r="P21" s="106"/>
      <c r="Q21" s="113" t="s">
        <v>16</v>
      </c>
      <c r="R21" s="114" t="s">
        <v>16</v>
      </c>
      <c r="S21" s="114" t="s">
        <v>16</v>
      </c>
      <c r="T21" s="25" t="s">
        <v>16</v>
      </c>
      <c r="U21" s="110" t="s">
        <v>16</v>
      </c>
      <c r="V21" s="115" t="s">
        <v>16</v>
      </c>
      <c r="W21" s="116" t="s">
        <v>16</v>
      </c>
    </row>
    <row r="22" spans="1:23" ht="12" customHeight="1">
      <c r="A22" s="105" t="s">
        <v>145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17">
        <v>30</v>
      </c>
      <c r="P22" s="117"/>
      <c r="Q22" s="107">
        <v>174477240.71</v>
      </c>
      <c r="R22" s="107">
        <v>17353453</v>
      </c>
      <c r="S22" s="108" t="s">
        <v>16</v>
      </c>
      <c r="T22" s="151">
        <v>-73848817.45</v>
      </c>
      <c r="U22" s="109">
        <v>117981876.26</v>
      </c>
      <c r="V22" s="110" t="s">
        <v>16</v>
      </c>
      <c r="W22" s="111">
        <v>117981876.26</v>
      </c>
    </row>
    <row r="23" spans="1:23" ht="12" customHeight="1">
      <c r="A23" s="112" t="s">
        <v>146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06">
        <v>31</v>
      </c>
      <c r="P23" s="106"/>
      <c r="Q23" s="113" t="s">
        <v>16</v>
      </c>
      <c r="R23" s="114" t="s">
        <v>16</v>
      </c>
      <c r="S23" s="10">
        <v>22240652.57</v>
      </c>
      <c r="T23" s="25" t="s">
        <v>16</v>
      </c>
      <c r="U23" s="109">
        <v>22240652.57</v>
      </c>
      <c r="V23" s="115" t="s">
        <v>16</v>
      </c>
      <c r="W23" s="111">
        <v>22240652.57</v>
      </c>
    </row>
    <row r="24" spans="1:23" ht="12" customHeight="1">
      <c r="A24" s="118" t="s">
        <v>147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06">
        <v>32</v>
      </c>
      <c r="P24" s="106"/>
      <c r="Q24" s="113" t="s">
        <v>16</v>
      </c>
      <c r="R24" s="114" t="s">
        <v>16</v>
      </c>
      <c r="S24" s="114" t="s">
        <v>16</v>
      </c>
      <c r="T24" s="25" t="s">
        <v>16</v>
      </c>
      <c r="U24" s="110" t="s">
        <v>16</v>
      </c>
      <c r="V24" s="115" t="s">
        <v>16</v>
      </c>
      <c r="W24" s="116" t="s">
        <v>16</v>
      </c>
    </row>
    <row r="25" spans="1:23" ht="23.25" customHeight="1">
      <c r="A25" s="118" t="s">
        <v>148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>
        <v>33</v>
      </c>
      <c r="P25" s="119"/>
      <c r="Q25" s="113" t="s">
        <v>16</v>
      </c>
      <c r="R25" s="114" t="s">
        <v>16</v>
      </c>
      <c r="S25" s="114" t="s">
        <v>16</v>
      </c>
      <c r="T25" s="25" t="s">
        <v>16</v>
      </c>
      <c r="U25" s="110" t="s">
        <v>16</v>
      </c>
      <c r="V25" s="115" t="s">
        <v>16</v>
      </c>
      <c r="W25" s="116" t="s">
        <v>16</v>
      </c>
    </row>
    <row r="26" spans="1:23" ht="34.5" customHeight="1">
      <c r="A26" s="105" t="s">
        <v>149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17">
        <v>40</v>
      </c>
      <c r="P26" s="117"/>
      <c r="Q26" s="120" t="s">
        <v>16</v>
      </c>
      <c r="R26" s="108" t="s">
        <v>16</v>
      </c>
      <c r="S26" s="139">
        <v>22240652.57</v>
      </c>
      <c r="T26" s="29" t="s">
        <v>16</v>
      </c>
      <c r="U26" s="109">
        <v>22240652.57</v>
      </c>
      <c r="V26" s="110" t="s">
        <v>16</v>
      </c>
      <c r="W26" s="111">
        <v>22240652.57</v>
      </c>
    </row>
    <row r="27" spans="1:23" ht="12" customHeight="1">
      <c r="A27" s="118" t="s">
        <v>87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06">
        <v>50</v>
      </c>
      <c r="P27" s="106"/>
      <c r="Q27" s="113" t="s">
        <v>16</v>
      </c>
      <c r="R27" s="114" t="s">
        <v>16</v>
      </c>
      <c r="S27" s="140" t="s">
        <v>16</v>
      </c>
      <c r="T27" s="10">
        <v>451058612.99999976</v>
      </c>
      <c r="U27" s="109">
        <v>451058612.99999976</v>
      </c>
      <c r="V27" s="115" t="s">
        <v>16</v>
      </c>
      <c r="W27" s="111">
        <v>451058612.99999976</v>
      </c>
    </row>
    <row r="28" spans="1:23" ht="23.25" customHeight="1">
      <c r="A28" s="105" t="s">
        <v>150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21">
        <v>60</v>
      </c>
      <c r="P28" s="121"/>
      <c r="Q28" s="120" t="s">
        <v>16</v>
      </c>
      <c r="R28" s="108" t="s">
        <v>16</v>
      </c>
      <c r="S28" s="139">
        <v>22240652.57</v>
      </c>
      <c r="T28" s="8">
        <v>451058612.99999976</v>
      </c>
      <c r="U28" s="109">
        <v>473299265.56999975</v>
      </c>
      <c r="V28" s="122" t="s">
        <v>16</v>
      </c>
      <c r="W28" s="111">
        <v>473299265.56999975</v>
      </c>
    </row>
    <row r="29" spans="1:23" ht="12" customHeight="1">
      <c r="A29" s="118" t="s">
        <v>151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23">
        <v>70</v>
      </c>
      <c r="P29" s="123"/>
      <c r="Q29" s="124" t="s">
        <v>16</v>
      </c>
      <c r="R29" s="125" t="s">
        <v>16</v>
      </c>
      <c r="S29" s="125" t="s">
        <v>16</v>
      </c>
      <c r="T29" s="10">
        <v>-11171735</v>
      </c>
      <c r="U29" s="141">
        <v>-11171735</v>
      </c>
      <c r="V29" s="126" t="s">
        <v>16</v>
      </c>
      <c r="W29" s="142">
        <v>-11171735</v>
      </c>
    </row>
    <row r="30" spans="1:23" ht="12" customHeight="1">
      <c r="A30" s="118" t="s">
        <v>152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06">
        <v>80</v>
      </c>
      <c r="P30" s="106"/>
      <c r="Q30" s="113" t="s">
        <v>16</v>
      </c>
      <c r="R30" s="114" t="s">
        <v>16</v>
      </c>
      <c r="S30" s="114" t="s">
        <v>16</v>
      </c>
      <c r="T30" s="25" t="s">
        <v>16</v>
      </c>
      <c r="U30" s="110" t="s">
        <v>16</v>
      </c>
      <c r="V30" s="115" t="s">
        <v>16</v>
      </c>
      <c r="W30" s="116" t="s">
        <v>16</v>
      </c>
    </row>
    <row r="31" spans="1:23" ht="23.25" customHeight="1">
      <c r="A31" s="118" t="s">
        <v>50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06">
        <v>90</v>
      </c>
      <c r="P31" s="106"/>
      <c r="Q31" s="113" t="s">
        <v>16</v>
      </c>
      <c r="R31" s="114" t="s">
        <v>16</v>
      </c>
      <c r="S31" s="114" t="s">
        <v>16</v>
      </c>
      <c r="T31" s="25" t="s">
        <v>16</v>
      </c>
      <c r="U31" s="110" t="s">
        <v>16</v>
      </c>
      <c r="V31" s="115" t="s">
        <v>16</v>
      </c>
      <c r="W31" s="116" t="s">
        <v>16</v>
      </c>
    </row>
    <row r="32" spans="1:23" ht="23.25" customHeight="1">
      <c r="A32" s="105" t="s">
        <v>159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29">
        <v>100</v>
      </c>
      <c r="P32" s="129"/>
      <c r="Q32" s="107">
        <v>174477240.71</v>
      </c>
      <c r="R32" s="107">
        <v>17353453</v>
      </c>
      <c r="S32" s="107">
        <v>22240652.57</v>
      </c>
      <c r="T32" s="8">
        <v>366038060.5499998</v>
      </c>
      <c r="U32" s="109">
        <v>580109406.8299998</v>
      </c>
      <c r="V32" s="110" t="s">
        <v>16</v>
      </c>
      <c r="W32" s="111">
        <v>580109406.8299998</v>
      </c>
    </row>
    <row r="33" spans="1:23" ht="12" customHeight="1">
      <c r="A33" s="105" t="s">
        <v>160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29">
        <v>110</v>
      </c>
      <c r="P33" s="129"/>
      <c r="Q33" s="107">
        <v>174477240.71</v>
      </c>
      <c r="R33" s="108" t="s">
        <v>16</v>
      </c>
      <c r="S33" s="108" t="s">
        <v>16</v>
      </c>
      <c r="T33" s="152">
        <v>-84796121.01</v>
      </c>
      <c r="U33" s="109">
        <v>89681119.7</v>
      </c>
      <c r="V33" s="122" t="s">
        <v>16</v>
      </c>
      <c r="W33" s="111">
        <v>89681119.7</v>
      </c>
    </row>
    <row r="34" spans="1:23" ht="12" customHeight="1">
      <c r="A34" s="118" t="s">
        <v>144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30">
        <v>120</v>
      </c>
      <c r="P34" s="130"/>
      <c r="Q34" s="124" t="s">
        <v>16</v>
      </c>
      <c r="R34" s="125" t="s">
        <v>16</v>
      </c>
      <c r="S34" s="125" t="s">
        <v>16</v>
      </c>
      <c r="T34" s="153" t="s">
        <v>16</v>
      </c>
      <c r="U34" s="127" t="s">
        <v>16</v>
      </c>
      <c r="V34" s="126" t="s">
        <v>16</v>
      </c>
      <c r="W34" s="128" t="s">
        <v>16</v>
      </c>
    </row>
    <row r="35" spans="1:23" ht="12" customHeight="1">
      <c r="A35" s="105" t="s">
        <v>153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29">
        <v>130</v>
      </c>
      <c r="P35" s="129"/>
      <c r="Q35" s="107">
        <v>174477240.71</v>
      </c>
      <c r="R35" s="108" t="s">
        <v>16</v>
      </c>
      <c r="S35" s="108" t="s">
        <v>16</v>
      </c>
      <c r="T35" s="152">
        <v>-84796121.01</v>
      </c>
      <c r="U35" s="109">
        <v>89681119.7</v>
      </c>
      <c r="V35" s="122" t="s">
        <v>16</v>
      </c>
      <c r="W35" s="111">
        <v>89681119.7</v>
      </c>
    </row>
    <row r="36" spans="1:23" ht="36" customHeight="1">
      <c r="A36" s="118" t="s">
        <v>161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30">
        <v>131</v>
      </c>
      <c r="P36" s="130"/>
      <c r="Q36" s="124" t="s">
        <v>16</v>
      </c>
      <c r="R36" s="138">
        <v>17353453</v>
      </c>
      <c r="S36" s="125" t="s">
        <v>16</v>
      </c>
      <c r="T36" s="153" t="s">
        <v>16</v>
      </c>
      <c r="U36" s="141">
        <v>17353453</v>
      </c>
      <c r="V36" s="126" t="s">
        <v>16</v>
      </c>
      <c r="W36" s="142">
        <v>17353453</v>
      </c>
    </row>
    <row r="37" spans="1:23" ht="12" customHeight="1">
      <c r="A37" s="118" t="s">
        <v>147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30">
        <v>132</v>
      </c>
      <c r="P37" s="130"/>
      <c r="Q37" s="124" t="s">
        <v>16</v>
      </c>
      <c r="R37" s="125" t="s">
        <v>16</v>
      </c>
      <c r="S37" s="125" t="s">
        <v>16</v>
      </c>
      <c r="T37" s="153" t="s">
        <v>16</v>
      </c>
      <c r="U37" s="127" t="s">
        <v>16</v>
      </c>
      <c r="V37" s="126" t="s">
        <v>16</v>
      </c>
      <c r="W37" s="128" t="s">
        <v>16</v>
      </c>
    </row>
    <row r="38" spans="1:23" ht="23.25" customHeight="1">
      <c r="A38" s="143" t="s">
        <v>148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4">
        <v>133</v>
      </c>
      <c r="P38" s="144"/>
      <c r="Q38" s="145" t="s">
        <v>16</v>
      </c>
      <c r="R38" s="145" t="s">
        <v>16</v>
      </c>
      <c r="S38" s="145" t="s">
        <v>16</v>
      </c>
      <c r="T38" s="145" t="s">
        <v>16</v>
      </c>
      <c r="U38" s="146" t="s">
        <v>16</v>
      </c>
      <c r="V38" s="146" t="s">
        <v>16</v>
      </c>
      <c r="W38" s="147" t="s">
        <v>16</v>
      </c>
    </row>
    <row r="39" spans="1:23" ht="34.5" customHeight="1">
      <c r="A39" s="105" t="s">
        <v>154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29">
        <v>140</v>
      </c>
      <c r="P39" s="129"/>
      <c r="Q39" s="29" t="s">
        <v>16</v>
      </c>
      <c r="R39" s="29" t="s">
        <v>16</v>
      </c>
      <c r="S39" s="29" t="s">
        <v>16</v>
      </c>
      <c r="T39" s="29" t="s">
        <v>16</v>
      </c>
      <c r="U39" s="110" t="s">
        <v>16</v>
      </c>
      <c r="V39" s="110" t="s">
        <v>16</v>
      </c>
      <c r="W39" s="116" t="s">
        <v>16</v>
      </c>
    </row>
    <row r="40" spans="1:23" ht="18" customHeight="1">
      <c r="A40" s="118" t="s">
        <v>155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31">
        <v>150</v>
      </c>
      <c r="P40" s="131"/>
      <c r="Q40" s="29" t="s">
        <v>16</v>
      </c>
      <c r="R40" s="29" t="s">
        <v>16</v>
      </c>
      <c r="S40" s="29" t="s">
        <v>16</v>
      </c>
      <c r="T40" s="8">
        <v>10947303.56</v>
      </c>
      <c r="U40" s="109">
        <v>10947303.56</v>
      </c>
      <c r="V40" s="110" t="s">
        <v>16</v>
      </c>
      <c r="W40" s="111">
        <v>10947303.56</v>
      </c>
    </row>
    <row r="41" spans="1:23" ht="23.25" customHeight="1">
      <c r="A41" s="105" t="s">
        <v>156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29">
        <v>160</v>
      </c>
      <c r="P41" s="129"/>
      <c r="Q41" s="29" t="s">
        <v>16</v>
      </c>
      <c r="R41" s="29" t="s">
        <v>16</v>
      </c>
      <c r="S41" s="29" t="s">
        <v>16</v>
      </c>
      <c r="T41" s="8">
        <v>10947303.56</v>
      </c>
      <c r="U41" s="109">
        <v>10947303.56</v>
      </c>
      <c r="V41" s="110" t="s">
        <v>16</v>
      </c>
      <c r="W41" s="111">
        <v>10947303.56</v>
      </c>
    </row>
    <row r="42" spans="1:23" ht="18" customHeight="1">
      <c r="A42" s="118" t="s">
        <v>151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30">
        <v>170</v>
      </c>
      <c r="P42" s="130"/>
      <c r="Q42" s="29" t="s">
        <v>16</v>
      </c>
      <c r="R42" s="29" t="s">
        <v>16</v>
      </c>
      <c r="S42" s="29" t="s">
        <v>16</v>
      </c>
      <c r="T42" s="29" t="s">
        <v>16</v>
      </c>
      <c r="U42" s="110" t="s">
        <v>16</v>
      </c>
      <c r="V42" s="110" t="s">
        <v>16</v>
      </c>
      <c r="W42" s="116" t="s">
        <v>16</v>
      </c>
    </row>
    <row r="43" spans="1:23" ht="18" customHeight="1">
      <c r="A43" s="118" t="s">
        <v>152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31">
        <v>180</v>
      </c>
      <c r="P43" s="131"/>
      <c r="Q43" s="29" t="s">
        <v>16</v>
      </c>
      <c r="R43" s="29" t="s">
        <v>16</v>
      </c>
      <c r="S43" s="29" t="s">
        <v>16</v>
      </c>
      <c r="T43" s="29" t="s">
        <v>16</v>
      </c>
      <c r="U43" s="110" t="s">
        <v>16</v>
      </c>
      <c r="V43" s="110" t="s">
        <v>16</v>
      </c>
      <c r="W43" s="116" t="s">
        <v>16</v>
      </c>
    </row>
    <row r="44" spans="1:23" ht="23.25" customHeight="1">
      <c r="A44" s="118" t="s">
        <v>50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30">
        <v>190</v>
      </c>
      <c r="P44" s="130"/>
      <c r="Q44" s="29" t="s">
        <v>16</v>
      </c>
      <c r="R44" s="29" t="s">
        <v>16</v>
      </c>
      <c r="S44" s="29" t="s">
        <v>16</v>
      </c>
      <c r="T44" s="29" t="s">
        <v>16</v>
      </c>
      <c r="U44" s="110" t="s">
        <v>16</v>
      </c>
      <c r="V44" s="110" t="s">
        <v>16</v>
      </c>
      <c r="W44" s="116" t="s">
        <v>16</v>
      </c>
    </row>
    <row r="45" spans="1:23" ht="34.5" customHeight="1" thickBot="1">
      <c r="A45" s="132" t="s">
        <v>157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3">
        <v>200</v>
      </c>
      <c r="P45" s="133"/>
      <c r="Q45" s="134">
        <v>174477240.71</v>
      </c>
      <c r="R45" s="134">
        <v>17353453</v>
      </c>
      <c r="S45" s="135" t="s">
        <v>16</v>
      </c>
      <c r="T45" s="136">
        <v>-73848817.45</v>
      </c>
      <c r="U45" s="148">
        <v>117981876.26</v>
      </c>
      <c r="V45" s="149" t="s">
        <v>16</v>
      </c>
      <c r="W45" s="150">
        <v>117981876.26</v>
      </c>
    </row>
    <row r="46" spans="1:23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8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2.75" customHeight="1">
      <c r="A48" s="17" t="s">
        <v>54</v>
      </c>
      <c r="B48"/>
      <c r="C48"/>
      <c r="D48"/>
      <c r="E48"/>
      <c r="F48"/>
      <c r="G48"/>
      <c r="H48" s="56" t="s">
        <v>55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137"/>
      <c r="T48"/>
      <c r="U48"/>
      <c r="V48"/>
      <c r="W48"/>
    </row>
    <row r="49" spans="1:23" ht="10.5" customHeight="1">
      <c r="A49"/>
      <c r="B49"/>
      <c r="C49"/>
      <c r="D49"/>
      <c r="E49"/>
      <c r="F49"/>
      <c r="G49"/>
      <c r="H49" s="57" t="s">
        <v>56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30"/>
      <c r="T49"/>
      <c r="U49"/>
      <c r="V49"/>
      <c r="W49"/>
    </row>
    <row r="50" spans="1:23" ht="12.75" customHeight="1">
      <c r="A50" s="17" t="s">
        <v>58</v>
      </c>
      <c r="B50"/>
      <c r="C50"/>
      <c r="D50"/>
      <c r="E50"/>
      <c r="F50"/>
      <c r="G50"/>
      <c r="H50" s="56" t="s">
        <v>59</v>
      </c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137"/>
      <c r="T50"/>
      <c r="U50"/>
      <c r="V50"/>
      <c r="W50"/>
    </row>
    <row r="51" spans="1:23" ht="9.75" customHeight="1">
      <c r="A51"/>
      <c r="B51"/>
      <c r="C51"/>
      <c r="D51"/>
      <c r="E51"/>
      <c r="F51"/>
      <c r="G51"/>
      <c r="H51" s="57" t="s">
        <v>56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30"/>
      <c r="T51"/>
      <c r="U51"/>
      <c r="V51"/>
      <c r="W51"/>
    </row>
    <row r="52" spans="1:23" ht="12.75" customHeight="1">
      <c r="A52"/>
      <c r="B52" s="16" t="s">
        <v>60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</sheetData>
  <sheetProtection/>
  <mergeCells count="71">
    <mergeCell ref="A43:N43"/>
    <mergeCell ref="O43:P43"/>
    <mergeCell ref="A44:N44"/>
    <mergeCell ref="O44:P44"/>
    <mergeCell ref="A45:N45"/>
    <mergeCell ref="O45:P45"/>
    <mergeCell ref="A38:N38"/>
    <mergeCell ref="O38:P38"/>
    <mergeCell ref="A39:N39"/>
    <mergeCell ref="O39:P39"/>
    <mergeCell ref="A36:N36"/>
    <mergeCell ref="O36:P36"/>
    <mergeCell ref="A37:N37"/>
    <mergeCell ref="O37:P37"/>
    <mergeCell ref="A31:N31"/>
    <mergeCell ref="O31:P31"/>
    <mergeCell ref="A32:N32"/>
    <mergeCell ref="O32:P32"/>
    <mergeCell ref="A33:N33"/>
    <mergeCell ref="O33:P33"/>
    <mergeCell ref="A26:N26"/>
    <mergeCell ref="O26:P26"/>
    <mergeCell ref="A27:N27"/>
    <mergeCell ref="O27:P27"/>
    <mergeCell ref="A28:N28"/>
    <mergeCell ref="O28:P28"/>
    <mergeCell ref="A23:N23"/>
    <mergeCell ref="O23:P23"/>
    <mergeCell ref="A24:N24"/>
    <mergeCell ref="O24:P24"/>
    <mergeCell ref="A25:N25"/>
    <mergeCell ref="O25:P25"/>
    <mergeCell ref="A10:P12"/>
    <mergeCell ref="Q10:W12"/>
    <mergeCell ref="A14:T14"/>
    <mergeCell ref="A15:T15"/>
    <mergeCell ref="A17:N18"/>
    <mergeCell ref="O17:P18"/>
    <mergeCell ref="Q17:U17"/>
    <mergeCell ref="V17:V18"/>
    <mergeCell ref="W17:W18"/>
    <mergeCell ref="H48:R48"/>
    <mergeCell ref="H49:R49"/>
    <mergeCell ref="H50:R50"/>
    <mergeCell ref="H51:R51"/>
    <mergeCell ref="A41:N41"/>
    <mergeCell ref="O41:P41"/>
    <mergeCell ref="A42:N42"/>
    <mergeCell ref="O42:P42"/>
    <mergeCell ref="A40:N40"/>
    <mergeCell ref="O40:P40"/>
    <mergeCell ref="A34:N34"/>
    <mergeCell ref="O34:P34"/>
    <mergeCell ref="A35:N35"/>
    <mergeCell ref="O35:P35"/>
    <mergeCell ref="A29:N29"/>
    <mergeCell ref="O29:P29"/>
    <mergeCell ref="A30:N30"/>
    <mergeCell ref="O30:P30"/>
    <mergeCell ref="A21:N21"/>
    <mergeCell ref="O21:P21"/>
    <mergeCell ref="A22:N22"/>
    <mergeCell ref="O22:P22"/>
    <mergeCell ref="A19:N19"/>
    <mergeCell ref="O19:P19"/>
    <mergeCell ref="A20:N20"/>
    <mergeCell ref="O20:P20"/>
    <mergeCell ref="U1:W2"/>
    <mergeCell ref="H3:W4"/>
    <mergeCell ref="H6:W6"/>
    <mergeCell ref="Q8:W8"/>
  </mergeCells>
  <printOptions/>
  <pageMargins left="0.7" right="0.7" top="0.75" bottom="0.75" header="0.3" footer="0.3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Klara</dc:creator>
  <cp:keywords/>
  <dc:description/>
  <cp:lastModifiedBy>Klara</cp:lastModifiedBy>
  <cp:lastPrinted>2021-05-13T04:45:11Z</cp:lastPrinted>
  <dcterms:created xsi:type="dcterms:W3CDTF">2021-04-29T06:52:57Z</dcterms:created>
  <dcterms:modified xsi:type="dcterms:W3CDTF">2021-05-13T04:50:12Z</dcterms:modified>
  <cp:category/>
  <cp:version/>
  <cp:contentType/>
  <cp:contentStatus/>
  <cp:revision>1</cp:revision>
</cp:coreProperties>
</file>