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onstantin.antonov\Desktop\отчетность полугодие 2023\Дубль 2\Финал\"/>
    </mc:Choice>
  </mc:AlternateContent>
  <xr:revisionPtr revIDLastSave="0" documentId="13_ncr:1_{9FB822BA-6D5D-41F9-9F6F-35F9193CA24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alance sheet" sheetId="1" r:id="rId1"/>
    <sheet name="P&amp;L" sheetId="2" r:id="rId2"/>
    <sheet name="CF" sheetId="3" r:id="rId3"/>
    <sheet name="Изменения в капитале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" l="1"/>
  <c r="D36" i="1"/>
  <c r="D45" i="1" s="1"/>
  <c r="C36" i="1"/>
  <c r="D22" i="1"/>
  <c r="C22" i="1"/>
  <c r="D14" i="1"/>
  <c r="C14" i="1"/>
  <c r="C23" i="1" l="1"/>
  <c r="D23" i="1"/>
  <c r="C45" i="1"/>
</calcChain>
</file>

<file path=xl/sharedStrings.xml><?xml version="1.0" encoding="utf-8"?>
<sst xmlns="http://schemas.openxmlformats.org/spreadsheetml/2006/main" count="172" uniqueCount="113">
  <si>
    <t>в тысячах тенге</t>
  </si>
  <si>
    <t>Активы</t>
  </si>
  <si>
    <t>I. Краткосрочные активы</t>
  </si>
  <si>
    <t>Денежные средства и их эквиваленты</t>
  </si>
  <si>
    <t>Краткосрочные финансовые активы, оцениваемые по справедливой стоимости через прочий совокупный доход</t>
  </si>
  <si>
    <t>Краткосрочная торговая и прочая дебиторская задолженность</t>
  </si>
  <si>
    <t>Запасы</t>
  </si>
  <si>
    <t>Прочие краткосрочные активы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</si>
  <si>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</si>
  <si>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</si>
  <si>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производные финансовые инструменты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</si>
  <si>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</si>
  <si>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</si>
  <si>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Основные средства</t>
  </si>
  <si>
    <t>Нематериальные активы</t>
  </si>
  <si>
    <t>Отложенные налоговые активы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</si>
  <si>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</si>
  <si>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</si>
  <si>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</si>
  <si>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</si>
  <si>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</si>
  <si>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</si>
  <si>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</si>
  <si>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</si>
  <si>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</si>
  <si>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Краткосрочные обязательства по договорам покупателями</t>
  </si>
  <si>
    <t>Прочие краткосрочные обязательства</t>
  </si>
  <si>
    <t>IV. Долгосрочные обязательства</t>
  </si>
  <si>
    <t>V. Капитал</t>
  </si>
  <si>
    <t>Уставный (акционерный) капитал</t>
  </si>
  <si>
    <t>Нераспределенная прибыль (непокрытый убыток)</t>
  </si>
  <si>
    <t>На конец 30 июня 2023</t>
  </si>
  <si>
    <t>На начало 1 января 2023</t>
  </si>
  <si>
    <t>Итого краткосрочных активов</t>
  </si>
  <si>
    <t>БАЛАНС</t>
  </si>
  <si>
    <t>Итого долгосрочных активов</t>
  </si>
  <si>
    <t>Итого краткосрочных обязательств</t>
  </si>
  <si>
    <t>Итого долгосрочных обязательств</t>
  </si>
  <si>
    <t>Итого капитал, относимый на собственников</t>
  </si>
  <si>
    <t>Всего капитал</t>
  </si>
  <si>
    <t>Руководитель</t>
  </si>
  <si>
    <t>Новичкова В. В.</t>
  </si>
  <si>
    <t>(фамилия, имя, отчество (при его наличии))</t>
  </si>
  <si>
    <t>(подпись)</t>
  </si>
  <si>
    <t>Главный бухгалтер</t>
  </si>
  <si>
    <t>Хасиетова Г.М.</t>
  </si>
  <si>
    <t>Раскрытие в пояснительной записке</t>
  </si>
  <si>
    <t>Наименование показателей</t>
  </si>
  <si>
    <t>Выручка от реализации товаров, работ и услуг</t>
  </si>
  <si>
    <t>Себестоимость реализованных товаров, работ и услуг</t>
  </si>
  <si>
    <t>Расходы по реализации</t>
  </si>
  <si>
    <t>Административные расходы</t>
  </si>
  <si>
    <t>Финансовые доходы</t>
  </si>
  <si>
    <t>Финансовые расходы</t>
  </si>
  <si>
    <t>-</t>
  </si>
  <si>
    <t>Расходы (-) (доходы (+)) по подоходному налогу</t>
  </si>
  <si>
    <t>в том числе:</t>
  </si>
  <si>
    <t>За первое полугодие 2023</t>
  </si>
  <si>
    <t>За первое полугодие 2022</t>
  </si>
  <si>
    <t>Валовая прибыль (убыток)</t>
  </si>
  <si>
    <t>Итого операционная прибыль (убыток)</t>
  </si>
  <si>
    <t>Прибыль (убыток) до налогообложения</t>
  </si>
  <si>
    <t>Прибыль (убыток) после налогообложения от продолжающейся деятельности</t>
  </si>
  <si>
    <t>Прибыль (Убыток) за период</t>
  </si>
  <si>
    <t>Общий совокупный доход (Убыток)</t>
  </si>
  <si>
    <t>I. Движение денежных средств от операционной деятельности</t>
  </si>
  <si>
    <t xml:space="preserve">            реализация товаров и услуг</t>
  </si>
  <si>
    <t xml:space="preserve">            прочая выручка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</si>
  <si>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</si>
  <si>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</si>
  <si>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</si>
  <si>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выплаты по оплате труда</t>
  </si>
  <si>
    <t xml:space="preserve">            выплата вознаграждения</t>
  </si>
  <si>
    <t xml:space="preserve">            подоходный налог и другие платежи в бюджет</t>
  </si>
  <si>
    <t xml:space="preserve">            прочие выплаты</t>
  </si>
  <si>
    <t>II. Движение денежных средств от инвестиционной деятельности</t>
  </si>
  <si>
    <t xml:space="preserve">            приобретение основных средств</t>
  </si>
  <si>
    <t xml:space="preserve">            предоставление займов</t>
  </si>
  <si>
    <t>III. Движение денежных средств от финансовой деятельности</t>
  </si>
  <si>
    <t xml:space="preserve">            эмиссия акций и других финансовых инструментов</t>
  </si>
  <si>
    <t xml:space="preserve">            погашение займов</t>
  </si>
  <si>
    <t xml:space="preserve">            прочие выбытия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</si>
  <si>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</si>
  <si>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</si>
  <si>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</si>
  <si>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</si>
  <si>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1. Поступление денежных средств, всего</t>
  </si>
  <si>
    <t>2. Выбытие денежных средств, всего</t>
  </si>
  <si>
    <t>3. Чистая сумма денежных средств от операционной деятельности</t>
  </si>
  <si>
    <t>3. Чистая сумма денежных средств от инвестиционной деятельности</t>
  </si>
  <si>
    <t>3. Чистая сумма денежных средств от финансовой деятельности</t>
  </si>
  <si>
    <t>6. Увеличение +/- уменьшение денежных средств</t>
  </si>
  <si>
    <t>Статьи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</si>
  <si>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</si>
  <si>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</si>
  <si>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</si>
  <si>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</t>
  </si>
  <si>
    <t>Прочий капитал</t>
  </si>
  <si>
    <t>Доля неконтроли- рующих собственников</t>
  </si>
  <si>
    <t>Итого капитал</t>
  </si>
  <si>
    <t>Сальдо на 1 января предыдущего года</t>
  </si>
  <si>
    <t>Изменение в учетной политике</t>
  </si>
  <si>
    <t>Пересчитанное сальдо</t>
  </si>
  <si>
    <t>Общий совокупный доход, всего</t>
  </si>
  <si>
    <t>Прибыль (убыток) за год</t>
  </si>
  <si>
    <t>Операции с собственниками, всего</t>
  </si>
  <si>
    <t>Взносы собственников</t>
  </si>
  <si>
    <t>Сальдо на 1 января отчетного года</t>
  </si>
  <si>
    <t>Сальдо на 31 декабря отчетного года</t>
  </si>
  <si>
    <t>Бухгалтерский баланс ТОО "Мобильный мир" за первое полугодие 2023 (unaudited)</t>
  </si>
  <si>
    <t>Отчет о прибылях и убытках ТОО "Мобильный мир" за первое полугодие 2023 (unaudited)</t>
  </si>
  <si>
    <t>Отчет о движении денежных средств ТОО "Мобильный мир" за первое полугодие 2023 (unaudited)</t>
  </si>
  <si>
    <t>Отчет об изменениях в капитале ТОО "Мобильный мир" за первое полугодие 2023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</si>
</sst>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#,##0,"/>
    <numFmt numFmtId="165" formatCode="[=-105836308.59]&quot;(105 836)&quot;;General"/>
    <numFmt numFmtId="166" formatCode="[=-3044780]&quot;(3 045)&quot;;General"/>
    <numFmt numFmtId="167" formatCode="0,"/>
    <numFmt numFmtId="168" formatCode="[=-293473937.61]&quot;(293 474)&quot;;General"/>
    <numFmt numFmtId="169" formatCode="[=-8288762367.61]&quot;(8 288 762)&quot;;General"/>
    <numFmt numFmtId="170" formatCode="[=-4875710839.77]&quot;(4 875 711)&quot;;General"/>
    <numFmt numFmtId="171" formatCode="[=-7197622367.61]&quot;(7 197 622)&quot;;General"/>
    <numFmt numFmtId="172" formatCode="[=-3784570839.77]&quot;(3 784 571)&quot;;General"/>
    <numFmt numFmtId="173" formatCode="[=-4216299300.46]&quot;(4 216 299)&quot;;General"/>
    <numFmt numFmtId="174" formatCode="[=-1263793033.24]&quot;(1 263 793)&quot;;General"/>
    <numFmt numFmtId="175" formatCode="[=-2874630521.93]&quot;(2 874 631)&quot;;General"/>
    <numFmt numFmtId="176" formatCode="[=-1338345890.07]&quot;(1 338 346)&quot;;General"/>
    <numFmt numFmtId="177" formatCode="[=-6000000]&quot;(6 000)&quot;;General"/>
    <numFmt numFmtId="178" formatCode="[=-2880630521.93]&quot;(2 880 631)&quot;;General"/>
    <numFmt numFmtId="179" formatCode="[=-3037993994.99]&quot;(3 037 994)&quot;;General"/>
    <numFmt numFmtId="180" formatCode="[=-4023556394.02]&quot;(4 023 556)&quot;;General"/>
    <numFmt numFmtId="181" formatCode="[=0]&quot;₸&quot;;General"/>
    <numFmt numFmtId="182" formatCode="[=-78725.5]&quot;(79)&quot;;General"/>
    <numFmt numFmtId="183" formatCode="[=-4927874.43]&quot;(4 928)&quot;;General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</font>
    <font>
      <b/>
      <sz val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137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70" fontId="3" fillId="0" borderId="0" xfId="0" applyNumberFormat="1" applyFont="1" applyAlignment="1">
      <alignment horizontal="right" vertical="center"/>
    </xf>
    <xf numFmtId="171" fontId="2" fillId="0" borderId="0" xfId="0" applyNumberFormat="1" applyFont="1" applyAlignment="1">
      <alignment horizontal="right" vertical="center"/>
    </xf>
    <xf numFmtId="172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0" fillId="0" borderId="1" xfId="0" applyBorder="1" applyAlignment="1">
      <alignment horizontal="left" vertical="top"/>
    </xf>
    <xf numFmtId="171" fontId="2" fillId="0" borderId="1" xfId="0" applyNumberFormat="1" applyFont="1" applyBorder="1" applyAlignment="1">
      <alignment horizontal="right" vertical="center"/>
    </xf>
    <xf numFmtId="172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5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/>
    </xf>
    <xf numFmtId="164" fontId="3" fillId="0" borderId="3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/>
    </xf>
    <xf numFmtId="173" fontId="2" fillId="0" borderId="1" xfId="0" applyNumberFormat="1" applyFont="1" applyBorder="1" applyAlignment="1">
      <alignment vertical="center"/>
    </xf>
    <xf numFmtId="174" fontId="2" fillId="0" borderId="1" xfId="0" applyNumberFormat="1" applyFont="1" applyBorder="1" applyAlignment="1">
      <alignment vertical="center"/>
    </xf>
    <xf numFmtId="175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8" fillId="0" borderId="0" xfId="0" applyFont="1" applyAlignment="1">
      <alignment horizontal="right" vertical="top" wrapText="1"/>
    </xf>
    <xf numFmtId="0" fontId="2" fillId="0" borderId="3" xfId="0" applyFont="1" applyBorder="1"/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179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1" fontId="3" fillId="0" borderId="0" xfId="0" applyNumberFormat="1" applyFont="1" applyAlignment="1">
      <alignment vertical="top"/>
    </xf>
    <xf numFmtId="181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horizontal="left"/>
    </xf>
    <xf numFmtId="164" fontId="2" fillId="0" borderId="5" xfId="0" applyNumberFormat="1" applyFont="1" applyBorder="1" applyAlignment="1">
      <alignment horizontal="right" vertical="center"/>
    </xf>
    <xf numFmtId="0" fontId="6" fillId="0" borderId="0" xfId="1" applyAlignment="1">
      <alignment horizontal="left"/>
    </xf>
    <xf numFmtId="0" fontId="2" fillId="0" borderId="0" xfId="0" applyFont="1"/>
    <xf numFmtId="0" fontId="10" fillId="0" borderId="0" xfId="2"/>
    <xf numFmtId="0" fontId="6" fillId="0" borderId="3" xfId="2" applyFont="1" applyBorder="1" applyAlignment="1">
      <alignment horizontal="center" vertical="center"/>
    </xf>
    <xf numFmtId="0" fontId="10" fillId="0" borderId="3" xfId="2" applyBorder="1" applyAlignment="1">
      <alignment horizontal="center" vertical="center"/>
    </xf>
    <xf numFmtId="0" fontId="10" fillId="0" borderId="3" xfId="2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/>
    </xf>
    <xf numFmtId="0" fontId="11" fillId="0" borderId="1" xfId="2" applyFont="1" applyBorder="1"/>
    <xf numFmtId="3" fontId="11" fillId="0" borderId="1" xfId="2" applyNumberFormat="1" applyFont="1" applyBorder="1"/>
    <xf numFmtId="3" fontId="11" fillId="0" borderId="0" xfId="2" applyNumberFormat="1" applyFont="1"/>
    <xf numFmtId="0" fontId="6" fillId="0" borderId="3" xfId="2" applyFont="1" applyBorder="1"/>
    <xf numFmtId="3" fontId="6" fillId="0" borderId="3" xfId="2" applyNumberFormat="1" applyFont="1" applyBorder="1"/>
    <xf numFmtId="3" fontId="10" fillId="0" borderId="0" xfId="2" applyNumberFormat="1"/>
    <xf numFmtId="0" fontId="6" fillId="0" borderId="1" xfId="2" applyFont="1" applyBorder="1"/>
    <xf numFmtId="0" fontId="10" fillId="0" borderId="1" xfId="2" applyBorder="1"/>
    <xf numFmtId="3" fontId="10" fillId="0" borderId="1" xfId="2" applyNumberFormat="1" applyBorder="1"/>
    <xf numFmtId="0" fontId="11" fillId="0" borderId="0" xfId="2" applyFont="1"/>
    <xf numFmtId="0" fontId="2" fillId="0" borderId="0" xfId="2" applyFont="1" applyAlignment="1">
      <alignment horizontal="left"/>
    </xf>
    <xf numFmtId="0" fontId="2" fillId="0" borderId="3" xfId="2" applyFont="1" applyBorder="1"/>
    <xf numFmtId="3" fontId="10" fillId="0" borderId="3" xfId="2" applyNumberFormat="1" applyBorder="1"/>
    <xf numFmtId="0" fontId="10" fillId="0" borderId="0" xfId="2" applyAlignment="1">
      <alignment horizontal="left"/>
    </xf>
    <xf numFmtId="0" fontId="5" fillId="0" borderId="0" xfId="2" applyFont="1" applyAlignment="1">
      <alignment vertical="top"/>
    </xf>
    <xf numFmtId="0" fontId="5" fillId="0" borderId="0" xfId="2" applyFont="1" applyAlignment="1">
      <alignment horizontal="right" vertical="top"/>
    </xf>
    <xf numFmtId="0" fontId="10" fillId="0" borderId="0" xfId="2" applyAlignment="1">
      <alignment horizontal="right"/>
    </xf>
    <xf numFmtId="0" fontId="10" fillId="0" borderId="3" xfId="2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Обычный" xfId="0" builtinId="0"/>
    <cellStyle name="Обычный 2" xfId="1" xr:uid="{0F5058CB-E386-48F0-BC71-EB3EBDB7792A}"/>
    <cellStyle name="Обычный 3" xfId="2" xr:uid="{C713ECDC-0640-4FF3-A7FB-3596284760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showGridLines="0" tabSelected="1" workbookViewId="0">
      <selection activeCell="A25" sqref="A25"/>
    </sheetView>
  </sheetViews>
  <sheetFormatPr defaultRowHeight="14.4" x14ac:dyDescent="0.3"/>
  <cols>
    <col min="1" max="1" width="92.77734375" style="1" bestFit="1" customWidth="1"/>
    <col min="2" max="2" width="17.6640625" style="1" customWidth="1"/>
    <col min="3" max="4" width="14" style="1" customWidth="1"/>
  </cols>
  <sheetData>
    <row r="1" spans="1:8" ht="15" customHeight="1" x14ac:dyDescent="0.3">
      <c r="C1"/>
      <c r="D1"/>
    </row>
    <row r="3" spans="1:8" x14ac:dyDescent="0.3">
      <c r="A3" s="134" t="s">
        <v>109</v>
      </c>
      <c r="B3" s="131"/>
      <c r="C3" s="131"/>
      <c r="D3" s="131"/>
      <c r="E3" s="42"/>
      <c r="F3" s="42"/>
      <c r="G3" s="42"/>
      <c r="H3" s="42"/>
    </row>
    <row r="4" spans="1:8" x14ac:dyDescent="0.3">
      <c r="A4" s="41"/>
      <c r="B4" s="41"/>
      <c r="C4" s="41"/>
      <c r="D4" s="41"/>
      <c r="E4" s="42"/>
      <c r="F4" s="42"/>
      <c r="G4" s="42"/>
      <c r="H4" s="42"/>
    </row>
    <row r="5" spans="1:8" x14ac:dyDescent="0.3">
      <c r="B5" s="2"/>
      <c r="C5" s="2"/>
    </row>
    <row r="6" spans="1:8" ht="28.8" x14ac:dyDescent="0.3">
      <c r="D6" s="25" t="s">
        <v>0</v>
      </c>
    </row>
    <row r="7" spans="1:8" ht="43.2" x14ac:dyDescent="0.3">
      <c r="A7" s="20" t="s">
        <v>1</v>
      </c>
      <c r="B7" s="21" t="s">
        <v>46</v>
      </c>
      <c r="C7" s="21" t="s">
        <v>31</v>
      </c>
      <c r="D7" s="21" t="s">
        <v>32</v>
      </c>
    </row>
    <row r="8" spans="1:8" x14ac:dyDescent="0.3">
      <c r="A8" s="22" t="s">
        <v>2</v>
      </c>
      <c r="B8" s="23"/>
      <c r="C8" s="23"/>
      <c r="D8" s="23"/>
    </row>
    <row r="9" spans="1:8" x14ac:dyDescent="0.3">
      <c r="A9" s="3" t="s">
        <v>3</v>
      </c>
      <c r="B9" s="4">
        <v>15</v>
      </c>
      <c r="C9" s="5">
        <v>286039328.51999998</v>
      </c>
      <c r="D9" s="5">
        <v>268457764.16000003</v>
      </c>
    </row>
    <row r="10" spans="1:8" ht="14.4" customHeight="1" x14ac:dyDescent="0.3">
      <c r="A10" s="6" t="s">
        <v>4</v>
      </c>
      <c r="B10" s="4">
        <v>14</v>
      </c>
      <c r="C10" s="8">
        <v>5894654643.21</v>
      </c>
      <c r="D10" s="8">
        <v>3773921521.7600002</v>
      </c>
    </row>
    <row r="11" spans="1:8" x14ac:dyDescent="0.3">
      <c r="A11" s="3" t="s">
        <v>5</v>
      </c>
      <c r="B11" s="4">
        <v>11</v>
      </c>
      <c r="C11" s="9">
        <v>-105836308.59</v>
      </c>
      <c r="D11" s="5">
        <v>235044758.56</v>
      </c>
    </row>
    <row r="12" spans="1:8" x14ac:dyDescent="0.3">
      <c r="A12" s="7" t="s">
        <v>6</v>
      </c>
      <c r="B12" s="4">
        <v>12</v>
      </c>
      <c r="C12" s="11">
        <v>6655924411.1300001</v>
      </c>
      <c r="D12" s="8">
        <v>5988062423.5900002</v>
      </c>
    </row>
    <row r="13" spans="1:8" x14ac:dyDescent="0.3">
      <c r="A13" s="3" t="s">
        <v>7</v>
      </c>
      <c r="B13" s="4">
        <v>16</v>
      </c>
      <c r="C13" s="8">
        <v>2056581542.73</v>
      </c>
      <c r="D13" s="8">
        <v>2227857495.3800001</v>
      </c>
    </row>
    <row r="14" spans="1:8" ht="14.4" customHeight="1" x14ac:dyDescent="0.3">
      <c r="A14" s="27" t="s">
        <v>33</v>
      </c>
      <c r="B14" s="121"/>
      <c r="C14" s="26">
        <f>SUM(C9:C13)</f>
        <v>14787363617</v>
      </c>
      <c r="D14" s="26">
        <f>SUM(D9:D13)</f>
        <v>12493343963.450001</v>
      </c>
    </row>
    <row r="15" spans="1:8" x14ac:dyDescent="0.3">
      <c r="A15" s="22" t="s">
        <v>8</v>
      </c>
      <c r="B15" s="122"/>
      <c r="C15" s="23"/>
      <c r="D15" s="23"/>
    </row>
    <row r="16" spans="1:8" ht="14.4" customHeight="1" x14ac:dyDescent="0.3">
      <c r="A16" s="10" t="s">
        <v>9</v>
      </c>
      <c r="B16" s="4"/>
      <c r="C16" s="5">
        <v>2988500000</v>
      </c>
      <c r="D16" s="5">
        <v>2993500000</v>
      </c>
    </row>
    <row r="17" spans="1:4" x14ac:dyDescent="0.3">
      <c r="A17" s="3" t="s">
        <v>11</v>
      </c>
      <c r="B17" s="4"/>
      <c r="C17" s="5">
        <v>203876054.80000001</v>
      </c>
      <c r="D17" s="5">
        <v>97153191.790000007</v>
      </c>
    </row>
    <row r="18" spans="1:4" x14ac:dyDescent="0.3">
      <c r="A18" s="3" t="s">
        <v>12</v>
      </c>
      <c r="B18" s="4"/>
      <c r="C18" s="5">
        <v>147216387.68000001</v>
      </c>
      <c r="D18" s="5">
        <v>142375171.68000001</v>
      </c>
    </row>
    <row r="19" spans="1:4" x14ac:dyDescent="0.3">
      <c r="A19" s="3" t="s">
        <v>13</v>
      </c>
      <c r="B19" s="4">
        <v>6</v>
      </c>
      <c r="C19" s="5">
        <v>1175061971.1400001</v>
      </c>
      <c r="D19" s="5">
        <v>1249432379.9100001</v>
      </c>
    </row>
    <row r="20" spans="1:4" x14ac:dyDescent="0.3">
      <c r="A20" s="3" t="s">
        <v>14</v>
      </c>
      <c r="B20" s="4"/>
      <c r="C20" s="5">
        <v>10049110.199999999</v>
      </c>
      <c r="D20" s="5">
        <v>11901978.66</v>
      </c>
    </row>
    <row r="21" spans="1:4" x14ac:dyDescent="0.3">
      <c r="A21" s="3" t="s">
        <v>15</v>
      </c>
      <c r="B21" s="4"/>
      <c r="C21" s="5">
        <v>36545748</v>
      </c>
      <c r="D21" s="5">
        <v>36545748</v>
      </c>
    </row>
    <row r="22" spans="1:4" ht="14.4" customHeight="1" x14ac:dyDescent="0.3">
      <c r="A22" s="27" t="s">
        <v>35</v>
      </c>
      <c r="B22" s="28"/>
      <c r="C22" s="26">
        <f>SUM(C16:C21)</f>
        <v>4561249271.8199997</v>
      </c>
      <c r="D22" s="26">
        <f>SUM(D16:D21)</f>
        <v>4530908470.04</v>
      </c>
    </row>
    <row r="23" spans="1:4" ht="15" thickBot="1" x14ac:dyDescent="0.35">
      <c r="A23" s="30" t="s">
        <v>34</v>
      </c>
      <c r="B23" s="123"/>
      <c r="C23" s="29">
        <f>C22+C14</f>
        <v>19348612888.82</v>
      </c>
      <c r="D23" s="29">
        <f>D22+D14</f>
        <v>17024252433.490002</v>
      </c>
    </row>
    <row r="24" spans="1:4" x14ac:dyDescent="0.3">
      <c r="B24" s="124"/>
    </row>
    <row r="25" spans="1:4" ht="28.8" x14ac:dyDescent="0.3">
      <c r="A25" s="4" t="s">
        <v>16</v>
      </c>
      <c r="B25" s="24"/>
      <c r="C25" s="21" t="s">
        <v>31</v>
      </c>
      <c r="D25" s="21" t="s">
        <v>32</v>
      </c>
    </row>
    <row r="26" spans="1:4" x14ac:dyDescent="0.3">
      <c r="A26" s="22" t="s">
        <v>17</v>
      </c>
      <c r="B26" s="125"/>
      <c r="C26" s="23"/>
      <c r="D26" s="23"/>
    </row>
    <row r="27" spans="1:4" x14ac:dyDescent="0.3">
      <c r="A27" s="10" t="s">
        <v>18</v>
      </c>
      <c r="B27" s="4"/>
      <c r="C27" s="5">
        <v>1797323000</v>
      </c>
      <c r="D27" s="5">
        <v>1800000000</v>
      </c>
    </row>
    <row r="28" spans="1:4" x14ac:dyDescent="0.3">
      <c r="A28" s="10" t="s">
        <v>19</v>
      </c>
      <c r="B28" s="4"/>
      <c r="C28" s="5">
        <v>5488077216.1099997</v>
      </c>
      <c r="D28" s="5">
        <v>3693527326.1100001</v>
      </c>
    </row>
    <row r="29" spans="1:4" x14ac:dyDescent="0.3">
      <c r="A29" s="10" t="s">
        <v>20</v>
      </c>
      <c r="B29" s="126"/>
      <c r="C29" s="5">
        <v>4125455861.3499999</v>
      </c>
      <c r="D29" s="5">
        <v>2390686105.23</v>
      </c>
    </row>
    <row r="30" spans="1:4" x14ac:dyDescent="0.3">
      <c r="A30" s="10" t="s">
        <v>21</v>
      </c>
      <c r="B30" s="126"/>
      <c r="C30" s="5">
        <v>2675543275.0700002</v>
      </c>
      <c r="D30" s="5">
        <v>1505852802.1700001</v>
      </c>
    </row>
    <row r="31" spans="1:4" x14ac:dyDescent="0.3">
      <c r="A31" s="10" t="s">
        <v>22</v>
      </c>
      <c r="B31" s="126"/>
      <c r="C31" s="5">
        <v>147797630</v>
      </c>
      <c r="D31" s="5">
        <v>147797630</v>
      </c>
    </row>
    <row r="32" spans="1:4" x14ac:dyDescent="0.3">
      <c r="A32" s="10" t="s">
        <v>23</v>
      </c>
      <c r="B32" s="126"/>
      <c r="C32" s="13">
        <v>-3044780</v>
      </c>
      <c r="D32" s="14">
        <v>881428.56</v>
      </c>
    </row>
    <row r="33" spans="1:4" x14ac:dyDescent="0.3">
      <c r="A33" s="10" t="s">
        <v>24</v>
      </c>
      <c r="B33" s="126"/>
      <c r="C33" s="5">
        <v>6885624.0899999999</v>
      </c>
      <c r="D33" s="5">
        <v>1083375.01</v>
      </c>
    </row>
    <row r="34" spans="1:4" x14ac:dyDescent="0.3">
      <c r="A34" s="10" t="s">
        <v>25</v>
      </c>
      <c r="C34" s="15">
        <v>-293473937.61000001</v>
      </c>
      <c r="D34" s="5">
        <v>2051084.75</v>
      </c>
    </row>
    <row r="35" spans="1:4" x14ac:dyDescent="0.3">
      <c r="A35" s="10" t="s">
        <v>26</v>
      </c>
      <c r="B35" s="126"/>
      <c r="C35" s="5">
        <v>181904001.52000001</v>
      </c>
      <c r="D35" s="5">
        <v>89427485.430000007</v>
      </c>
    </row>
    <row r="36" spans="1:4" x14ac:dyDescent="0.3">
      <c r="A36" s="27" t="s">
        <v>36</v>
      </c>
      <c r="B36" s="28"/>
      <c r="C36" s="26">
        <f>SUM(C27:C35)</f>
        <v>14126467890.529999</v>
      </c>
      <c r="D36" s="26">
        <f>SUM(D27:D35)</f>
        <v>9631307237.2600002</v>
      </c>
    </row>
    <row r="37" spans="1:4" x14ac:dyDescent="0.3">
      <c r="A37" s="22" t="s">
        <v>27</v>
      </c>
      <c r="B37" s="127"/>
      <c r="C37" s="31"/>
      <c r="D37" s="31"/>
    </row>
    <row r="38" spans="1:4" x14ac:dyDescent="0.3">
      <c r="A38" s="3" t="s">
        <v>10</v>
      </c>
      <c r="B38" s="4"/>
      <c r="C38" s="5">
        <v>12419767365.9</v>
      </c>
      <c r="D38" s="5">
        <v>11177516036</v>
      </c>
    </row>
    <row r="39" spans="1:4" x14ac:dyDescent="0.3">
      <c r="A39" s="34" t="s">
        <v>37</v>
      </c>
      <c r="B39" s="128"/>
      <c r="C39" s="12">
        <v>12419767365.9</v>
      </c>
      <c r="D39" s="12">
        <v>11177516036</v>
      </c>
    </row>
    <row r="40" spans="1:4" x14ac:dyDescent="0.3">
      <c r="A40" s="22" t="s">
        <v>28</v>
      </c>
      <c r="B40" s="127"/>
      <c r="C40" s="31"/>
      <c r="D40" s="23"/>
    </row>
    <row r="41" spans="1:4" x14ac:dyDescent="0.3">
      <c r="A41" s="3" t="s">
        <v>29</v>
      </c>
      <c r="B41" s="4">
        <v>17</v>
      </c>
      <c r="C41" s="5">
        <v>1091140000</v>
      </c>
      <c r="D41" s="5">
        <v>1091140000</v>
      </c>
    </row>
    <row r="42" spans="1:4" x14ac:dyDescent="0.3">
      <c r="A42" s="3" t="s">
        <v>30</v>
      </c>
      <c r="B42" s="4"/>
      <c r="C42" s="16">
        <v>-8288762367.6099997</v>
      </c>
      <c r="D42" s="17">
        <v>-4875710839.7700005</v>
      </c>
    </row>
    <row r="43" spans="1:4" x14ac:dyDescent="0.3">
      <c r="A43" s="34" t="s">
        <v>38</v>
      </c>
      <c r="B43" s="128"/>
      <c r="C43" s="18">
        <f>SUM(C41:C42)</f>
        <v>-7197622367.6099997</v>
      </c>
      <c r="D43" s="19">
        <v>-3784570839.77</v>
      </c>
    </row>
    <row r="44" spans="1:4" x14ac:dyDescent="0.3">
      <c r="A44" s="35" t="s">
        <v>39</v>
      </c>
      <c r="B44" s="28"/>
      <c r="C44" s="32">
        <v>-7197622367.6099997</v>
      </c>
      <c r="D44" s="33">
        <v>-3784570839.77</v>
      </c>
    </row>
    <row r="45" spans="1:4" ht="15" thickBot="1" x14ac:dyDescent="0.35">
      <c r="A45" s="30" t="s">
        <v>34</v>
      </c>
      <c r="B45" s="123"/>
      <c r="C45" s="29">
        <f>C36+C39+C43</f>
        <v>19348612888.82</v>
      </c>
      <c r="D45" s="29">
        <f>D36+D39+D43</f>
        <v>17024252433.490002</v>
      </c>
    </row>
    <row r="47" spans="1:4" x14ac:dyDescent="0.3">
      <c r="A47"/>
      <c r="B47"/>
      <c r="C47"/>
      <c r="D47"/>
    </row>
    <row r="48" spans="1:4" x14ac:dyDescent="0.3">
      <c r="A48"/>
      <c r="B48"/>
      <c r="C48"/>
      <c r="D48"/>
    </row>
    <row r="49" spans="1:8" x14ac:dyDescent="0.3">
      <c r="A49"/>
      <c r="B49"/>
      <c r="C49"/>
      <c r="D49"/>
    </row>
    <row r="50" spans="1:8" x14ac:dyDescent="0.3">
      <c r="A50"/>
      <c r="B50"/>
      <c r="C50"/>
      <c r="D50"/>
    </row>
    <row r="51" spans="1:8" x14ac:dyDescent="0.3">
      <c r="A51"/>
      <c r="B51"/>
      <c r="C51"/>
      <c r="D51"/>
    </row>
    <row r="52" spans="1:8" x14ac:dyDescent="0.3">
      <c r="A52"/>
      <c r="B52"/>
      <c r="C52"/>
      <c r="D52"/>
    </row>
    <row r="54" spans="1:8" x14ac:dyDescent="0.3">
      <c r="A54" s="36" t="s">
        <v>40</v>
      </c>
      <c r="C54" s="129" t="s">
        <v>41</v>
      </c>
      <c r="D54" s="129"/>
      <c r="E54" s="129"/>
      <c r="F54" s="37"/>
      <c r="G54" s="38"/>
      <c r="H54" s="38"/>
    </row>
    <row r="55" spans="1:8" x14ac:dyDescent="0.3">
      <c r="C55" s="39" t="s">
        <v>42</v>
      </c>
      <c r="D55" s="39"/>
      <c r="E55" s="1"/>
      <c r="F55" s="1"/>
      <c r="G55" s="130" t="s">
        <v>43</v>
      </c>
      <c r="H55" s="130"/>
    </row>
    <row r="56" spans="1:8" x14ac:dyDescent="0.3">
      <c r="E56" s="1"/>
      <c r="F56" s="1"/>
      <c r="G56" s="40"/>
      <c r="H56" s="40"/>
    </row>
    <row r="57" spans="1:8" x14ac:dyDescent="0.3">
      <c r="E57" s="1"/>
      <c r="F57" s="1"/>
      <c r="G57" s="40"/>
      <c r="H57" s="40"/>
    </row>
    <row r="58" spans="1:8" x14ac:dyDescent="0.3">
      <c r="A58" s="36" t="s">
        <v>44</v>
      </c>
      <c r="C58" s="129" t="s">
        <v>45</v>
      </c>
      <c r="D58" s="129"/>
      <c r="E58" s="129"/>
      <c r="F58" s="37"/>
      <c r="G58" s="38"/>
      <c r="H58" s="38"/>
    </row>
    <row r="59" spans="1:8" x14ac:dyDescent="0.3">
      <c r="C59" s="39" t="s">
        <v>42</v>
      </c>
      <c r="D59" s="39"/>
      <c r="E59" s="1"/>
      <c r="F59" s="1"/>
      <c r="G59" s="130" t="s">
        <v>43</v>
      </c>
      <c r="H59" s="130"/>
    </row>
  </sheetData>
  <mergeCells count="5">
    <mergeCell ref="C58:E58"/>
    <mergeCell ref="G59:H59"/>
    <mergeCell ref="A3:D3"/>
    <mergeCell ref="C54:E54"/>
    <mergeCell ref="G55:H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F2739-E3FD-471A-BF3D-66DF7381518E}">
  <dimension ref="B3:E45"/>
  <sheetViews>
    <sheetView showGridLines="0" workbookViewId="0">
      <selection activeCell="B21" sqref="B21"/>
    </sheetView>
  </sheetViews>
  <sheetFormatPr defaultRowHeight="14.4" x14ac:dyDescent="0.3"/>
  <cols>
    <col min="2" max="2" width="67.6640625" style="1" customWidth="1"/>
    <col min="3" max="3" width="14.33203125" style="1" customWidth="1"/>
    <col min="4" max="5" width="17.88671875" style="1" customWidth="1"/>
  </cols>
  <sheetData>
    <row r="3" spans="2:5" x14ac:dyDescent="0.3">
      <c r="B3" s="135" t="s">
        <v>110</v>
      </c>
      <c r="C3" s="135"/>
      <c r="D3" s="135"/>
      <c r="E3" s="135"/>
    </row>
    <row r="6" spans="2:5" x14ac:dyDescent="0.3">
      <c r="C6" s="2"/>
      <c r="D6" s="2"/>
    </row>
    <row r="7" spans="2:5" x14ac:dyDescent="0.3">
      <c r="E7" s="73" t="s">
        <v>0</v>
      </c>
    </row>
    <row r="8" spans="2:5" ht="34.200000000000003" customHeight="1" x14ac:dyDescent="0.3">
      <c r="B8" s="55" t="s">
        <v>47</v>
      </c>
      <c r="C8" s="54" t="s">
        <v>46</v>
      </c>
      <c r="D8" s="56" t="s">
        <v>57</v>
      </c>
      <c r="E8" s="56" t="s">
        <v>58</v>
      </c>
    </row>
    <row r="9" spans="2:5" x14ac:dyDescent="0.3">
      <c r="B9" s="57" t="s">
        <v>48</v>
      </c>
      <c r="C9" s="58">
        <v>25</v>
      </c>
      <c r="D9" s="59">
        <v>9001805203.9099998</v>
      </c>
      <c r="E9" s="59">
        <v>10683416735.559999</v>
      </c>
    </row>
    <row r="10" spans="2:5" x14ac:dyDescent="0.3">
      <c r="B10" s="60" t="s">
        <v>49</v>
      </c>
      <c r="C10" s="77">
        <v>26</v>
      </c>
      <c r="D10" s="61">
        <v>8470079539.0900002</v>
      </c>
      <c r="E10" s="61">
        <v>7920323323.8100004</v>
      </c>
    </row>
    <row r="11" spans="2:5" x14ac:dyDescent="0.3">
      <c r="B11" s="62" t="s">
        <v>59</v>
      </c>
      <c r="C11" s="28"/>
      <c r="D11" s="63">
        <v>531725664.81999999</v>
      </c>
      <c r="E11" s="63">
        <v>2763093411.75</v>
      </c>
    </row>
    <row r="12" spans="2:5" x14ac:dyDescent="0.3">
      <c r="B12" s="47" t="s">
        <v>50</v>
      </c>
      <c r="C12" s="4"/>
      <c r="D12" s="46">
        <v>4275747721.52</v>
      </c>
      <c r="E12" s="46">
        <v>3569557356.4200001</v>
      </c>
    </row>
    <row r="13" spans="2:5" x14ac:dyDescent="0.3">
      <c r="B13" s="45" t="s">
        <v>51</v>
      </c>
      <c r="C13" s="4"/>
      <c r="D13" s="46">
        <v>472277243.75999999</v>
      </c>
      <c r="E13" s="46">
        <v>457329088.56999999</v>
      </c>
    </row>
    <row r="14" spans="2:5" x14ac:dyDescent="0.3">
      <c r="B14" s="64" t="s">
        <v>60</v>
      </c>
      <c r="C14" s="22"/>
      <c r="D14" s="65">
        <v>-4216299300.46</v>
      </c>
      <c r="E14" s="66">
        <v>-1263793033.24</v>
      </c>
    </row>
    <row r="15" spans="2:5" x14ac:dyDescent="0.3">
      <c r="B15" s="45" t="s">
        <v>52</v>
      </c>
      <c r="C15" s="4"/>
      <c r="D15" s="46">
        <v>1788622940.2</v>
      </c>
      <c r="E15" s="46">
        <v>109323451.68000001</v>
      </c>
    </row>
    <row r="16" spans="2:5" x14ac:dyDescent="0.3">
      <c r="B16" s="45" t="s">
        <v>53</v>
      </c>
      <c r="C16" s="3"/>
      <c r="D16" s="46">
        <v>446954161.67000002</v>
      </c>
      <c r="E16" s="46">
        <v>183876308.50999999</v>
      </c>
    </row>
    <row r="17" spans="2:5" x14ac:dyDescent="0.3">
      <c r="B17" s="62" t="s">
        <v>61</v>
      </c>
      <c r="C17" s="28"/>
      <c r="D17" s="67">
        <v>-2874630521.9299998</v>
      </c>
      <c r="E17" s="68">
        <v>-1338345890.0699999</v>
      </c>
    </row>
    <row r="18" spans="2:5" x14ac:dyDescent="0.3">
      <c r="B18" s="45" t="s">
        <v>55</v>
      </c>
      <c r="C18" s="4"/>
      <c r="D18" s="52">
        <v>-6000000</v>
      </c>
      <c r="E18" s="3" t="s">
        <v>54</v>
      </c>
    </row>
    <row r="19" spans="2:5" x14ac:dyDescent="0.3">
      <c r="B19" s="62" t="s">
        <v>62</v>
      </c>
      <c r="C19" s="28"/>
      <c r="D19" s="69">
        <v>-2880630521.9299998</v>
      </c>
      <c r="E19" s="68">
        <v>-1338345890.0699999</v>
      </c>
    </row>
    <row r="20" spans="2:5" x14ac:dyDescent="0.3">
      <c r="B20" s="48" t="s">
        <v>63</v>
      </c>
      <c r="C20" s="50"/>
      <c r="D20" s="53">
        <v>-2880630521.9299998</v>
      </c>
      <c r="E20" s="51">
        <v>-1338345890.0699999</v>
      </c>
    </row>
    <row r="21" spans="2:5" ht="15" thickBot="1" x14ac:dyDescent="0.35">
      <c r="B21" s="70" t="s">
        <v>64</v>
      </c>
      <c r="C21" s="70"/>
      <c r="D21" s="71">
        <v>-2880630521.9299998</v>
      </c>
      <c r="E21" s="72">
        <v>-1338345890.0699999</v>
      </c>
    </row>
    <row r="22" spans="2:5" x14ac:dyDescent="0.3">
      <c r="B22"/>
      <c r="C22"/>
      <c r="D22"/>
      <c r="E22"/>
    </row>
    <row r="23" spans="2:5" x14ac:dyDescent="0.3">
      <c r="B23"/>
      <c r="C23"/>
      <c r="D23"/>
      <c r="E23"/>
    </row>
    <row r="24" spans="2:5" x14ac:dyDescent="0.3">
      <c r="B24" s="43" t="s">
        <v>40</v>
      </c>
      <c r="C24" s="74" t="s">
        <v>41</v>
      </c>
      <c r="D24" s="74"/>
      <c r="E24" s="75"/>
    </row>
    <row r="25" spans="2:5" x14ac:dyDescent="0.3">
      <c r="C25" s="39" t="s">
        <v>42</v>
      </c>
      <c r="D25" s="39"/>
      <c r="E25" s="76" t="s">
        <v>43</v>
      </c>
    </row>
    <row r="26" spans="2:5" x14ac:dyDescent="0.3">
      <c r="E26" s="40"/>
    </row>
    <row r="27" spans="2:5" x14ac:dyDescent="0.3">
      <c r="E27" s="40"/>
    </row>
    <row r="28" spans="2:5" x14ac:dyDescent="0.3">
      <c r="B28" s="43" t="s">
        <v>44</v>
      </c>
      <c r="C28" s="74" t="s">
        <v>45</v>
      </c>
      <c r="D28" s="74"/>
      <c r="E28" s="40"/>
    </row>
    <row r="29" spans="2:5" x14ac:dyDescent="0.3">
      <c r="C29" s="39" t="s">
        <v>42</v>
      </c>
      <c r="D29" s="39"/>
      <c r="E29" s="76" t="s">
        <v>43</v>
      </c>
    </row>
    <row r="30" spans="2:5" x14ac:dyDescent="0.3">
      <c r="B30"/>
      <c r="C30"/>
      <c r="D30"/>
      <c r="E30"/>
    </row>
    <row r="31" spans="2:5" x14ac:dyDescent="0.3">
      <c r="B31"/>
      <c r="C31"/>
      <c r="D31"/>
      <c r="E31"/>
    </row>
    <row r="32" spans="2:5" x14ac:dyDescent="0.3">
      <c r="B32"/>
      <c r="C32"/>
      <c r="D32"/>
      <c r="E32"/>
    </row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476A5-E248-4D5D-824E-3E3C372246F1}">
  <dimension ref="B2:E60"/>
  <sheetViews>
    <sheetView showGridLines="0" workbookViewId="0">
      <selection activeCell="B30" sqref="B30"/>
    </sheetView>
  </sheetViews>
  <sheetFormatPr defaultRowHeight="14.4" x14ac:dyDescent="0.3"/>
  <cols>
    <col min="2" max="2" width="60.5546875" style="1" bestFit="1" customWidth="1"/>
    <col min="3" max="3" width="14.6640625" style="1" customWidth="1"/>
    <col min="4" max="5" width="18.6640625" style="1" customWidth="1"/>
  </cols>
  <sheetData>
    <row r="2" spans="2:5" x14ac:dyDescent="0.3">
      <c r="C2" s="78"/>
      <c r="D2" s="78"/>
      <c r="E2" s="78"/>
    </row>
    <row r="5" spans="2:5" x14ac:dyDescent="0.3">
      <c r="B5" s="136" t="s">
        <v>111</v>
      </c>
      <c r="C5" s="136"/>
      <c r="D5" s="136"/>
      <c r="E5" s="136"/>
    </row>
    <row r="6" spans="2:5" x14ac:dyDescent="0.3">
      <c r="C6" s="79"/>
      <c r="D6" s="79"/>
      <c r="E6" s="79"/>
    </row>
    <row r="9" spans="2:5" x14ac:dyDescent="0.3">
      <c r="C9" s="50"/>
      <c r="D9" s="50"/>
    </row>
    <row r="10" spans="2:5" x14ac:dyDescent="0.3">
      <c r="E10" s="91" t="s">
        <v>0</v>
      </c>
    </row>
    <row r="11" spans="2:5" ht="34.200000000000003" x14ac:dyDescent="0.3">
      <c r="B11" s="44" t="s">
        <v>47</v>
      </c>
      <c r="C11" s="24" t="s">
        <v>46</v>
      </c>
      <c r="D11" s="90" t="s">
        <v>57</v>
      </c>
      <c r="E11" s="90" t="s">
        <v>58</v>
      </c>
    </row>
    <row r="12" spans="2:5" x14ac:dyDescent="0.3">
      <c r="B12" s="132" t="s">
        <v>65</v>
      </c>
      <c r="C12" s="132"/>
      <c r="D12" s="132"/>
      <c r="E12" s="132"/>
    </row>
    <row r="13" spans="2:5" x14ac:dyDescent="0.3">
      <c r="B13" s="3" t="s">
        <v>86</v>
      </c>
      <c r="C13" s="50"/>
      <c r="D13" s="49">
        <v>11859469221.92</v>
      </c>
      <c r="E13" s="12">
        <v>12966387109.24</v>
      </c>
    </row>
    <row r="14" spans="2:5" x14ac:dyDescent="0.3">
      <c r="B14" s="7" t="s">
        <v>56</v>
      </c>
      <c r="C14" s="7"/>
      <c r="D14" s="80"/>
      <c r="E14" s="80"/>
    </row>
    <row r="15" spans="2:5" x14ac:dyDescent="0.3">
      <c r="B15" s="3" t="s">
        <v>66</v>
      </c>
      <c r="C15" s="3"/>
      <c r="D15" s="46">
        <v>1522855869.0599999</v>
      </c>
      <c r="E15" s="5">
        <v>466999905.68000001</v>
      </c>
    </row>
    <row r="16" spans="2:5" x14ac:dyDescent="0.3">
      <c r="B16" s="3" t="s">
        <v>67</v>
      </c>
      <c r="C16" s="3"/>
      <c r="D16" s="46">
        <v>1002465</v>
      </c>
      <c r="E16" s="81" t="s">
        <v>54</v>
      </c>
    </row>
    <row r="17" spans="2:5" x14ac:dyDescent="0.3">
      <c r="B17" s="3" t="s">
        <v>69</v>
      </c>
      <c r="C17" s="3"/>
      <c r="D17" s="46">
        <v>10335610887.860001</v>
      </c>
      <c r="E17" s="5">
        <v>12499387203.559999</v>
      </c>
    </row>
    <row r="18" spans="2:5" x14ac:dyDescent="0.3">
      <c r="B18" s="10" t="s">
        <v>87</v>
      </c>
      <c r="C18" s="50"/>
      <c r="D18" s="49">
        <v>14897463216.91</v>
      </c>
      <c r="E18" s="12">
        <v>16989943503.26</v>
      </c>
    </row>
    <row r="19" spans="2:5" x14ac:dyDescent="0.3">
      <c r="B19" s="7" t="s">
        <v>56</v>
      </c>
      <c r="C19" s="4"/>
      <c r="D19" s="82"/>
      <c r="E19" s="82"/>
    </row>
    <row r="20" spans="2:5" x14ac:dyDescent="0.3">
      <c r="B20" s="3" t="s">
        <v>70</v>
      </c>
      <c r="C20" s="3"/>
      <c r="D20" s="46">
        <v>11437969041.799999</v>
      </c>
      <c r="E20" s="5">
        <v>15925757950.74</v>
      </c>
    </row>
    <row r="21" spans="2:5" x14ac:dyDescent="0.3">
      <c r="B21" s="3" t="s">
        <v>71</v>
      </c>
      <c r="C21" s="3"/>
      <c r="D21" s="46">
        <v>1174336836.51</v>
      </c>
      <c r="E21" s="5">
        <v>3642736.11</v>
      </c>
    </row>
    <row r="22" spans="2:5" x14ac:dyDescent="0.3">
      <c r="B22" s="3" t="s">
        <v>72</v>
      </c>
      <c r="C22" s="7"/>
      <c r="D22" s="46">
        <v>338122500</v>
      </c>
      <c r="E22" s="5">
        <v>106932210</v>
      </c>
    </row>
    <row r="23" spans="2:5" x14ac:dyDescent="0.3">
      <c r="B23" s="3" t="s">
        <v>73</v>
      </c>
      <c r="C23" s="3"/>
      <c r="D23" s="46">
        <v>503245702</v>
      </c>
      <c r="E23" s="5">
        <v>131354529</v>
      </c>
    </row>
    <row r="24" spans="2:5" x14ac:dyDescent="0.3">
      <c r="B24" s="3" t="s">
        <v>74</v>
      </c>
      <c r="C24" s="3"/>
      <c r="D24" s="46">
        <v>1443789136.5999999</v>
      </c>
      <c r="E24" s="5">
        <v>822256077.40999997</v>
      </c>
    </row>
    <row r="25" spans="2:5" x14ac:dyDescent="0.3">
      <c r="B25" s="10" t="s">
        <v>88</v>
      </c>
      <c r="C25" s="50"/>
      <c r="D25" s="83">
        <v>-3037993994.9899998</v>
      </c>
      <c r="E25" s="84">
        <v>-4023556394.02</v>
      </c>
    </row>
    <row r="26" spans="2:5" x14ac:dyDescent="0.3">
      <c r="B26" s="132" t="s">
        <v>75</v>
      </c>
      <c r="C26" s="132"/>
      <c r="D26" s="132"/>
      <c r="E26" s="132"/>
    </row>
    <row r="27" spans="2:5" x14ac:dyDescent="0.3">
      <c r="B27" s="3" t="s">
        <v>86</v>
      </c>
      <c r="C27" s="50"/>
      <c r="D27" s="49">
        <v>4210181171.5</v>
      </c>
      <c r="E27" s="12">
        <v>3295050000</v>
      </c>
    </row>
    <row r="28" spans="2:5" x14ac:dyDescent="0.3">
      <c r="B28" s="7" t="s">
        <v>56</v>
      </c>
      <c r="C28" s="4"/>
      <c r="D28" s="82"/>
      <c r="E28" s="82"/>
    </row>
    <row r="29" spans="2:5" x14ac:dyDescent="0.3">
      <c r="B29" s="10" t="s">
        <v>68</v>
      </c>
      <c r="C29" s="3"/>
      <c r="D29" s="46">
        <v>40181171.5</v>
      </c>
      <c r="E29" s="81" t="s">
        <v>54</v>
      </c>
    </row>
    <row r="30" spans="2:5" x14ac:dyDescent="0.3">
      <c r="B30" s="3" t="s">
        <v>69</v>
      </c>
      <c r="C30" s="3"/>
      <c r="D30" s="46">
        <v>4170000000</v>
      </c>
      <c r="E30" s="5">
        <v>3295050000</v>
      </c>
    </row>
    <row r="31" spans="2:5" x14ac:dyDescent="0.3">
      <c r="B31" s="3" t="s">
        <v>87</v>
      </c>
      <c r="C31" s="50"/>
      <c r="D31" s="49">
        <v>1154526886.6500001</v>
      </c>
      <c r="E31" s="12">
        <v>1429047044.6700001</v>
      </c>
    </row>
    <row r="32" spans="2:5" x14ac:dyDescent="0.3">
      <c r="B32" s="7" t="s">
        <v>56</v>
      </c>
      <c r="C32" s="4"/>
      <c r="D32" s="85"/>
      <c r="E32" s="86"/>
    </row>
    <row r="33" spans="2:5" x14ac:dyDescent="0.3">
      <c r="B33" s="3" t="s">
        <v>76</v>
      </c>
      <c r="C33" s="3"/>
      <c r="D33" s="46">
        <v>59526886.649999999</v>
      </c>
      <c r="E33" s="5">
        <v>541547044.66999996</v>
      </c>
    </row>
    <row r="34" spans="2:5" x14ac:dyDescent="0.3">
      <c r="B34" s="2" t="s">
        <v>77</v>
      </c>
      <c r="D34" s="5">
        <v>1095000000</v>
      </c>
      <c r="E34" s="5">
        <v>887500000</v>
      </c>
    </row>
    <row r="35" spans="2:5" x14ac:dyDescent="0.3">
      <c r="B35" s="10" t="s">
        <v>89</v>
      </c>
      <c r="D35" s="12">
        <v>3055654284.8499999</v>
      </c>
      <c r="E35" s="12">
        <v>1866002955.3299999</v>
      </c>
    </row>
    <row r="36" spans="2:5" x14ac:dyDescent="0.3">
      <c r="B36" s="132" t="s">
        <v>78</v>
      </c>
      <c r="C36" s="132"/>
      <c r="D36" s="132"/>
      <c r="E36" s="132"/>
    </row>
    <row r="37" spans="2:5" x14ac:dyDescent="0.3">
      <c r="B37" s="3" t="s">
        <v>86</v>
      </c>
      <c r="D37" s="12">
        <v>1466061096.2</v>
      </c>
      <c r="E37" s="12">
        <v>5736582925.9899998</v>
      </c>
    </row>
    <row r="38" spans="2:5" x14ac:dyDescent="0.3">
      <c r="B38" s="7" t="s">
        <v>56</v>
      </c>
      <c r="D38" s="86"/>
      <c r="E38" s="86"/>
    </row>
    <row r="39" spans="2:5" x14ac:dyDescent="0.3">
      <c r="B39" s="3" t="s">
        <v>79</v>
      </c>
      <c r="D39" s="81" t="s">
        <v>54</v>
      </c>
      <c r="E39" s="5">
        <v>2654239632.8400002</v>
      </c>
    </row>
    <row r="40" spans="2:5" x14ac:dyDescent="0.3">
      <c r="B40" s="3" t="s">
        <v>69</v>
      </c>
      <c r="D40" s="5">
        <v>1466061096.2</v>
      </c>
      <c r="E40" s="5">
        <v>3082343293.1500001</v>
      </c>
    </row>
    <row r="41" spans="2:5" x14ac:dyDescent="0.3">
      <c r="B41" s="3" t="s">
        <v>87</v>
      </c>
      <c r="D41" s="12">
        <v>1466061096.2</v>
      </c>
      <c r="E41" s="12">
        <v>3092972770.1500001</v>
      </c>
    </row>
    <row r="42" spans="2:5" x14ac:dyDescent="0.3">
      <c r="B42" s="7" t="s">
        <v>56</v>
      </c>
      <c r="D42" s="86"/>
      <c r="E42" s="86"/>
    </row>
    <row r="43" spans="2:5" x14ac:dyDescent="0.3">
      <c r="B43" s="3" t="s">
        <v>80</v>
      </c>
      <c r="D43" s="81" t="s">
        <v>54</v>
      </c>
      <c r="E43" s="5">
        <v>10629477</v>
      </c>
    </row>
    <row r="44" spans="2:5" x14ac:dyDescent="0.3">
      <c r="B44" s="3" t="s">
        <v>81</v>
      </c>
      <c r="D44" s="5">
        <v>1466061096.2</v>
      </c>
      <c r="E44" s="5">
        <v>3082343293.1500001</v>
      </c>
    </row>
    <row r="45" spans="2:5" x14ac:dyDescent="0.3">
      <c r="B45" s="10" t="s">
        <v>90</v>
      </c>
      <c r="D45" s="87" t="s">
        <v>54</v>
      </c>
      <c r="E45" s="12">
        <v>2643610155.8400002</v>
      </c>
    </row>
    <row r="46" spans="2:5" x14ac:dyDescent="0.3">
      <c r="B46" s="10" t="s">
        <v>82</v>
      </c>
      <c r="D46" s="88">
        <v>-78725.5</v>
      </c>
      <c r="E46" s="89">
        <v>-4927874.43</v>
      </c>
    </row>
    <row r="47" spans="2:5" ht="22.8" x14ac:dyDescent="0.3">
      <c r="B47" s="10" t="s">
        <v>83</v>
      </c>
      <c r="D47" s="87" t="s">
        <v>54</v>
      </c>
      <c r="E47" s="87" t="s">
        <v>54</v>
      </c>
    </row>
    <row r="48" spans="2:5" x14ac:dyDescent="0.3">
      <c r="B48" s="10" t="s">
        <v>91</v>
      </c>
      <c r="D48" s="12">
        <v>17581564.359999999</v>
      </c>
      <c r="E48" s="12">
        <v>481128842.72000003</v>
      </c>
    </row>
    <row r="49" spans="2:5" x14ac:dyDescent="0.3">
      <c r="B49" s="10" t="s">
        <v>84</v>
      </c>
      <c r="D49" s="12">
        <v>268457764.16000003</v>
      </c>
      <c r="E49" s="12">
        <v>157536443.59999999</v>
      </c>
    </row>
    <row r="50" spans="2:5" ht="15" thickBot="1" x14ac:dyDescent="0.35">
      <c r="B50" s="92" t="s">
        <v>85</v>
      </c>
      <c r="C50" s="93"/>
      <c r="D50" s="94">
        <v>286039328.51999998</v>
      </c>
      <c r="E50" s="94">
        <v>493725256.88999999</v>
      </c>
    </row>
    <row r="54" spans="2:5" x14ac:dyDescent="0.3">
      <c r="B54" s="95"/>
      <c r="C54" s="95"/>
      <c r="D54" s="95"/>
      <c r="E54" s="95"/>
    </row>
    <row r="55" spans="2:5" x14ac:dyDescent="0.3">
      <c r="B55" s="43" t="s">
        <v>40</v>
      </c>
      <c r="C55" s="74" t="s">
        <v>41</v>
      </c>
      <c r="D55" s="74"/>
      <c r="E55" s="96"/>
    </row>
    <row r="56" spans="2:5" x14ac:dyDescent="0.3">
      <c r="C56" s="39" t="s">
        <v>42</v>
      </c>
      <c r="D56" s="39"/>
      <c r="E56" s="76" t="s">
        <v>43</v>
      </c>
    </row>
    <row r="57" spans="2:5" x14ac:dyDescent="0.3">
      <c r="E57" s="40"/>
    </row>
    <row r="58" spans="2:5" x14ac:dyDescent="0.3">
      <c r="E58" s="40"/>
    </row>
    <row r="59" spans="2:5" x14ac:dyDescent="0.3">
      <c r="B59" s="43" t="s">
        <v>44</v>
      </c>
      <c r="C59" s="74" t="s">
        <v>45</v>
      </c>
      <c r="D59" s="74"/>
      <c r="E59" s="40"/>
    </row>
    <row r="60" spans="2:5" x14ac:dyDescent="0.3">
      <c r="B60" s="95"/>
      <c r="C60" s="39" t="s">
        <v>42</v>
      </c>
      <c r="D60" s="39"/>
      <c r="E60" s="76" t="s">
        <v>43</v>
      </c>
    </row>
  </sheetData>
  <mergeCells count="4">
    <mergeCell ref="B12:E12"/>
    <mergeCell ref="B36:E36"/>
    <mergeCell ref="B26:E26"/>
    <mergeCell ref="B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283D8-6A21-4601-8D74-4C79D85F30B6}">
  <dimension ref="B1:K33"/>
  <sheetViews>
    <sheetView showGridLines="0" workbookViewId="0">
      <selection activeCell="D20" sqref="D20"/>
    </sheetView>
  </sheetViews>
  <sheetFormatPr defaultRowHeight="10.199999999999999" x14ac:dyDescent="0.2"/>
  <cols>
    <col min="1" max="1" width="8.88671875" style="97"/>
    <col min="2" max="2" width="32.109375" style="97" bestFit="1" customWidth="1"/>
    <col min="3" max="3" width="8.88671875" style="97"/>
    <col min="4" max="11" width="17" style="108" customWidth="1"/>
    <col min="12" max="16384" width="8.88671875" style="97"/>
  </cols>
  <sheetData>
    <row r="1" spans="2:11" x14ac:dyDescent="0.2">
      <c r="D1" s="97"/>
      <c r="E1" s="97"/>
      <c r="F1" s="97"/>
      <c r="G1" s="97"/>
      <c r="H1" s="97"/>
      <c r="I1" s="97"/>
      <c r="J1" s="97"/>
      <c r="K1" s="97"/>
    </row>
    <row r="2" spans="2:11" x14ac:dyDescent="0.2">
      <c r="D2" s="97"/>
      <c r="E2" s="97"/>
      <c r="F2" s="97"/>
      <c r="G2" s="97"/>
      <c r="H2" s="97"/>
      <c r="I2" s="97"/>
      <c r="J2" s="97"/>
      <c r="K2" s="97"/>
    </row>
    <row r="3" spans="2:11" ht="12" x14ac:dyDescent="0.25">
      <c r="D3" s="133" t="s">
        <v>112</v>
      </c>
      <c r="E3" s="133"/>
      <c r="F3" s="133"/>
      <c r="G3" s="133"/>
      <c r="H3" s="133"/>
      <c r="I3" s="133"/>
      <c r="J3" s="133"/>
      <c r="K3" s="133"/>
    </row>
    <row r="4" spans="2:11" x14ac:dyDescent="0.2">
      <c r="D4" s="97"/>
      <c r="E4" s="97"/>
      <c r="F4" s="97"/>
      <c r="G4" s="97"/>
      <c r="H4" s="97"/>
      <c r="I4" s="97"/>
      <c r="J4" s="97"/>
      <c r="K4" s="97"/>
    </row>
    <row r="5" spans="2:11" x14ac:dyDescent="0.2">
      <c r="D5" s="97"/>
      <c r="E5" s="97"/>
      <c r="F5" s="97"/>
      <c r="G5" s="97"/>
      <c r="H5" s="97"/>
      <c r="I5" s="97"/>
      <c r="J5" s="97"/>
      <c r="K5" s="97"/>
    </row>
    <row r="6" spans="2:11" x14ac:dyDescent="0.2">
      <c r="D6" s="97"/>
      <c r="E6" s="97"/>
      <c r="F6" s="97"/>
      <c r="G6" s="97"/>
      <c r="H6" s="97"/>
      <c r="I6" s="97"/>
      <c r="J6" s="97"/>
      <c r="K6" s="97"/>
    </row>
    <row r="7" spans="2:11" x14ac:dyDescent="0.2">
      <c r="D7" s="97"/>
      <c r="E7" s="97"/>
      <c r="F7" s="97"/>
      <c r="G7" s="97"/>
      <c r="H7" s="97"/>
      <c r="I7" s="97"/>
      <c r="J7" s="97"/>
      <c r="K7" s="97"/>
    </row>
    <row r="8" spans="2:11" x14ac:dyDescent="0.2">
      <c r="D8" s="97"/>
      <c r="E8" s="97"/>
      <c r="F8" s="97"/>
      <c r="G8" s="97"/>
      <c r="H8" s="97"/>
      <c r="I8" s="97"/>
      <c r="J8" s="97"/>
      <c r="K8" s="97"/>
    </row>
    <row r="9" spans="2:11" x14ac:dyDescent="0.2">
      <c r="D9" s="97"/>
      <c r="E9" s="97"/>
      <c r="F9" s="97"/>
      <c r="G9" s="97"/>
      <c r="H9" s="97"/>
      <c r="I9" s="97"/>
      <c r="J9" s="97"/>
      <c r="K9" s="97"/>
    </row>
    <row r="10" spans="2:11" ht="46.2" customHeight="1" x14ac:dyDescent="0.2">
      <c r="B10" s="98" t="s">
        <v>92</v>
      </c>
      <c r="C10" s="99"/>
      <c r="D10" s="100" t="s">
        <v>29</v>
      </c>
      <c r="E10" s="100" t="s">
        <v>93</v>
      </c>
      <c r="F10" s="100" t="s">
        <v>94</v>
      </c>
      <c r="G10" s="100" t="s">
        <v>95</v>
      </c>
      <c r="H10" s="101" t="s">
        <v>96</v>
      </c>
      <c r="I10" s="100" t="s">
        <v>97</v>
      </c>
      <c r="J10" s="100" t="s">
        <v>98</v>
      </c>
      <c r="K10" s="100" t="s">
        <v>99</v>
      </c>
    </row>
    <row r="11" spans="2:11" ht="13.8" customHeight="1" x14ac:dyDescent="0.2">
      <c r="B11" s="102" t="s">
        <v>100</v>
      </c>
      <c r="C11" s="103"/>
      <c r="D11" s="104">
        <v>1091090</v>
      </c>
      <c r="E11" s="104"/>
      <c r="F11" s="104"/>
      <c r="G11" s="104"/>
      <c r="H11" s="104">
        <v>-899453</v>
      </c>
      <c r="I11" s="104"/>
      <c r="J11" s="104"/>
      <c r="K11" s="104">
        <v>191637</v>
      </c>
    </row>
    <row r="12" spans="2:11" ht="13.8" customHeight="1" x14ac:dyDescent="0.2">
      <c r="B12" s="97" t="s">
        <v>101</v>
      </c>
      <c r="D12" s="105"/>
      <c r="E12" s="105"/>
      <c r="F12" s="105"/>
      <c r="G12" s="105"/>
      <c r="H12" s="105"/>
      <c r="I12" s="105"/>
      <c r="J12" s="105"/>
      <c r="K12" s="105"/>
    </row>
    <row r="13" spans="2:11" ht="13.8" customHeight="1" x14ac:dyDescent="0.2">
      <c r="B13" s="106" t="s">
        <v>102</v>
      </c>
      <c r="C13" s="106"/>
      <c r="D13" s="107">
        <v>1091090</v>
      </c>
      <c r="E13" s="107"/>
      <c r="F13" s="107"/>
      <c r="G13" s="107"/>
      <c r="H13" s="107">
        <v>-899453</v>
      </c>
      <c r="I13" s="107"/>
      <c r="J13" s="107"/>
      <c r="K13" s="107">
        <v>191637</v>
      </c>
    </row>
    <row r="14" spans="2:11" ht="13.8" customHeight="1" x14ac:dyDescent="0.2">
      <c r="B14" s="103" t="s">
        <v>103</v>
      </c>
      <c r="C14" s="103"/>
      <c r="D14" s="104"/>
      <c r="E14" s="104"/>
      <c r="F14" s="104"/>
      <c r="G14" s="104"/>
      <c r="H14" s="104">
        <v>-1544014</v>
      </c>
      <c r="I14" s="104"/>
      <c r="J14" s="104"/>
      <c r="K14" s="104">
        <v>-1544014</v>
      </c>
    </row>
    <row r="15" spans="2:11" ht="13.8" customHeight="1" x14ac:dyDescent="0.2">
      <c r="B15" s="97" t="s">
        <v>104</v>
      </c>
      <c r="H15" s="108">
        <v>-1544014</v>
      </c>
      <c r="K15" s="108">
        <v>-1544014</v>
      </c>
    </row>
    <row r="16" spans="2:11" ht="13.8" customHeight="1" x14ac:dyDescent="0.2">
      <c r="B16" s="103" t="s">
        <v>105</v>
      </c>
      <c r="C16" s="103"/>
      <c r="D16" s="104">
        <v>50</v>
      </c>
      <c r="E16" s="104"/>
      <c r="F16" s="104"/>
      <c r="G16" s="104"/>
      <c r="H16" s="104"/>
      <c r="I16" s="104"/>
      <c r="J16" s="104"/>
      <c r="K16" s="104">
        <v>50</v>
      </c>
    </row>
    <row r="17" spans="2:11" ht="13.8" customHeight="1" x14ac:dyDescent="0.2">
      <c r="B17" s="97" t="s">
        <v>106</v>
      </c>
      <c r="D17" s="108">
        <v>50</v>
      </c>
      <c r="K17" s="108">
        <v>50</v>
      </c>
    </row>
    <row r="18" spans="2:11" ht="13.8" customHeight="1" x14ac:dyDescent="0.2">
      <c r="B18" s="103" t="s">
        <v>107</v>
      </c>
      <c r="C18" s="103"/>
      <c r="D18" s="104">
        <v>1091140</v>
      </c>
      <c r="E18" s="104"/>
      <c r="F18" s="104"/>
      <c r="G18" s="104"/>
      <c r="H18" s="104">
        <v>-2443467</v>
      </c>
      <c r="I18" s="104"/>
      <c r="J18" s="104"/>
      <c r="K18" s="104">
        <v>-1352327</v>
      </c>
    </row>
    <row r="19" spans="2:11" ht="13.8" customHeight="1" x14ac:dyDescent="0.2">
      <c r="B19" s="109" t="s">
        <v>101</v>
      </c>
      <c r="C19" s="110"/>
      <c r="D19" s="111"/>
      <c r="E19" s="111"/>
      <c r="F19" s="111"/>
      <c r="G19" s="111"/>
      <c r="H19" s="111"/>
      <c r="I19" s="111"/>
      <c r="J19" s="111"/>
      <c r="K19" s="111"/>
    </row>
    <row r="20" spans="2:11" ht="13.8" customHeight="1" x14ac:dyDescent="0.2">
      <c r="B20" s="110" t="s">
        <v>102</v>
      </c>
      <c r="C20" s="110"/>
      <c r="D20" s="111">
        <v>1091140</v>
      </c>
      <c r="E20" s="111"/>
      <c r="F20" s="111"/>
      <c r="G20" s="111"/>
      <c r="H20" s="111">
        <v>-2443467</v>
      </c>
      <c r="I20" s="111"/>
      <c r="J20" s="111"/>
      <c r="K20" s="111">
        <v>-1352327</v>
      </c>
    </row>
    <row r="21" spans="2:11" ht="13.8" customHeight="1" x14ac:dyDescent="0.2">
      <c r="B21" s="112" t="s">
        <v>103</v>
      </c>
      <c r="C21" s="112"/>
      <c r="D21" s="105"/>
      <c r="E21" s="105"/>
      <c r="F21" s="105"/>
      <c r="G21" s="105"/>
      <c r="H21" s="105">
        <v>-3413052</v>
      </c>
      <c r="I21" s="105"/>
      <c r="J21" s="105"/>
      <c r="K21" s="105">
        <v>-3413052</v>
      </c>
    </row>
    <row r="22" spans="2:11" ht="13.8" customHeight="1" x14ac:dyDescent="0.2">
      <c r="B22" s="97" t="s">
        <v>104</v>
      </c>
      <c r="H22" s="108">
        <v>-3413052</v>
      </c>
      <c r="K22" s="108">
        <v>-3413052</v>
      </c>
    </row>
    <row r="23" spans="2:11" ht="13.8" customHeight="1" x14ac:dyDescent="0.2">
      <c r="B23" s="103" t="s">
        <v>108</v>
      </c>
      <c r="C23" s="103"/>
      <c r="D23" s="104">
        <v>1091140</v>
      </c>
      <c r="E23" s="104"/>
      <c r="F23" s="104"/>
      <c r="G23" s="104"/>
      <c r="H23" s="104">
        <v>-5856519</v>
      </c>
      <c r="I23" s="104"/>
      <c r="J23" s="104"/>
      <c r="K23" s="104">
        <v>-4765379</v>
      </c>
    </row>
    <row r="28" spans="2:11" ht="12" x14ac:dyDescent="0.25">
      <c r="B28" s="113" t="s">
        <v>40</v>
      </c>
      <c r="D28" s="114" t="s">
        <v>41</v>
      </c>
      <c r="E28" s="115"/>
      <c r="F28" s="115"/>
      <c r="G28" s="115"/>
      <c r="H28" s="114"/>
      <c r="I28" s="114"/>
    </row>
    <row r="29" spans="2:11" x14ac:dyDescent="0.2">
      <c r="B29" s="116"/>
      <c r="D29" s="117" t="s">
        <v>42</v>
      </c>
      <c r="H29" s="117"/>
      <c r="I29" s="118" t="s">
        <v>43</v>
      </c>
    </row>
    <row r="30" spans="2:11" x14ac:dyDescent="0.2">
      <c r="B30" s="116"/>
      <c r="D30" s="116"/>
      <c r="H30" s="116"/>
      <c r="I30" s="119"/>
    </row>
    <row r="31" spans="2:11" x14ac:dyDescent="0.2">
      <c r="B31" s="116"/>
      <c r="D31" s="116"/>
      <c r="H31" s="116"/>
      <c r="I31" s="119"/>
    </row>
    <row r="32" spans="2:11" ht="12" x14ac:dyDescent="0.25">
      <c r="B32" s="113" t="s">
        <v>44</v>
      </c>
      <c r="D32" s="114" t="s">
        <v>45</v>
      </c>
      <c r="E32" s="115"/>
      <c r="F32" s="115"/>
      <c r="G32" s="115"/>
      <c r="H32" s="114"/>
      <c r="I32" s="120"/>
    </row>
    <row r="33" spans="4:9" x14ac:dyDescent="0.2">
      <c r="D33" s="117" t="s">
        <v>42</v>
      </c>
      <c r="F33" s="95"/>
      <c r="H33" s="117"/>
      <c r="I33" s="118" t="s">
        <v>43</v>
      </c>
    </row>
  </sheetData>
  <mergeCells count="1">
    <mergeCell ref="D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Balance sheet</vt:lpstr>
      <vt:lpstr>P&amp;L</vt:lpstr>
      <vt:lpstr>CF</vt:lpstr>
      <vt:lpstr>Изменения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Антонов Константин Олегович</dc:creator>
  <cp:lastModifiedBy>Антонов Константин Олегович</cp:lastModifiedBy>
  <dcterms:created xsi:type="dcterms:W3CDTF">2015-06-05T18:19:34Z</dcterms:created>
  <dcterms:modified xsi:type="dcterms:W3CDTF">2023-09-07T10:20:13Z</dcterms:modified>
</cp:coreProperties>
</file>