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A3" i="4" l="1"/>
  <c r="B8" i="2"/>
  <c r="B10" i="2" s="1"/>
  <c r="B11" i="2" s="1"/>
  <c r="B13" i="2" s="1"/>
  <c r="B14" i="2" s="1"/>
  <c r="B16" i="2" s="1"/>
  <c r="B26" i="1"/>
  <c r="B8" i="1"/>
  <c r="B9" i="1" s="1"/>
  <c r="B10" i="1" s="1"/>
  <c r="B11" i="1" s="1"/>
  <c r="B13" i="1" s="1"/>
  <c r="B14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<sst xmlns="http://schemas.openxmlformats.org/spreadsheetml/2006/main" count="143" uniqueCount="113">
  <si>
    <t xml:space="preserve">ОТЧЕТ О ФИНАНСОВОМ ПОЛОЖЕНИИ </t>
  </si>
  <si>
    <t>в тысячах тенге</t>
  </si>
  <si>
    <t>Примечание</t>
  </si>
  <si>
    <t>31 марта 2022 года</t>
  </si>
  <si>
    <t>31 декабря 2021 года</t>
  </si>
  <si>
    <t>АКТИВЫ</t>
  </si>
  <si>
    <t>Денежные средства</t>
  </si>
  <si>
    <t>Вклады размещенные</t>
  </si>
  <si>
    <t>Займы выданные</t>
  </si>
  <si>
    <t>Прочая дебиторская задолженность</t>
  </si>
  <si>
    <t>Прочие текущие активы</t>
  </si>
  <si>
    <t>Переплата по подоходному налогу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</si>
  <si>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</si>
  <si>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</si>
  <si>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</si>
  <si>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</si>
  <si>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Займы полученные</t>
  </si>
  <si>
    <t>Краткосрочная  кредиторская  задолженность</t>
  </si>
  <si>
    <t>Оценочные обязательства</t>
  </si>
  <si>
    <t>Прочие текущие обязательства</t>
  </si>
  <si>
    <t>Задолженность по выпущенным облигациям</t>
  </si>
  <si>
    <t>Итого обязательства</t>
  </si>
  <si>
    <t>КАПИТАЛ</t>
  </si>
  <si>
    <t>Уставный капитал</t>
  </si>
  <si>
    <t>Нераспределенная прибыль (непокрытый убыток)</t>
  </si>
  <si>
    <t>Итого капитал</t>
  </si>
  <si>
    <t>Всего капитал и обязательства</t>
  </si>
  <si>
    <t>ОТЧЕТ О ПРИБЫЛИ ИЛИ УБЫТКЕ И ПРОЧЕМ СОВОКУПНОМ ДОХОДЕ</t>
  </si>
  <si>
    <t>за период, закончившийся 31 марта 2022 года</t>
  </si>
  <si>
    <t>За 3 месяца,</t>
  </si>
  <si>
    <t>закончившихся</t>
  </si>
  <si>
    <t>31.03.2022 года</t>
  </si>
  <si>
    <t>31.03.2021 года</t>
  </si>
  <si>
    <t>Процентные доходы</t>
  </si>
  <si>
    <t>Комиссионные доходы</t>
  </si>
  <si>
    <t>Расходы по реализации услуг</t>
  </si>
  <si>
    <t>Процентные расходы</t>
  </si>
  <si>
    <t>Итого операцонная прибыль</t>
  </si>
  <si>
    <t>Административные расходы</t>
  </si>
  <si>
    <t>Прочие доходы/(расходы)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</si>
  <si>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</si>
  <si>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</si>
  <si>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</si>
  <si>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</si>
  <si>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</si>
  <si>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Нереализованные доходы/(расходы) по операциям с инвестиционными ценными бумагами, имеющимися в наличии для продажи</t>
  </si>
  <si>
    <t>Реализованные доходы/(расходы) по операциям с инвестиционными ценными бумагами, имеющимися в наличии для продажи, переклассифицированные в отчет о прибылях и убытках</t>
  </si>
  <si>
    <t>Чистый прочий совокупный доход/(убыток), подлежащий реклассификации в 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</si>
  <si>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</si>
  <si>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Переоценка основных средств</t>
  </si>
  <si>
    <t>Чистый прочий совокупный доход/(убыток), не подлежащий реклассификации в 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</si>
  <si>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</si>
  <si>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</si>
  <si>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ОТЧЕТ О ДВИЖЕНИИ ДЕНЕЖНЫХ СРЕДСТВ (прямой метод)</t>
  </si>
  <si>
    <t>за 3 месяца 2022 года</t>
  </si>
  <si>
    <t>31 марта 2022</t>
  </si>
  <si>
    <t>31 марта 2021</t>
  </si>
  <si>
    <t>I. Движение денежных средств от операционной деятельности</t>
  </si>
  <si>
    <t>1.Поступление денежных средств, всего, в том числе:</t>
  </si>
  <si>
    <t xml:space="preserve">    погашение основного долга по выданным займам</t>
  </si>
  <si>
    <t xml:space="preserve">    вознаграждения по выданным займам</t>
  </si>
  <si>
    <t xml:space="preserve">    пени (неустойки) по выданным займам </t>
  </si>
  <si>
    <t xml:space="preserve">    возмещение госпошлины</t>
  </si>
  <si>
    <t xml:space="preserve">    авансы полученные по выданным займам </t>
  </si>
  <si>
    <t xml:space="preserve">    поступление по договорам уступки прав требования</t>
  </si>
  <si>
    <t xml:space="preserve">    вознаграждение по депозиту</t>
  </si>
  <si>
    <t xml:space="preserve">    возврат займа от сотрудников</t>
  </si>
  <si>
    <t xml:space="preserve">    поступления от прочих займов</t>
  </si>
  <si>
    <t xml:space="preserve">    прочие поступления</t>
  </si>
  <si>
    <t>2.Выбытие денежных средств, всего, в том числе:</t>
  </si>
  <si>
    <t xml:space="preserve">    займы, выданные третьим лицам</t>
  </si>
  <si>
    <t xml:space="preserve">    выплаты по договорам устпуки прав требования</t>
  </si>
  <si>
    <t xml:space="preserve">    платежи поставщикам за товары и услуги</t>
  </si>
  <si>
    <t xml:space="preserve">    выплаты по заработной плате</t>
  </si>
  <si>
    <t xml:space="preserve">    выплата вознаграждений по займам</t>
  </si>
  <si>
    <t xml:space="preserve">    корпоративный подоходный налог</t>
  </si>
  <si>
    <t xml:space="preserve">    налоги и прочие платежи в бюджет</t>
  </si>
  <si>
    <t xml:space="preserve">    займы, выданные сотрудникам</t>
  </si>
  <si>
    <t xml:space="preserve">    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</si>
  <si>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</si>
  <si>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</si>
  <si>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</si>
  <si>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частичное изъятие с депозита</t>
  </si>
  <si>
    <t>2.Выбытие денежных средств, всего</t>
  </si>
  <si>
    <t xml:space="preserve">приобретение основных средств </t>
  </si>
  <si>
    <t>размещение на депозит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</si>
  <si>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</si>
  <si>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</si>
  <si>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>получение займов</t>
  </si>
  <si>
    <t>размещение выпущенных облигаций</t>
  </si>
  <si>
    <t xml:space="preserve">погашение займов </t>
  </si>
  <si>
    <t>выкуп размещенных облигаций</t>
  </si>
  <si>
    <t>выплата вознаграждений по облигациям</t>
  </si>
  <si>
    <t>выплата дивидендов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</si>
  <si>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</si>
  <si>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</si>
  <si>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</si>
  <si>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</si>
  <si>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</si>
  <si>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ОТЧЕТ ОБ ИЗМЕНЕНИЯХ В КАПИТАЛЕ</t>
  </si>
  <si>
    <t>Сальдо на 01.01.2021 года (аудировано)</t>
  </si>
  <si>
    <t>Прибыль (убыток) за 3 месяца</t>
  </si>
  <si>
    <t>Выплата дивидендов</t>
  </si>
  <si>
    <t>Сальдо на 31 марта 2021 года</t>
  </si>
  <si>
    <t>Сальдо на 01.01.2022 года (аудировано)</t>
  </si>
  <si>
    <t>Сальдо на 31 марта 2022 года</t>
  </si>
  <si>
    <t>Управляющий директор</t>
  </si>
  <si>
    <t>по финансам и стратегии</t>
  </si>
  <si>
    <t>Молдахметова Г.К.</t>
  </si>
  <si>
    <t>Главный бухгалтер</t>
  </si>
  <si>
    <t>Алтынбекова А.Б.</t>
  </si>
  <si>
    <t>по состоянию на 31 марта 2022 года</t>
  </si>
  <si>
    <t>ТОО МФО "R-FINANCE"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</si>
</sst>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* #,##0_);_(* \(#,##0\);_(* &quot;-&quot;??_);_(@_)"/>
    <numFmt numFmtId="165" formatCode="#,##0_);\(#,##0\);\-_);@_)"/>
    <numFmt numFmtId="166" formatCode="_(* #,##0_);_(* \(#,##0\);_(* &quot;-&quot;_);_(@_)"/>
    <numFmt numFmtId="167" formatCode="_-* #,##0_р_._-;\-* #,##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43" fontId="4" fillId="0" borderId="0" xfId="1" applyFont="1"/>
    <xf numFmtId="164" fontId="4" fillId="0" borderId="0" xfId="0" applyNumberFormat="1" applyFont="1"/>
    <xf numFmtId="0" fontId="8" fillId="0" borderId="0" xfId="0" applyFont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3" fontId="4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wrapText="1"/>
    </xf>
    <xf numFmtId="167" fontId="7" fillId="0" borderId="0" xfId="1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center"/>
    </xf>
    <xf numFmtId="16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6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6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66" fontId="7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66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166" fontId="6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right" vertical="center"/>
    </xf>
    <xf numFmtId="0" fontId="15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2" fillId="0" borderId="0" xfId="0" applyFont="1"/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3">
    <cellStyle name="Обычный" xfId="0" builtinId="0"/>
    <cellStyle name="Обычный_ОДДС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SE%20&#1086;&#1090;&#1095;&#1077;&#1090;%201&#1082;&#1074;22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1q"/>
      <sheetName val="ОСВ"/>
      <sheetName val="ОСВвал"/>
      <sheetName val="АС1"/>
      <sheetName val="АС"/>
      <sheetName val="ОФП"/>
      <sheetName val="ОПиУ"/>
      <sheetName val="ОИК"/>
      <sheetName val="ОДДС1"/>
      <sheetName val="ОДДС"/>
      <sheetName val="активы"/>
      <sheetName val="пассивы"/>
      <sheetName val="прим к ф.2"/>
      <sheetName val="расх1"/>
      <sheetName val="расх"/>
      <sheetName val="риски"/>
      <sheetName val="анализ погаш"/>
      <sheetName val="св.ст."/>
      <sheetName val="контрагенты"/>
    </sheetNames>
    <sheetDataSet>
      <sheetData sheetId="0">
        <row r="110">
          <cell r="H110">
            <v>1021299</v>
          </cell>
        </row>
      </sheetData>
      <sheetData sheetId="1"/>
      <sheetData sheetId="2"/>
      <sheetData sheetId="3"/>
      <sheetData sheetId="4"/>
      <sheetData sheetId="5">
        <row r="25">
          <cell r="B25">
            <v>16</v>
          </cell>
        </row>
      </sheetData>
      <sheetData sheetId="6">
        <row r="2">
          <cell r="A2" t="str">
            <v>за период, закончившийся 31 марта 2022 года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G6" sqref="G6"/>
    </sheetView>
  </sheetViews>
  <sheetFormatPr defaultColWidth="9.08984375" defaultRowHeight="14" x14ac:dyDescent="0.3"/>
  <cols>
    <col min="1" max="1" width="42" style="2" customWidth="1"/>
    <col min="2" max="2" width="13.08984375" style="2" customWidth="1"/>
    <col min="3" max="3" width="12.6328125" style="3" bestFit="1" customWidth="1"/>
    <col min="4" max="4" width="12.6328125" style="3" customWidth="1"/>
    <col min="5" max="5" width="9.54296875" style="2" bestFit="1" customWidth="1"/>
    <col min="6" max="6" width="14.6328125" style="2" bestFit="1" customWidth="1"/>
    <col min="7" max="16384" width="9.08984375" style="2"/>
  </cols>
  <sheetData>
    <row r="1" spans="1:6" x14ac:dyDescent="0.3">
      <c r="A1" s="94" t="s">
        <v>112</v>
      </c>
    </row>
    <row r="2" spans="1:6" x14ac:dyDescent="0.3">
      <c r="A2" s="1" t="s">
        <v>0</v>
      </c>
    </row>
    <row r="3" spans="1:6" x14ac:dyDescent="0.3">
      <c r="A3" s="1" t="s">
        <v>111</v>
      </c>
    </row>
    <row r="5" spans="1:6" ht="26" x14ac:dyDescent="0.3">
      <c r="A5" s="4" t="s">
        <v>1</v>
      </c>
      <c r="B5" s="5" t="s">
        <v>2</v>
      </c>
      <c r="C5" s="6" t="s">
        <v>3</v>
      </c>
      <c r="D5" s="6" t="s">
        <v>4</v>
      </c>
    </row>
    <row r="6" spans="1:6" x14ac:dyDescent="0.3">
      <c r="A6" s="7" t="s">
        <v>5</v>
      </c>
      <c r="B6" s="8"/>
      <c r="C6" s="9"/>
      <c r="D6" s="9"/>
    </row>
    <row r="7" spans="1:6" x14ac:dyDescent="0.3">
      <c r="A7" s="10" t="s">
        <v>6</v>
      </c>
      <c r="B7" s="11">
        <v>4</v>
      </c>
      <c r="C7" s="12">
        <v>575094</v>
      </c>
      <c r="D7" s="12">
        <v>491494</v>
      </c>
      <c r="F7" s="13"/>
    </row>
    <row r="8" spans="1:6" x14ac:dyDescent="0.3">
      <c r="A8" s="10" t="s">
        <v>7</v>
      </c>
      <c r="B8" s="11">
        <f>B7+1</f>
        <v>5</v>
      </c>
      <c r="C8" s="12">
        <v>15024</v>
      </c>
      <c r="D8" s="12">
        <v>197912</v>
      </c>
      <c r="E8" s="14"/>
      <c r="F8" s="13"/>
    </row>
    <row r="9" spans="1:6" x14ac:dyDescent="0.3">
      <c r="A9" s="10" t="s">
        <v>8</v>
      </c>
      <c r="B9" s="11">
        <f t="shared" ref="B9:B14" si="0">B8+1</f>
        <v>6</v>
      </c>
      <c r="C9" s="12">
        <v>6315168</v>
      </c>
      <c r="D9" s="12">
        <v>5273251</v>
      </c>
      <c r="F9" s="13"/>
    </row>
    <row r="10" spans="1:6" x14ac:dyDescent="0.3">
      <c r="A10" s="10" t="s">
        <v>9</v>
      </c>
      <c r="B10" s="11">
        <f t="shared" si="0"/>
        <v>7</v>
      </c>
      <c r="C10" s="12">
        <v>5038</v>
      </c>
      <c r="D10" s="12">
        <v>3000234</v>
      </c>
      <c r="F10" s="13"/>
    </row>
    <row r="11" spans="1:6" x14ac:dyDescent="0.3">
      <c r="A11" s="10" t="s">
        <v>10</v>
      </c>
      <c r="B11" s="11">
        <f t="shared" si="0"/>
        <v>8</v>
      </c>
      <c r="C11" s="12">
        <v>21595</v>
      </c>
      <c r="D11" s="12">
        <v>15192</v>
      </c>
      <c r="F11" s="13"/>
    </row>
    <row r="12" spans="1:6" x14ac:dyDescent="0.3">
      <c r="A12" s="10" t="s">
        <v>11</v>
      </c>
      <c r="B12" s="11"/>
      <c r="C12" s="12">
        <v>12181</v>
      </c>
      <c r="D12" s="12">
        <v>9592</v>
      </c>
      <c r="F12" s="13"/>
    </row>
    <row r="13" spans="1:6" x14ac:dyDescent="0.3">
      <c r="A13" s="15" t="s">
        <v>12</v>
      </c>
      <c r="B13" s="11">
        <f>B11+1</f>
        <v>9</v>
      </c>
      <c r="C13" s="16">
        <v>41393</v>
      </c>
      <c r="D13" s="12">
        <v>34441</v>
      </c>
      <c r="F13" s="13"/>
    </row>
    <row r="14" spans="1:6" x14ac:dyDescent="0.3">
      <c r="A14" s="17" t="s">
        <v>13</v>
      </c>
      <c r="B14" s="11">
        <f t="shared" si="0"/>
        <v>10</v>
      </c>
      <c r="C14" s="12">
        <v>23182</v>
      </c>
      <c r="D14" s="12">
        <v>42328</v>
      </c>
      <c r="F14" s="13"/>
    </row>
    <row r="15" spans="1:6" x14ac:dyDescent="0.3">
      <c r="A15" s="18" t="s">
        <v>14</v>
      </c>
      <c r="B15" s="19"/>
      <c r="C15" s="20">
        <v>7008675</v>
      </c>
      <c r="D15" s="20">
        <v>9064444</v>
      </c>
      <c r="F15" s="13"/>
    </row>
    <row r="16" spans="1:6" x14ac:dyDescent="0.3">
      <c r="A16" s="18"/>
      <c r="B16" s="19"/>
      <c r="C16" s="20"/>
      <c r="D16" s="20"/>
      <c r="F16" s="13"/>
    </row>
    <row r="17" spans="1:6" x14ac:dyDescent="0.3">
      <c r="A17" s="18" t="s">
        <v>15</v>
      </c>
      <c r="B17" s="19"/>
      <c r="C17" s="12"/>
      <c r="D17" s="12"/>
      <c r="F17" s="13"/>
    </row>
    <row r="18" spans="1:6" x14ac:dyDescent="0.3">
      <c r="A18" s="17" t="s">
        <v>16</v>
      </c>
      <c r="B18" s="11">
        <f>B14+1</f>
        <v>11</v>
      </c>
      <c r="C18" s="12">
        <v>2486165</v>
      </c>
      <c r="D18" s="12">
        <v>1946670</v>
      </c>
      <c r="F18" s="13"/>
    </row>
    <row r="19" spans="1:6" x14ac:dyDescent="0.3">
      <c r="A19" s="17" t="s">
        <v>17</v>
      </c>
      <c r="B19" s="11">
        <f>B18+1</f>
        <v>12</v>
      </c>
      <c r="C19" s="12">
        <v>669077</v>
      </c>
      <c r="D19" s="12">
        <v>3551030</v>
      </c>
      <c r="F19" s="13"/>
    </row>
    <row r="20" spans="1:6" x14ac:dyDescent="0.3">
      <c r="A20" s="17" t="s">
        <v>18</v>
      </c>
      <c r="B20" s="11">
        <f>B19+1</f>
        <v>13</v>
      </c>
      <c r="C20" s="12">
        <v>17745</v>
      </c>
      <c r="D20" s="12">
        <v>16479</v>
      </c>
      <c r="F20" s="13"/>
    </row>
    <row r="21" spans="1:6" x14ac:dyDescent="0.3">
      <c r="A21" s="17" t="s">
        <v>19</v>
      </c>
      <c r="B21" s="11">
        <f>B20+1</f>
        <v>14</v>
      </c>
      <c r="C21" s="12">
        <v>51505</v>
      </c>
      <c r="D21" s="12">
        <v>21641</v>
      </c>
      <c r="E21" s="21"/>
      <c r="F21" s="13"/>
    </row>
    <row r="22" spans="1:6" x14ac:dyDescent="0.3">
      <c r="A22" s="17" t="s">
        <v>20</v>
      </c>
      <c r="B22" s="11">
        <v>15</v>
      </c>
      <c r="C22" s="12">
        <v>2084594</v>
      </c>
      <c r="D22" s="12">
        <v>2046890</v>
      </c>
      <c r="E22" s="21"/>
      <c r="F22" s="13"/>
    </row>
    <row r="23" spans="1:6" x14ac:dyDescent="0.3">
      <c r="A23" s="18" t="s">
        <v>21</v>
      </c>
      <c r="B23" s="11"/>
      <c r="C23" s="20">
        <v>5309086</v>
      </c>
      <c r="D23" s="20">
        <v>7582710</v>
      </c>
      <c r="F23" s="13"/>
    </row>
    <row r="24" spans="1:6" x14ac:dyDescent="0.3">
      <c r="A24" s="18"/>
      <c r="B24" s="19"/>
      <c r="C24" s="20"/>
      <c r="D24" s="20"/>
      <c r="F24" s="13"/>
    </row>
    <row r="25" spans="1:6" x14ac:dyDescent="0.3">
      <c r="A25" s="18" t="s">
        <v>22</v>
      </c>
      <c r="B25" s="11"/>
      <c r="C25" s="12"/>
      <c r="D25" s="12"/>
      <c r="F25" s="13"/>
    </row>
    <row r="26" spans="1:6" x14ac:dyDescent="0.3">
      <c r="A26" s="17" t="s">
        <v>23</v>
      </c>
      <c r="B26" s="11">
        <f>B22+1</f>
        <v>16</v>
      </c>
      <c r="C26" s="12">
        <v>500006</v>
      </c>
      <c r="D26" s="12">
        <v>500006</v>
      </c>
      <c r="F26" s="13"/>
    </row>
    <row r="27" spans="1:6" x14ac:dyDescent="0.3">
      <c r="A27" s="17" t="s">
        <v>24</v>
      </c>
      <c r="B27" s="11"/>
      <c r="C27" s="12">
        <v>1199583</v>
      </c>
      <c r="D27" s="12">
        <v>981728</v>
      </c>
      <c r="E27" s="14"/>
      <c r="F27" s="13"/>
    </row>
    <row r="28" spans="1:6" x14ac:dyDescent="0.3">
      <c r="A28" s="18" t="s">
        <v>25</v>
      </c>
      <c r="B28" s="19"/>
      <c r="C28" s="20">
        <v>1699589</v>
      </c>
      <c r="D28" s="20">
        <v>1481734</v>
      </c>
      <c r="F28" s="13"/>
    </row>
    <row r="29" spans="1:6" x14ac:dyDescent="0.3">
      <c r="A29" s="18" t="s">
        <v>26</v>
      </c>
      <c r="B29" s="19"/>
      <c r="C29" s="20">
        <v>7008675</v>
      </c>
      <c r="D29" s="20">
        <v>9064444</v>
      </c>
      <c r="F29" s="13"/>
    </row>
    <row r="31" spans="1:6" x14ac:dyDescent="0.3">
      <c r="A31" s="94" t="s">
        <v>106</v>
      </c>
      <c r="B31" s="94"/>
      <c r="C31" s="95"/>
      <c r="D31" s="95"/>
    </row>
    <row r="32" spans="1:6" x14ac:dyDescent="0.3">
      <c r="A32" s="94" t="s">
        <v>107</v>
      </c>
      <c r="B32" s="94"/>
      <c r="C32" s="95"/>
      <c r="D32" s="95" t="s">
        <v>108</v>
      </c>
    </row>
    <row r="33" spans="1:4" x14ac:dyDescent="0.3">
      <c r="A33" s="94"/>
      <c r="B33" s="94"/>
      <c r="C33" s="95"/>
      <c r="D33" s="95"/>
    </row>
    <row r="34" spans="1:4" x14ac:dyDescent="0.3">
      <c r="A34" s="94"/>
      <c r="B34" s="94"/>
      <c r="C34" s="95"/>
      <c r="D34" s="95"/>
    </row>
    <row r="35" spans="1:4" x14ac:dyDescent="0.3">
      <c r="A35" s="94" t="s">
        <v>109</v>
      </c>
      <c r="B35" s="94"/>
      <c r="C35" s="95"/>
      <c r="D35" s="95" t="s">
        <v>110</v>
      </c>
    </row>
    <row r="36" spans="1:4" x14ac:dyDescent="0.3">
      <c r="A36" s="94"/>
      <c r="B36" s="94"/>
      <c r="C36" s="95"/>
      <c r="D36" s="9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/>
  </sheetViews>
  <sheetFormatPr defaultColWidth="9.08984375" defaultRowHeight="13" outlineLevelRow="1" x14ac:dyDescent="0.35"/>
  <cols>
    <col min="1" max="1" width="52.90625" style="23" customWidth="1"/>
    <col min="2" max="2" width="9.08984375" style="23"/>
    <col min="3" max="3" width="15.08984375" style="23" customWidth="1"/>
    <col min="4" max="4" width="16.54296875" style="23" customWidth="1"/>
    <col min="5" max="5" width="9.08984375" style="24"/>
    <col min="6" max="6" width="9.453125" style="25" bestFit="1" customWidth="1"/>
    <col min="7" max="7" width="9.08984375" style="25"/>
    <col min="8" max="16384" width="9.08984375" style="23"/>
  </cols>
  <sheetData>
    <row r="1" spans="1:9" x14ac:dyDescent="0.3">
      <c r="A1" s="94" t="s">
        <v>112</v>
      </c>
    </row>
    <row r="2" spans="1:9" x14ac:dyDescent="0.35">
      <c r="A2" s="22" t="s">
        <v>27</v>
      </c>
    </row>
    <row r="3" spans="1:9" x14ac:dyDescent="0.35">
      <c r="A3" s="22" t="s">
        <v>28</v>
      </c>
    </row>
    <row r="5" spans="1:9" x14ac:dyDescent="0.35">
      <c r="A5" s="96" t="s">
        <v>1</v>
      </c>
      <c r="B5" s="99" t="s">
        <v>2</v>
      </c>
      <c r="C5" s="26" t="s">
        <v>29</v>
      </c>
      <c r="D5" s="26" t="s">
        <v>29</v>
      </c>
      <c r="F5" s="27"/>
    </row>
    <row r="6" spans="1:9" x14ac:dyDescent="0.35">
      <c r="A6" s="97"/>
      <c r="B6" s="100"/>
      <c r="C6" s="26" t="s">
        <v>30</v>
      </c>
      <c r="D6" s="26" t="s">
        <v>30</v>
      </c>
      <c r="F6" s="27"/>
    </row>
    <row r="7" spans="1:9" x14ac:dyDescent="0.35">
      <c r="A7" s="98"/>
      <c r="B7" s="101"/>
      <c r="C7" s="26" t="s">
        <v>31</v>
      </c>
      <c r="D7" s="26" t="s">
        <v>32</v>
      </c>
      <c r="E7" s="28"/>
      <c r="F7" s="27"/>
    </row>
    <row r="8" spans="1:9" x14ac:dyDescent="0.3">
      <c r="A8" s="17" t="s">
        <v>33</v>
      </c>
      <c r="B8" s="29">
        <f>[1]ОФП!B25+1</f>
        <v>17</v>
      </c>
      <c r="C8" s="30">
        <v>580150</v>
      </c>
      <c r="D8" s="31">
        <v>386472</v>
      </c>
      <c r="E8" s="32"/>
      <c r="F8" s="33"/>
    </row>
    <row r="9" spans="1:9" x14ac:dyDescent="0.3">
      <c r="A9" s="17" t="s">
        <v>34</v>
      </c>
      <c r="B9" s="29"/>
      <c r="C9" s="30">
        <v>0</v>
      </c>
      <c r="D9" s="31">
        <v>10002</v>
      </c>
      <c r="F9" s="34"/>
      <c r="I9" s="35"/>
    </row>
    <row r="10" spans="1:9" x14ac:dyDescent="0.35">
      <c r="A10" s="17" t="s">
        <v>35</v>
      </c>
      <c r="B10" s="29">
        <f>B8+1</f>
        <v>18</v>
      </c>
      <c r="C10" s="30">
        <v>-28523</v>
      </c>
      <c r="D10" s="31">
        <v>-26465</v>
      </c>
      <c r="E10" s="32"/>
      <c r="F10" s="36"/>
      <c r="I10" s="35"/>
    </row>
    <row r="11" spans="1:9" x14ac:dyDescent="0.35">
      <c r="A11" s="17" t="s">
        <v>36</v>
      </c>
      <c r="B11" s="29">
        <f>B10+1</f>
        <v>19</v>
      </c>
      <c r="C11" s="30">
        <v>-155111</v>
      </c>
      <c r="D11" s="31">
        <v>-89465</v>
      </c>
      <c r="E11" s="32"/>
      <c r="F11" s="36"/>
      <c r="I11" s="35"/>
    </row>
    <row r="12" spans="1:9" x14ac:dyDescent="0.3">
      <c r="A12" s="18" t="s">
        <v>37</v>
      </c>
      <c r="B12" s="37"/>
      <c r="C12" s="38">
        <v>396516</v>
      </c>
      <c r="D12" s="39">
        <v>280544</v>
      </c>
      <c r="E12" s="40"/>
      <c r="F12" s="41"/>
    </row>
    <row r="13" spans="1:9" x14ac:dyDescent="0.3">
      <c r="A13" s="17" t="s">
        <v>38</v>
      </c>
      <c r="B13" s="29">
        <f>B11+1</f>
        <v>20</v>
      </c>
      <c r="C13" s="30">
        <v>-192497</v>
      </c>
      <c r="D13" s="31">
        <v>-158333</v>
      </c>
      <c r="E13" s="32"/>
      <c r="F13" s="33"/>
      <c r="I13" s="35"/>
    </row>
    <row r="14" spans="1:9" x14ac:dyDescent="0.35">
      <c r="A14" s="17" t="s">
        <v>39</v>
      </c>
      <c r="B14" s="29">
        <f>B13+1</f>
        <v>21</v>
      </c>
      <c r="C14" s="30">
        <v>60737</v>
      </c>
      <c r="D14" s="31">
        <v>-30493</v>
      </c>
      <c r="E14" s="32"/>
      <c r="F14" s="42"/>
      <c r="I14" s="35"/>
    </row>
    <row r="15" spans="1:9" x14ac:dyDescent="0.35">
      <c r="A15" s="18" t="s">
        <v>40</v>
      </c>
      <c r="B15" s="37"/>
      <c r="C15" s="38">
        <v>264756</v>
      </c>
      <c r="D15" s="39">
        <v>91718</v>
      </c>
      <c r="E15" s="40"/>
      <c r="F15" s="42"/>
      <c r="I15" s="35"/>
    </row>
    <row r="16" spans="1:9" x14ac:dyDescent="0.3">
      <c r="A16" s="17" t="s">
        <v>41</v>
      </c>
      <c r="B16" s="29">
        <f>B14+1</f>
        <v>22</v>
      </c>
      <c r="C16" s="30">
        <v>-46901</v>
      </c>
      <c r="D16" s="31">
        <v>-16076</v>
      </c>
      <c r="F16" s="41"/>
      <c r="I16" s="35"/>
    </row>
    <row r="17" spans="1:9" x14ac:dyDescent="0.35">
      <c r="A17" s="18" t="s">
        <v>42</v>
      </c>
      <c r="B17" s="37"/>
      <c r="C17" s="38">
        <v>217855</v>
      </c>
      <c r="D17" s="39">
        <v>75642</v>
      </c>
      <c r="F17" s="42"/>
      <c r="I17" s="35"/>
    </row>
    <row r="18" spans="1:9" x14ac:dyDescent="0.3">
      <c r="A18" s="18" t="s">
        <v>43</v>
      </c>
      <c r="B18" s="19"/>
      <c r="C18" s="38"/>
      <c r="D18" s="39"/>
      <c r="F18" s="41"/>
    </row>
    <row r="19" spans="1:9" ht="27" outlineLevel="1" x14ac:dyDescent="0.35">
      <c r="A19" s="43" t="s">
        <v>44</v>
      </c>
      <c r="B19" s="11"/>
      <c r="C19" s="44"/>
      <c r="D19" s="31"/>
    </row>
    <row r="20" spans="1:9" ht="39" outlineLevel="1" x14ac:dyDescent="0.35">
      <c r="A20" s="17" t="s">
        <v>45</v>
      </c>
      <c r="B20" s="11"/>
      <c r="C20" s="44"/>
      <c r="D20" s="31"/>
    </row>
    <row r="21" spans="1:9" ht="52" outlineLevel="1" x14ac:dyDescent="0.35">
      <c r="A21" s="17" t="s">
        <v>46</v>
      </c>
      <c r="B21" s="11"/>
      <c r="C21" s="44">
        <v>0</v>
      </c>
      <c r="D21" s="31">
        <v>0</v>
      </c>
    </row>
    <row r="22" spans="1:9" ht="39" outlineLevel="1" x14ac:dyDescent="0.35">
      <c r="A22" s="18" t="s">
        <v>47</v>
      </c>
      <c r="B22" s="19"/>
      <c r="C22" s="38">
        <v>0</v>
      </c>
      <c r="D22" s="39">
        <v>0</v>
      </c>
    </row>
    <row r="23" spans="1:9" ht="27" outlineLevel="1" x14ac:dyDescent="0.35">
      <c r="A23" s="43" t="s">
        <v>48</v>
      </c>
      <c r="B23" s="11"/>
      <c r="C23" s="44"/>
      <c r="D23" s="31"/>
    </row>
    <row r="24" spans="1:9" outlineLevel="1" x14ac:dyDescent="0.35">
      <c r="A24" s="17" t="s">
        <v>49</v>
      </c>
      <c r="B24" s="11"/>
      <c r="C24" s="44">
        <v>0</v>
      </c>
      <c r="D24" s="31">
        <v>0</v>
      </c>
    </row>
    <row r="25" spans="1:9" ht="39" outlineLevel="1" x14ac:dyDescent="0.35">
      <c r="A25" s="18" t="s">
        <v>50</v>
      </c>
      <c r="B25" s="11"/>
      <c r="C25" s="44">
        <v>0</v>
      </c>
      <c r="D25" s="31">
        <v>0</v>
      </c>
    </row>
    <row r="26" spans="1:9" x14ac:dyDescent="0.35">
      <c r="A26" s="18" t="s">
        <v>51</v>
      </c>
      <c r="B26" s="11"/>
      <c r="C26" s="38">
        <v>217855</v>
      </c>
      <c r="D26" s="39">
        <v>75642</v>
      </c>
    </row>
    <row r="27" spans="1:9" x14ac:dyDescent="0.35">
      <c r="A27" s="18" t="s">
        <v>52</v>
      </c>
      <c r="B27" s="11"/>
      <c r="C27" s="38">
        <v>217855</v>
      </c>
      <c r="D27" s="39">
        <v>75642</v>
      </c>
      <c r="F27" s="45"/>
    </row>
    <row r="29" spans="1:9" x14ac:dyDescent="0.35">
      <c r="B29" s="46"/>
      <c r="C29" s="47"/>
      <c r="D29" s="47"/>
      <c r="E29" s="48"/>
      <c r="F29" s="49"/>
    </row>
    <row r="30" spans="1:9" x14ac:dyDescent="0.3">
      <c r="A30" s="94" t="s">
        <v>106</v>
      </c>
      <c r="B30" s="94"/>
      <c r="C30" s="95"/>
      <c r="D30" s="95"/>
    </row>
    <row r="31" spans="1:9" x14ac:dyDescent="0.3">
      <c r="A31" s="94" t="s">
        <v>107</v>
      </c>
      <c r="B31" s="94"/>
      <c r="C31" s="95"/>
      <c r="D31" s="95" t="s">
        <v>108</v>
      </c>
    </row>
    <row r="32" spans="1:9" x14ac:dyDescent="0.3">
      <c r="A32" s="94"/>
      <c r="B32" s="94"/>
      <c r="C32" s="95"/>
      <c r="D32" s="95"/>
    </row>
    <row r="33" spans="1:4" x14ac:dyDescent="0.3">
      <c r="A33" s="94"/>
      <c r="B33" s="94"/>
      <c r="C33" s="95"/>
      <c r="D33" s="95"/>
    </row>
    <row r="34" spans="1:4" x14ac:dyDescent="0.3">
      <c r="A34" s="94" t="s">
        <v>109</v>
      </c>
      <c r="B34" s="94"/>
      <c r="C34" s="95"/>
      <c r="D34" s="95" t="s">
        <v>110</v>
      </c>
    </row>
    <row r="35" spans="1:4" x14ac:dyDescent="0.3">
      <c r="A35" s="94"/>
      <c r="B35" s="94"/>
      <c r="C35" s="95"/>
      <c r="D35" s="95"/>
    </row>
  </sheetData>
  <mergeCells count="2">
    <mergeCell ref="A5:A7"/>
    <mergeCell ref="B5:B7"/>
  </mergeCells>
  <pageMargins left="0.7" right="0.7" top="0.75" bottom="0.75" header="0.3" footer="0.3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opLeftCell="A19" workbookViewId="0"/>
  </sheetViews>
  <sheetFormatPr defaultColWidth="9.08984375" defaultRowHeight="13" x14ac:dyDescent="0.35"/>
  <cols>
    <col min="1" max="1" width="59.90625" style="52" customWidth="1"/>
    <col min="2" max="2" width="13.90625" style="53" customWidth="1"/>
    <col min="3" max="3" width="16" style="53" customWidth="1"/>
    <col min="4" max="4" width="15.90625" style="53" bestFit="1" customWidth="1"/>
    <col min="5" max="5" width="11.1796875" style="50" bestFit="1" customWidth="1"/>
    <col min="6" max="6" width="16.54296875" style="52" bestFit="1" customWidth="1"/>
    <col min="7" max="7" width="11.90625" style="52" bestFit="1" customWidth="1"/>
    <col min="8" max="8" width="12.1796875" style="52" bestFit="1" customWidth="1"/>
    <col min="9" max="9" width="13.453125" style="52" bestFit="1" customWidth="1"/>
    <col min="10" max="16384" width="9.08984375" style="52"/>
  </cols>
  <sheetData>
    <row r="1" spans="1:5" x14ac:dyDescent="0.3">
      <c r="A1" s="94" t="s">
        <v>112</v>
      </c>
    </row>
    <row r="2" spans="1:5" s="51" customFormat="1" ht="15" x14ac:dyDescent="0.35">
      <c r="A2" s="102" t="s">
        <v>53</v>
      </c>
      <c r="B2" s="102"/>
      <c r="C2" s="102"/>
      <c r="D2" s="102"/>
      <c r="E2" s="50"/>
    </row>
    <row r="3" spans="1:5" s="51" customFormat="1" ht="15" x14ac:dyDescent="0.35">
      <c r="A3" s="102" t="s">
        <v>54</v>
      </c>
      <c r="B3" s="102"/>
      <c r="C3" s="102"/>
      <c r="D3" s="102"/>
      <c r="E3" s="50"/>
    </row>
    <row r="4" spans="1:5" x14ac:dyDescent="0.35">
      <c r="E4" s="54"/>
    </row>
    <row r="5" spans="1:5" x14ac:dyDescent="0.35">
      <c r="E5" s="55"/>
    </row>
    <row r="6" spans="1:5" x14ac:dyDescent="0.35">
      <c r="A6" s="56" t="s">
        <v>1</v>
      </c>
      <c r="B6" s="57" t="s">
        <v>55</v>
      </c>
      <c r="C6" s="57" t="s">
        <v>56</v>
      </c>
      <c r="D6" s="58"/>
      <c r="E6" s="54"/>
    </row>
    <row r="7" spans="1:5" x14ac:dyDescent="0.35">
      <c r="A7" s="59" t="s">
        <v>57</v>
      </c>
      <c r="B7" s="60"/>
      <c r="C7" s="61"/>
      <c r="D7" s="62"/>
    </row>
    <row r="8" spans="1:5" x14ac:dyDescent="0.35">
      <c r="A8" s="59" t="s">
        <v>58</v>
      </c>
      <c r="B8" s="63">
        <v>3374456</v>
      </c>
      <c r="C8" s="63">
        <v>2575395</v>
      </c>
      <c r="D8" s="64"/>
    </row>
    <row r="9" spans="1:5" x14ac:dyDescent="0.35">
      <c r="A9" s="65" t="s">
        <v>59</v>
      </c>
      <c r="B9" s="66">
        <v>2164406</v>
      </c>
      <c r="C9" s="66">
        <v>1415132</v>
      </c>
      <c r="D9" s="67"/>
      <c r="E9" s="55"/>
    </row>
    <row r="10" spans="1:5" x14ac:dyDescent="0.35">
      <c r="A10" s="65" t="s">
        <v>60</v>
      </c>
      <c r="B10" s="66">
        <v>543931</v>
      </c>
      <c r="C10" s="66">
        <v>357446</v>
      </c>
      <c r="D10" s="67"/>
      <c r="E10" s="55"/>
    </row>
    <row r="11" spans="1:5" x14ac:dyDescent="0.35">
      <c r="A11" s="65" t="s">
        <v>61</v>
      </c>
      <c r="B11" s="66">
        <v>17193</v>
      </c>
      <c r="C11" s="66">
        <v>10002</v>
      </c>
      <c r="D11" s="67"/>
      <c r="E11" s="55"/>
    </row>
    <row r="12" spans="1:5" x14ac:dyDescent="0.35">
      <c r="A12" s="65" t="s">
        <v>62</v>
      </c>
      <c r="B12" s="66">
        <v>4055</v>
      </c>
      <c r="C12" s="66">
        <v>1657</v>
      </c>
      <c r="D12" s="67"/>
      <c r="E12" s="55"/>
    </row>
    <row r="13" spans="1:5" x14ac:dyDescent="0.35">
      <c r="A13" s="65" t="s">
        <v>63</v>
      </c>
      <c r="B13" s="66">
        <v>1967</v>
      </c>
      <c r="C13" s="66">
        <v>8157</v>
      </c>
      <c r="D13" s="67"/>
      <c r="E13" s="55"/>
    </row>
    <row r="14" spans="1:5" x14ac:dyDescent="0.35">
      <c r="A14" s="65" t="s">
        <v>64</v>
      </c>
      <c r="B14" s="66">
        <v>141570</v>
      </c>
      <c r="C14" s="66">
        <v>782906</v>
      </c>
      <c r="D14" s="67"/>
      <c r="E14" s="55"/>
    </row>
    <row r="15" spans="1:5" x14ac:dyDescent="0.35">
      <c r="A15" s="65" t="s">
        <v>65</v>
      </c>
      <c r="B15" s="66">
        <v>308</v>
      </c>
      <c r="C15" s="66">
        <v>95</v>
      </c>
      <c r="D15" s="67"/>
      <c r="E15" s="55"/>
    </row>
    <row r="16" spans="1:5" x14ac:dyDescent="0.35">
      <c r="A16" s="65" t="s">
        <v>66</v>
      </c>
      <c r="B16" s="66">
        <v>288</v>
      </c>
      <c r="C16" s="66">
        <v>0</v>
      </c>
      <c r="D16" s="67"/>
      <c r="E16" s="55"/>
    </row>
    <row r="17" spans="1:5" x14ac:dyDescent="0.35">
      <c r="A17" s="65" t="s">
        <v>67</v>
      </c>
      <c r="B17" s="66">
        <v>500000</v>
      </c>
      <c r="C17" s="66">
        <v>0</v>
      </c>
      <c r="D17" s="67"/>
      <c r="E17" s="55"/>
    </row>
    <row r="18" spans="1:5" x14ac:dyDescent="0.35">
      <c r="A18" s="65" t="s">
        <v>68</v>
      </c>
      <c r="B18" s="66">
        <v>738</v>
      </c>
      <c r="C18" s="66">
        <v>0</v>
      </c>
      <c r="D18" s="67"/>
      <c r="E18" s="55"/>
    </row>
    <row r="19" spans="1:5" x14ac:dyDescent="0.35">
      <c r="A19" s="59" t="s">
        <v>69</v>
      </c>
      <c r="B19" s="63">
        <v>-3968329</v>
      </c>
      <c r="C19" s="63">
        <v>-2938975</v>
      </c>
    </row>
    <row r="20" spans="1:5" x14ac:dyDescent="0.35">
      <c r="A20" s="65" t="s">
        <v>70</v>
      </c>
      <c r="B20" s="66">
        <v>-3607545</v>
      </c>
      <c r="C20" s="66">
        <v>-2517925</v>
      </c>
      <c r="D20" s="68"/>
    </row>
    <row r="21" spans="1:5" x14ac:dyDescent="0.35">
      <c r="A21" s="65" t="s">
        <v>71</v>
      </c>
      <c r="B21" s="66">
        <v>-6897</v>
      </c>
      <c r="C21" s="66">
        <v>-162645</v>
      </c>
    </row>
    <row r="22" spans="1:5" x14ac:dyDescent="0.35">
      <c r="A22" s="65" t="s">
        <v>72</v>
      </c>
      <c r="B22" s="66">
        <v>-84469</v>
      </c>
      <c r="C22" s="66">
        <v>-59198</v>
      </c>
      <c r="D22" s="67"/>
      <c r="E22" s="55"/>
    </row>
    <row r="23" spans="1:5" x14ac:dyDescent="0.35">
      <c r="A23" s="65" t="s">
        <v>73</v>
      </c>
      <c r="B23" s="66">
        <v>-75480</v>
      </c>
      <c r="C23" s="66">
        <v>-66592</v>
      </c>
      <c r="D23" s="68"/>
      <c r="E23" s="54"/>
    </row>
    <row r="24" spans="1:5" x14ac:dyDescent="0.35">
      <c r="A24" s="65" t="s">
        <v>74</v>
      </c>
      <c r="B24" s="66">
        <v>-48617</v>
      </c>
      <c r="C24" s="66">
        <v>-65596</v>
      </c>
      <c r="D24" s="68"/>
      <c r="E24" s="54"/>
    </row>
    <row r="25" spans="1:5" x14ac:dyDescent="0.35">
      <c r="A25" s="65" t="s">
        <v>75</v>
      </c>
      <c r="B25" s="66">
        <v>-30303</v>
      </c>
      <c r="C25" s="66">
        <v>-18605</v>
      </c>
      <c r="E25" s="54"/>
    </row>
    <row r="26" spans="1:5" x14ac:dyDescent="0.35">
      <c r="A26" s="65" t="s">
        <v>76</v>
      </c>
      <c r="B26" s="66">
        <v>-36146</v>
      </c>
      <c r="C26" s="66">
        <v>-29212</v>
      </c>
    </row>
    <row r="27" spans="1:5" x14ac:dyDescent="0.35">
      <c r="A27" s="65" t="s">
        <v>77</v>
      </c>
      <c r="B27" s="66">
        <v>-78000</v>
      </c>
      <c r="C27" s="66">
        <v>-19000</v>
      </c>
    </row>
    <row r="28" spans="1:5" x14ac:dyDescent="0.35">
      <c r="A28" s="65" t="s">
        <v>78</v>
      </c>
      <c r="B28" s="66">
        <v>-872</v>
      </c>
      <c r="C28" s="66">
        <v>-202</v>
      </c>
      <c r="D28" s="69"/>
    </row>
    <row r="29" spans="1:5" x14ac:dyDescent="0.35">
      <c r="A29" s="70" t="s">
        <v>79</v>
      </c>
      <c r="B29" s="63">
        <v>-593873</v>
      </c>
      <c r="C29" s="63">
        <v>-363580</v>
      </c>
    </row>
    <row r="30" spans="1:5" x14ac:dyDescent="0.35">
      <c r="A30" s="59" t="s">
        <v>80</v>
      </c>
      <c r="B30" s="71"/>
      <c r="C30" s="71"/>
      <c r="E30" s="54"/>
    </row>
    <row r="31" spans="1:5" x14ac:dyDescent="0.35">
      <c r="A31" s="59" t="s">
        <v>81</v>
      </c>
      <c r="B31" s="63">
        <v>474000</v>
      </c>
      <c r="C31" s="63">
        <v>34835</v>
      </c>
    </row>
    <row r="32" spans="1:5" x14ac:dyDescent="0.35">
      <c r="A32" s="65" t="s">
        <v>82</v>
      </c>
      <c r="B32" s="66">
        <v>474000</v>
      </c>
      <c r="C32" s="66">
        <v>34835</v>
      </c>
    </row>
    <row r="33" spans="1:5" x14ac:dyDescent="0.35">
      <c r="A33" s="59" t="s">
        <v>83</v>
      </c>
      <c r="B33" s="63">
        <v>-299405</v>
      </c>
      <c r="C33" s="63">
        <v>-229147</v>
      </c>
      <c r="E33" s="55"/>
    </row>
    <row r="34" spans="1:5" x14ac:dyDescent="0.35">
      <c r="A34" s="65" t="s">
        <v>84</v>
      </c>
      <c r="B34" s="66">
        <v>-9405</v>
      </c>
      <c r="C34" s="66">
        <v>-3555</v>
      </c>
    </row>
    <row r="35" spans="1:5" x14ac:dyDescent="0.35">
      <c r="A35" s="65" t="s">
        <v>85</v>
      </c>
      <c r="B35" s="66">
        <v>-290000</v>
      </c>
      <c r="C35" s="66">
        <v>-225592</v>
      </c>
    </row>
    <row r="36" spans="1:5" x14ac:dyDescent="0.35">
      <c r="A36" s="70" t="s">
        <v>86</v>
      </c>
      <c r="B36" s="63">
        <v>174595</v>
      </c>
      <c r="C36" s="63">
        <v>-194312</v>
      </c>
    </row>
    <row r="37" spans="1:5" x14ac:dyDescent="0.35">
      <c r="A37" s="70" t="s">
        <v>87</v>
      </c>
      <c r="B37" s="71"/>
      <c r="C37" s="71"/>
    </row>
    <row r="38" spans="1:5" x14ac:dyDescent="0.35">
      <c r="A38" s="70" t="s">
        <v>81</v>
      </c>
      <c r="B38" s="72">
        <v>1234647</v>
      </c>
      <c r="C38" s="72">
        <v>2126565</v>
      </c>
    </row>
    <row r="39" spans="1:5" x14ac:dyDescent="0.35">
      <c r="A39" s="73" t="s">
        <v>88</v>
      </c>
      <c r="B39" s="66">
        <v>1200000</v>
      </c>
      <c r="C39" s="66">
        <v>1418000</v>
      </c>
    </row>
    <row r="40" spans="1:5" x14ac:dyDescent="0.35">
      <c r="A40" s="73" t="s">
        <v>89</v>
      </c>
      <c r="B40" s="66">
        <v>34647</v>
      </c>
      <c r="C40" s="66">
        <v>708565</v>
      </c>
      <c r="D40" s="68"/>
    </row>
    <row r="41" spans="1:5" x14ac:dyDescent="0.35">
      <c r="A41" s="59" t="s">
        <v>83</v>
      </c>
      <c r="B41" s="63">
        <v>-766425</v>
      </c>
      <c r="C41" s="63">
        <v>-1559941</v>
      </c>
    </row>
    <row r="42" spans="1:5" x14ac:dyDescent="0.35">
      <c r="A42" s="65" t="s">
        <v>90</v>
      </c>
      <c r="B42" s="66">
        <v>-665875</v>
      </c>
      <c r="C42" s="66">
        <v>-1042798</v>
      </c>
    </row>
    <row r="43" spans="1:5" x14ac:dyDescent="0.35">
      <c r="A43" s="65" t="s">
        <v>91</v>
      </c>
      <c r="B43" s="66">
        <v>0</v>
      </c>
      <c r="C43" s="66">
        <v>-12565</v>
      </c>
    </row>
    <row r="44" spans="1:5" x14ac:dyDescent="0.35">
      <c r="A44" s="65" t="s">
        <v>92</v>
      </c>
      <c r="B44" s="66">
        <v>-100550</v>
      </c>
      <c r="C44" s="66">
        <v>-17253</v>
      </c>
    </row>
    <row r="45" spans="1:5" x14ac:dyDescent="0.35">
      <c r="A45" s="65" t="s">
        <v>93</v>
      </c>
      <c r="B45" s="66">
        <v>0</v>
      </c>
      <c r="C45" s="66">
        <v>-487325</v>
      </c>
    </row>
    <row r="46" spans="1:5" x14ac:dyDescent="0.35">
      <c r="A46" s="70" t="s">
        <v>94</v>
      </c>
      <c r="B46" s="74">
        <v>468222</v>
      </c>
      <c r="C46" s="74">
        <v>566624</v>
      </c>
    </row>
    <row r="47" spans="1:5" x14ac:dyDescent="0.35">
      <c r="A47" s="75" t="s">
        <v>95</v>
      </c>
      <c r="B47" s="63">
        <v>48944</v>
      </c>
      <c r="C47" s="63">
        <v>8732</v>
      </c>
    </row>
    <row r="48" spans="1:5" ht="13.5" x14ac:dyDescent="0.35">
      <c r="A48" s="76" t="s">
        <v>96</v>
      </c>
      <c r="B48" s="66">
        <v>34656</v>
      </c>
      <c r="C48" s="66">
        <v>3440</v>
      </c>
      <c r="D48" s="68"/>
    </row>
    <row r="49" spans="1:8" x14ac:dyDescent="0.35">
      <c r="A49" s="70" t="s">
        <v>97</v>
      </c>
      <c r="B49" s="63">
        <v>491494</v>
      </c>
      <c r="C49" s="74">
        <v>483921.84905000002</v>
      </c>
    </row>
    <row r="50" spans="1:8" x14ac:dyDescent="0.35">
      <c r="A50" s="70" t="s">
        <v>98</v>
      </c>
      <c r="B50" s="77">
        <v>575094</v>
      </c>
      <c r="C50" s="63">
        <v>496094</v>
      </c>
    </row>
    <row r="51" spans="1:8" x14ac:dyDescent="0.35">
      <c r="B51" s="78"/>
      <c r="C51" s="78"/>
      <c r="D51" s="68"/>
    </row>
    <row r="52" spans="1:8" x14ac:dyDescent="0.35">
      <c r="B52" s="78"/>
      <c r="C52" s="78"/>
      <c r="D52" s="68"/>
    </row>
    <row r="53" spans="1:8" x14ac:dyDescent="0.35">
      <c r="B53" s="79"/>
      <c r="C53" s="79"/>
      <c r="D53" s="68"/>
    </row>
    <row r="54" spans="1:8" x14ac:dyDescent="0.3">
      <c r="A54" s="94" t="s">
        <v>106</v>
      </c>
      <c r="B54" s="94"/>
      <c r="C54" s="95"/>
      <c r="D54" s="95"/>
    </row>
    <row r="55" spans="1:8" x14ac:dyDescent="0.3">
      <c r="A55" s="94" t="s">
        <v>107</v>
      </c>
      <c r="B55" s="94"/>
      <c r="C55" s="95" t="s">
        <v>108</v>
      </c>
    </row>
    <row r="56" spans="1:8" x14ac:dyDescent="0.3">
      <c r="A56" s="94"/>
      <c r="B56" s="94"/>
      <c r="C56" s="95"/>
    </row>
    <row r="57" spans="1:8" x14ac:dyDescent="0.3">
      <c r="A57" s="94"/>
      <c r="B57" s="94"/>
      <c r="C57" s="95"/>
      <c r="E57" s="80"/>
      <c r="F57" s="80"/>
      <c r="G57" s="80"/>
      <c r="H57" s="81"/>
    </row>
    <row r="58" spans="1:8" x14ac:dyDescent="0.3">
      <c r="A58" s="94" t="s">
        <v>109</v>
      </c>
      <c r="B58" s="94"/>
      <c r="C58" s="95" t="s">
        <v>110</v>
      </c>
    </row>
    <row r="59" spans="1:8" x14ac:dyDescent="0.3">
      <c r="A59" s="94"/>
      <c r="B59" s="94"/>
      <c r="C59" s="95"/>
      <c r="D59" s="95"/>
    </row>
  </sheetData>
  <mergeCells count="2">
    <mergeCell ref="A2:D2"/>
    <mergeCell ref="A3:D3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H6" sqref="H6"/>
    </sheetView>
  </sheetViews>
  <sheetFormatPr defaultRowHeight="14.5" x14ac:dyDescent="0.35"/>
  <cols>
    <col min="1" max="1" width="25" customWidth="1"/>
    <col min="2" max="2" width="17.453125" customWidth="1"/>
    <col min="3" max="3" width="18.54296875" customWidth="1"/>
    <col min="4" max="4" width="14.54296875" style="83" customWidth="1"/>
  </cols>
  <sheetData>
    <row r="1" spans="1:4" x14ac:dyDescent="0.35">
      <c r="A1" s="94" t="s">
        <v>112</v>
      </c>
    </row>
    <row r="2" spans="1:4" ht="15" x14ac:dyDescent="0.35">
      <c r="A2" s="103" t="s">
        <v>99</v>
      </c>
      <c r="B2" s="103"/>
      <c r="C2" s="103"/>
      <c r="D2" s="103"/>
    </row>
    <row r="3" spans="1:4" ht="15" x14ac:dyDescent="0.35">
      <c r="A3" s="103" t="str">
        <f>[1]ОПиУ!A2</f>
        <v>за период, закончившийся 31 марта 2022 года</v>
      </c>
      <c r="B3" s="103"/>
      <c r="C3" s="103"/>
      <c r="D3" s="103"/>
    </row>
    <row r="4" spans="1:4" ht="15.5" x14ac:dyDescent="0.35">
      <c r="A4" s="82"/>
    </row>
    <row r="5" spans="1:4" ht="15.5" x14ac:dyDescent="0.35">
      <c r="A5" s="84"/>
      <c r="D5" s="85"/>
    </row>
    <row r="6" spans="1:4" ht="52" x14ac:dyDescent="0.35">
      <c r="A6" s="86" t="s">
        <v>1</v>
      </c>
      <c r="B6" s="87" t="s">
        <v>23</v>
      </c>
      <c r="C6" s="87" t="s">
        <v>24</v>
      </c>
      <c r="D6" s="87" t="s">
        <v>25</v>
      </c>
    </row>
    <row r="7" spans="1:4" ht="26" x14ac:dyDescent="0.35">
      <c r="A7" s="88" t="s">
        <v>100</v>
      </c>
      <c r="B7" s="89">
        <v>500006</v>
      </c>
      <c r="C7" s="89">
        <v>1176257</v>
      </c>
      <c r="D7" s="89">
        <v>1676263</v>
      </c>
    </row>
    <row r="8" spans="1:4" s="92" customFormat="1" x14ac:dyDescent="0.35">
      <c r="A8" s="90" t="s">
        <v>101</v>
      </c>
      <c r="B8" s="91">
        <v>0</v>
      </c>
      <c r="C8" s="91">
        <v>75642</v>
      </c>
      <c r="D8" s="89">
        <v>75642</v>
      </c>
    </row>
    <row r="9" spans="1:4" x14ac:dyDescent="0.35">
      <c r="A9" s="90" t="s">
        <v>102</v>
      </c>
      <c r="C9" s="91">
        <v>-487325</v>
      </c>
      <c r="D9" s="89">
        <v>-487325</v>
      </c>
    </row>
    <row r="10" spans="1:4" ht="26" x14ac:dyDescent="0.35">
      <c r="A10" s="88" t="s">
        <v>103</v>
      </c>
      <c r="B10" s="89">
        <v>500006</v>
      </c>
      <c r="C10" s="89">
        <v>764574</v>
      </c>
      <c r="D10" s="89">
        <v>1264580</v>
      </c>
    </row>
    <row r="11" spans="1:4" ht="26" x14ac:dyDescent="0.35">
      <c r="A11" s="88" t="s">
        <v>104</v>
      </c>
      <c r="B11" s="89">
        <v>500006</v>
      </c>
      <c r="C11" s="89">
        <v>981728</v>
      </c>
      <c r="D11" s="89">
        <v>1481734</v>
      </c>
    </row>
    <row r="12" spans="1:4" x14ac:dyDescent="0.35">
      <c r="A12" s="90" t="s">
        <v>101</v>
      </c>
      <c r="B12" s="91">
        <v>0</v>
      </c>
      <c r="C12" s="91">
        <v>217855</v>
      </c>
      <c r="D12" s="89">
        <v>217855</v>
      </c>
    </row>
    <row r="13" spans="1:4" ht="26" x14ac:dyDescent="0.35">
      <c r="A13" s="88" t="s">
        <v>105</v>
      </c>
      <c r="B13" s="89">
        <v>500006</v>
      </c>
      <c r="C13" s="89">
        <v>1199583</v>
      </c>
      <c r="D13" s="89">
        <v>1699589</v>
      </c>
    </row>
    <row r="14" spans="1:4" x14ac:dyDescent="0.35">
      <c r="C14" s="93"/>
    </row>
    <row r="16" spans="1:4" x14ac:dyDescent="0.35">
      <c r="A16" s="94" t="s">
        <v>106</v>
      </c>
      <c r="B16" s="94"/>
      <c r="C16" s="95"/>
    </row>
    <row r="17" spans="1:4" x14ac:dyDescent="0.35">
      <c r="A17" s="94" t="s">
        <v>107</v>
      </c>
      <c r="B17" s="94"/>
      <c r="D17" s="95" t="s">
        <v>108</v>
      </c>
    </row>
    <row r="18" spans="1:4" x14ac:dyDescent="0.35">
      <c r="A18" s="94"/>
      <c r="B18" s="94"/>
      <c r="D18" s="95"/>
    </row>
    <row r="19" spans="1:4" x14ac:dyDescent="0.35">
      <c r="A19" s="94"/>
      <c r="B19" s="94"/>
      <c r="D19" s="95"/>
    </row>
    <row r="20" spans="1:4" x14ac:dyDescent="0.35">
      <c r="A20" s="94" t="s">
        <v>109</v>
      </c>
      <c r="B20" s="94"/>
      <c r="D20" s="95" t="s">
        <v>110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2022-05-12T10:31:44Z</dcterms:modified>
</cp:coreProperties>
</file>