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Danik\Nextcloud\БИРЖА\KASE\2020.09.30\для отправки\"/>
    </mc:Choice>
  </mc:AlternateContent>
  <xr:revisionPtr revIDLastSave="0" documentId="13_ncr:1_{5BE028D8-AF8C-431A-8AFE-1D8274FB559B}" xr6:coauthVersionLast="45" xr6:coauthVersionMax="45" xr10:uidLastSave="{00000000-0000-0000-0000-000000000000}"/>
  <bookViews>
    <workbookView xWindow="-120" yWindow="-120" windowWidth="29040" windowHeight="15840" xr2:uid="{7495C12A-0902-4781-94C8-DAA58A152BFE}"/>
  </bookViews>
  <sheets>
    <sheet name="Баланс" sheetId="1" r:id="rId1"/>
    <sheet name="ОПУ" sheetId="2" r:id="rId2"/>
    <sheet name="Капитал" sheetId="3" r:id="rId3"/>
    <sheet name="ОДДС" sheetId="4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4" l="1"/>
  <c r="C39" i="4"/>
  <c r="E35" i="4"/>
  <c r="C35" i="4"/>
  <c r="E28" i="4"/>
  <c r="C28" i="4"/>
  <c r="E24" i="4"/>
  <c r="C24" i="4"/>
  <c r="E21" i="4"/>
  <c r="C21" i="4"/>
  <c r="E17" i="4"/>
  <c r="C17" i="4"/>
  <c r="E19" i="2"/>
  <c r="C19" i="2"/>
  <c r="E18" i="2"/>
  <c r="C18" i="2"/>
  <c r="E16" i="2"/>
  <c r="C16" i="2"/>
  <c r="E12" i="2"/>
  <c r="C12" i="2"/>
  <c r="E10" i="2"/>
  <c r="C10" i="2"/>
  <c r="E33" i="1"/>
  <c r="C33" i="1"/>
  <c r="E32" i="1"/>
  <c r="C32" i="1"/>
  <c r="E27" i="1" l="1"/>
  <c r="C27" i="1"/>
  <c r="E18" i="1"/>
  <c r="C18" i="1"/>
</calcChain>
</file>

<file path=xl/sharedStrings.xml><?xml version="1.0" encoding="utf-8"?>
<sst xmlns="http://schemas.openxmlformats.org/spreadsheetml/2006/main" count="125" uniqueCount="92">
  <si>
    <t>30 сентября</t>
  </si>
  <si>
    <t>2020 года</t>
  </si>
  <si>
    <t>31 декабря</t>
  </si>
  <si>
    <t>2019 года</t>
  </si>
  <si>
    <t>Примечание</t>
  </si>
  <si>
    <t>тыс. тенге</t>
  </si>
  <si>
    <t>АКТИВЫ</t>
  </si>
  <si>
    <t>Денежные средства и их эквиваленты</t>
  </si>
  <si>
    <t>Депозиты</t>
  </si>
  <si>
    <t xml:space="preserve">           -   </t>
  </si>
  <si>
    <t>Деривативы</t>
  </si>
  <si>
    <t>-</t>
  </si>
  <si>
    <t>Кредиты клиентам</t>
  </si>
  <si>
    <t>Капитализируемые расходы, связанные с выдачей</t>
  </si>
  <si>
    <t>Основные средства и нематериальные активы</t>
  </si>
  <si>
    <t>Активы в форме прав пользования</t>
  </si>
  <si>
    <t>Прочие активы</t>
  </si>
  <si>
    <t>Итого активы</t>
  </si>
  <si>
    <t xml:space="preserve">ОБЯЗАТЕЛЬСТВА </t>
  </si>
  <si>
    <t>Займы и кредиты</t>
  </si>
  <si>
    <t>Обязательства по налогу на прибыль</t>
  </si>
  <si>
    <t>Отложенные налоговые обязательства</t>
  </si>
  <si>
    <t>Кредиторская задолженность</t>
  </si>
  <si>
    <t>Доходы будущих периодов</t>
  </si>
  <si>
    <t>Обязательства по аренде</t>
  </si>
  <si>
    <t>Прочие обязательства</t>
  </si>
  <si>
    <t>Итого обязательства</t>
  </si>
  <si>
    <t>КАПИТАЛ</t>
  </si>
  <si>
    <t>Уставный капитал</t>
  </si>
  <si>
    <t>Субординированные займы</t>
  </si>
  <si>
    <t>Нераспределенная прибыль</t>
  </si>
  <si>
    <t>Итого капитал</t>
  </si>
  <si>
    <t>Итого капитал и обязательства</t>
  </si>
  <si>
    <t>ТОО «МИКРОФИНАНСОВАЯ ОРГАНИЗАЦИЯ «ОНЛАЙНКАЗФИНАНС»</t>
  </si>
  <si>
    <t>ОТЧЕТ О ФИНАНСОВОМ ПОЛОЖЕНИИ НА 30 СЕНТЯБРЯ 2020 ГОДА</t>
  </si>
  <si>
    <t>ОТЧЕТ О СОВОКУПНОМ ДОХОДЕ ЗА ДЕВЯТЬ МЕСЯЦЕВ, ЗАКОНЧИВШИХСЯ 30 СЕНТЯБРЯ 2020 ГОДА</t>
  </si>
  <si>
    <t>9 месяцев 2020 года</t>
  </si>
  <si>
    <t>9 месяцев 2019 года</t>
  </si>
  <si>
    <t>Доходы от кредитно-финансовой деятельности</t>
  </si>
  <si>
    <t>Чистый расход от создания резерва под кредитные убытки</t>
  </si>
  <si>
    <t>Процентные расходы</t>
  </si>
  <si>
    <t>Чистый процентный и комиссионный доход</t>
  </si>
  <si>
    <t>Операционные расходы</t>
  </si>
  <si>
    <t>Операционная прибыль</t>
  </si>
  <si>
    <t>Общехозяйственные и административные расходы</t>
  </si>
  <si>
    <t>Положительные курсовые разницы, нетто</t>
  </si>
  <si>
    <t xml:space="preserve">Прочие расходы и доходы, нетто </t>
  </si>
  <si>
    <t>Прибыль до налогообложения</t>
  </si>
  <si>
    <t>Налог на прибыль</t>
  </si>
  <si>
    <t>Чистая прибыль</t>
  </si>
  <si>
    <t>Итого совокупный доход</t>
  </si>
  <si>
    <t xml:space="preserve">ОТЧЕТ ОБ ИЗМЕНЕНИЯХ В КАПИТАЛЕ </t>
  </si>
  <si>
    <t xml:space="preserve">ЗА ДЕВЯТЬ МЕСЯЦЕВ, ЗАКОНЧИВШИХСЯ 30 СЕНТЯБРЯ 2020 ГОДА </t>
  </si>
  <si>
    <t>Остаток на 1 января 2019 года</t>
  </si>
  <si>
    <t xml:space="preserve">-   </t>
  </si>
  <si>
    <t xml:space="preserve">Совокупный доход за период </t>
  </si>
  <si>
    <t xml:space="preserve">- </t>
  </si>
  <si>
    <t>Увеличение уставного капитала</t>
  </si>
  <si>
    <t xml:space="preserve"> -   </t>
  </si>
  <si>
    <t>Остаток на 30 сентября 2019 года</t>
  </si>
  <si>
    <t>Остаток на 1 января 2020 года</t>
  </si>
  <si>
    <t>Совокупный доход за период</t>
  </si>
  <si>
    <t>Суборднированные займы</t>
  </si>
  <si>
    <t>Остаток на 30 сентября 2020 года</t>
  </si>
  <si>
    <t xml:space="preserve">ОТЧЕТ О ДВИЖЕНИИ ДЕНЕЖНЫХ СРЕДСТВ </t>
  </si>
  <si>
    <t xml:space="preserve"> </t>
  </si>
  <si>
    <t>Операционная деятельность</t>
  </si>
  <si>
    <t xml:space="preserve">Корректировки: </t>
  </si>
  <si>
    <t>Амортизация ранее начисленной комиссии за выдачу</t>
  </si>
  <si>
    <t>Восстановление резерва в связи с продажей портфеля</t>
  </si>
  <si>
    <t>Капитализация расходов долгосрочного характера, связанных с выдачей</t>
  </si>
  <si>
    <t xml:space="preserve">Износ и амортизация </t>
  </si>
  <si>
    <t>Прибыль до изменений кредитного портфеля и оборотного капитала</t>
  </si>
  <si>
    <t>Корректировки:</t>
  </si>
  <si>
    <t>Изменение кредиторской задолженности и прочих обязательств</t>
  </si>
  <si>
    <t>Изменение дебиторской задолженности и прочих активов</t>
  </si>
  <si>
    <t xml:space="preserve">Чистые денежные средства от операционной деятельности деятельности, до изменений кредитного портфеля </t>
  </si>
  <si>
    <t>Изменение кредитного портфеля</t>
  </si>
  <si>
    <t>Доходы от продажи портфеля</t>
  </si>
  <si>
    <t xml:space="preserve">Инвестиционная деятельность </t>
  </si>
  <si>
    <t>Приобретение основных средств и нематериальных активов</t>
  </si>
  <si>
    <t xml:space="preserve">Финансовая деятельность </t>
  </si>
  <si>
    <t>Поступление кредитов и займов, нетто,</t>
  </si>
  <si>
    <t xml:space="preserve">за вычетом обеспечительного депозита </t>
  </si>
  <si>
    <t>Проценты уплаченные</t>
  </si>
  <si>
    <t xml:space="preserve">Вклады участников товарищества </t>
  </si>
  <si>
    <t xml:space="preserve">Чистое увеличение денежных средств и их эквивалентов </t>
  </si>
  <si>
    <t xml:space="preserve">Денежные средства и их эквиваленты на начало периода </t>
  </si>
  <si>
    <t>Денежные средства и их эквиваленты на конец периода</t>
  </si>
  <si>
    <t xml:space="preserve">Чистые денежные средства, направленные на операционную деятельность </t>
  </si>
  <si>
    <t>Чистые денежные средства, направленные на инвестиционную деятельность</t>
  </si>
  <si>
    <t xml:space="preserve">Чистые денежные средства, полученные от финансовой 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</si>
</sst>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3"/>
    </xf>
    <xf numFmtId="0" fontId="4" fillId="0" borderId="0" xfId="0" applyFont="1" applyFill="1" applyAlignment="1">
      <alignment horizontal="left" vertical="center" indent="6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 indent="6"/>
    </xf>
    <xf numFmtId="0" fontId="2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center" indent="3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indent="6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indent="4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indent="4"/>
    </xf>
    <xf numFmtId="0" fontId="6" fillId="0" borderId="0" xfId="0" applyFont="1" applyFill="1" applyAlignment="1">
      <alignment vertical="center" wrapText="1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8" fillId="0" borderId="0" xfId="0" applyNumberFormat="1" applyFont="1" applyFill="1" applyAlignment="1">
      <alignment horizontal="right" vertical="center" wrapText="1" indent="3"/>
    </xf>
    <xf numFmtId="164" fontId="2" fillId="0" borderId="4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Alignment="1">
      <alignment vertical="top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BACCE-CB4E-4ACC-B609-C92AF217B6BD}">
  <dimension ref="A1:E34"/>
  <sheetViews>
    <sheetView showGridLines="0" tabSelected="1" workbookViewId="0">
      <selection activeCell="E32" sqref="E32"/>
    </sheetView>
  </sheetViews>
  <sheetFormatPr defaultRowHeight="15" x14ac:dyDescent="0.25"/>
  <cols>
    <col min="1" max="1" width="42.42578125" customWidth="1"/>
    <col min="2" max="2" width="12" customWidth="1"/>
    <col min="3" max="3" width="14.85546875" customWidth="1"/>
    <col min="4" max="4" width="2.7109375" customWidth="1"/>
    <col min="5" max="5" width="14.85546875" customWidth="1"/>
  </cols>
  <sheetData>
    <row r="1" spans="1:5" x14ac:dyDescent="0.25">
      <c r="A1" s="16" t="s">
        <v>33</v>
      </c>
    </row>
    <row r="2" spans="1:5" x14ac:dyDescent="0.25">
      <c r="A2" s="17" t="s">
        <v>34</v>
      </c>
    </row>
    <row r="5" spans="1:5" x14ac:dyDescent="0.25">
      <c r="A5" s="71"/>
      <c r="B5" s="72"/>
      <c r="C5" s="3" t="s">
        <v>0</v>
      </c>
      <c r="D5" s="73"/>
      <c r="E5" s="3" t="s">
        <v>2</v>
      </c>
    </row>
    <row r="6" spans="1:5" x14ac:dyDescent="0.25">
      <c r="A6" s="71"/>
      <c r="B6" s="72"/>
      <c r="C6" s="3" t="s">
        <v>1</v>
      </c>
      <c r="D6" s="73"/>
      <c r="E6" s="3" t="s">
        <v>3</v>
      </c>
    </row>
    <row r="7" spans="1:5" ht="24" x14ac:dyDescent="0.25">
      <c r="B7" s="4" t="s">
        <v>4</v>
      </c>
      <c r="C7" s="3" t="s">
        <v>5</v>
      </c>
      <c r="D7" s="3"/>
      <c r="E7" s="3" t="s">
        <v>5</v>
      </c>
    </row>
    <row r="8" spans="1:5" x14ac:dyDescent="0.25">
      <c r="A8" s="5"/>
      <c r="B8" s="4"/>
      <c r="C8" s="3"/>
      <c r="D8" s="3"/>
      <c r="E8" s="3"/>
    </row>
    <row r="9" spans="1:5" x14ac:dyDescent="0.25">
      <c r="A9" s="8" t="s">
        <v>6</v>
      </c>
      <c r="B9" s="9"/>
      <c r="C9" s="10"/>
      <c r="D9" s="10"/>
      <c r="E9" s="10"/>
    </row>
    <row r="10" spans="1:5" x14ac:dyDescent="0.25">
      <c r="A10" s="11" t="s">
        <v>7</v>
      </c>
      <c r="B10" s="9">
        <v>7</v>
      </c>
      <c r="C10" s="12">
        <v>2717363</v>
      </c>
      <c r="D10" s="10"/>
      <c r="E10" s="12">
        <v>419070</v>
      </c>
    </row>
    <row r="11" spans="1:5" x14ac:dyDescent="0.25">
      <c r="A11" s="11" t="s">
        <v>8</v>
      </c>
      <c r="B11" s="9">
        <v>8</v>
      </c>
      <c r="C11" s="10" t="s">
        <v>9</v>
      </c>
      <c r="D11" s="10"/>
      <c r="E11" s="12">
        <v>1143921</v>
      </c>
    </row>
    <row r="12" spans="1:5" x14ac:dyDescent="0.25">
      <c r="A12" s="11" t="s">
        <v>10</v>
      </c>
      <c r="B12" s="9">
        <v>18</v>
      </c>
      <c r="C12" s="12">
        <v>1647116</v>
      </c>
      <c r="D12" s="10"/>
      <c r="E12" s="10" t="s">
        <v>11</v>
      </c>
    </row>
    <row r="13" spans="1:5" x14ac:dyDescent="0.25">
      <c r="A13" s="11" t="s">
        <v>12</v>
      </c>
      <c r="B13" s="9">
        <v>9</v>
      </c>
      <c r="C13" s="12">
        <v>35840639</v>
      </c>
      <c r="D13" s="10"/>
      <c r="E13" s="12">
        <v>18262172</v>
      </c>
    </row>
    <row r="14" spans="1:5" x14ac:dyDescent="0.25">
      <c r="A14" s="11" t="s">
        <v>13</v>
      </c>
      <c r="B14" s="9">
        <v>10</v>
      </c>
      <c r="C14" s="12">
        <v>999367</v>
      </c>
      <c r="D14" s="10"/>
      <c r="E14" s="12">
        <v>691856</v>
      </c>
    </row>
    <row r="15" spans="1:5" x14ac:dyDescent="0.25">
      <c r="A15" s="11" t="s">
        <v>14</v>
      </c>
      <c r="B15" s="9"/>
      <c r="C15" s="12">
        <v>226779</v>
      </c>
      <c r="D15" s="10"/>
      <c r="E15" s="12">
        <v>7739</v>
      </c>
    </row>
    <row r="16" spans="1:5" x14ac:dyDescent="0.25">
      <c r="A16" s="11" t="s">
        <v>15</v>
      </c>
      <c r="B16" s="9">
        <v>14</v>
      </c>
      <c r="C16" s="12">
        <v>31626</v>
      </c>
      <c r="D16" s="10"/>
      <c r="E16" s="12">
        <v>37207</v>
      </c>
    </row>
    <row r="17" spans="1:5" ht="15.75" thickBot="1" x14ac:dyDescent="0.3">
      <c r="A17" s="11" t="s">
        <v>16</v>
      </c>
      <c r="B17" s="9">
        <v>15</v>
      </c>
      <c r="C17" s="12">
        <v>483664</v>
      </c>
      <c r="D17" s="70"/>
      <c r="E17" s="12">
        <v>203534</v>
      </c>
    </row>
    <row r="18" spans="1:5" ht="15.75" thickBot="1" x14ac:dyDescent="0.3">
      <c r="A18" s="8" t="s">
        <v>17</v>
      </c>
      <c r="B18" s="2"/>
      <c r="C18" s="13">
        <f>SUM(C10:C17)</f>
        <v>41946554</v>
      </c>
      <c r="D18" s="70"/>
      <c r="E18" s="13">
        <f>SUM(E10:E17)</f>
        <v>20765499</v>
      </c>
    </row>
    <row r="19" spans="1:5" ht="15.75" thickTop="1" x14ac:dyDescent="0.25">
      <c r="A19" s="8" t="s">
        <v>18</v>
      </c>
      <c r="B19" s="9"/>
      <c r="C19" s="10"/>
      <c r="D19" s="70"/>
      <c r="E19" s="10"/>
    </row>
    <row r="20" spans="1:5" x14ac:dyDescent="0.25">
      <c r="A20" s="11" t="s">
        <v>19</v>
      </c>
      <c r="B20" s="9">
        <v>11</v>
      </c>
      <c r="C20" s="12">
        <v>27310764</v>
      </c>
      <c r="D20" s="10"/>
      <c r="E20" s="12">
        <v>14044438</v>
      </c>
    </row>
    <row r="21" spans="1:5" x14ac:dyDescent="0.25">
      <c r="A21" s="11" t="s">
        <v>20</v>
      </c>
      <c r="B21" s="9"/>
      <c r="C21" s="12">
        <v>239219</v>
      </c>
      <c r="D21" s="10"/>
      <c r="E21" s="12">
        <v>213424</v>
      </c>
    </row>
    <row r="22" spans="1:5" x14ac:dyDescent="0.25">
      <c r="A22" s="11" t="s">
        <v>21</v>
      </c>
      <c r="B22" s="9"/>
      <c r="C22" s="12">
        <v>483505</v>
      </c>
      <c r="D22" s="10"/>
      <c r="E22" s="12">
        <v>115830</v>
      </c>
    </row>
    <row r="23" spans="1:5" x14ac:dyDescent="0.25">
      <c r="A23" s="11" t="s">
        <v>22</v>
      </c>
      <c r="B23" s="9">
        <v>16</v>
      </c>
      <c r="C23" s="12">
        <v>1518923</v>
      </c>
      <c r="D23" s="10"/>
      <c r="E23" s="12">
        <v>478755</v>
      </c>
    </row>
    <row r="24" spans="1:5" x14ac:dyDescent="0.25">
      <c r="A24" s="11" t="s">
        <v>23</v>
      </c>
      <c r="B24" s="9">
        <v>17</v>
      </c>
      <c r="C24" s="12">
        <v>231494</v>
      </c>
      <c r="D24" s="10"/>
      <c r="E24" s="12">
        <v>925976</v>
      </c>
    </row>
    <row r="25" spans="1:5" x14ac:dyDescent="0.25">
      <c r="A25" s="11" t="s">
        <v>24</v>
      </c>
      <c r="B25" s="9">
        <v>14</v>
      </c>
      <c r="C25" s="12">
        <v>38977</v>
      </c>
      <c r="D25" s="10"/>
      <c r="E25" s="12">
        <v>44104</v>
      </c>
    </row>
    <row r="26" spans="1:5" ht="15.75" thickBot="1" x14ac:dyDescent="0.3">
      <c r="A26" s="11" t="s">
        <v>25</v>
      </c>
      <c r="B26" s="9">
        <v>15</v>
      </c>
      <c r="C26" s="12">
        <v>119514</v>
      </c>
      <c r="D26" s="70"/>
      <c r="E26" s="12">
        <v>126132</v>
      </c>
    </row>
    <row r="27" spans="1:5" ht="15.75" thickBot="1" x14ac:dyDescent="0.3">
      <c r="A27" s="8" t="s">
        <v>26</v>
      </c>
      <c r="B27" s="2"/>
      <c r="C27" s="13">
        <f>SUM(C20:C26)</f>
        <v>29942396</v>
      </c>
      <c r="D27" s="70"/>
      <c r="E27" s="13">
        <f>SUM(E20:E26)</f>
        <v>15948659</v>
      </c>
    </row>
    <row r="28" spans="1:5" ht="15.75" thickTop="1" x14ac:dyDescent="0.25">
      <c r="A28" s="8" t="s">
        <v>27</v>
      </c>
      <c r="B28" s="9"/>
      <c r="C28" s="10"/>
      <c r="D28" s="70"/>
      <c r="E28" s="10"/>
    </row>
    <row r="29" spans="1:5" x14ac:dyDescent="0.25">
      <c r="A29" s="11" t="s">
        <v>28</v>
      </c>
      <c r="B29" s="9">
        <v>13</v>
      </c>
      <c r="C29" s="12">
        <v>1120151</v>
      </c>
      <c r="D29" s="10"/>
      <c r="E29" s="12">
        <v>1120151</v>
      </c>
    </row>
    <row r="30" spans="1:5" x14ac:dyDescent="0.25">
      <c r="A30" s="11" t="s">
        <v>29</v>
      </c>
      <c r="B30" s="9">
        <v>11</v>
      </c>
      <c r="C30" s="12">
        <v>7528403</v>
      </c>
      <c r="D30" s="10"/>
      <c r="E30" s="12">
        <v>2584845</v>
      </c>
    </row>
    <row r="31" spans="1:5" ht="15.75" thickBot="1" x14ac:dyDescent="0.3">
      <c r="A31" s="11" t="s">
        <v>30</v>
      </c>
      <c r="B31" s="9"/>
      <c r="C31" s="12">
        <v>3355604</v>
      </c>
      <c r="D31" s="70"/>
      <c r="E31" s="12">
        <v>1111844</v>
      </c>
    </row>
    <row r="32" spans="1:5" ht="15.75" thickBot="1" x14ac:dyDescent="0.3">
      <c r="A32" s="14" t="s">
        <v>31</v>
      </c>
      <c r="B32" s="2"/>
      <c r="C32" s="13">
        <f>SUM(C29:C31)</f>
        <v>12004158</v>
      </c>
      <c r="D32" s="70"/>
      <c r="E32" s="13">
        <f>SUM(E29:E31)</f>
        <v>4816840</v>
      </c>
    </row>
    <row r="33" spans="1:5" ht="16.5" thickTop="1" thickBot="1" x14ac:dyDescent="0.3">
      <c r="A33" s="8" t="s">
        <v>32</v>
      </c>
      <c r="B33" s="2"/>
      <c r="C33" s="15">
        <f>C27+C32</f>
        <v>41946554</v>
      </c>
      <c r="D33" s="70"/>
      <c r="E33" s="15">
        <f>E27+E32</f>
        <v>20765499</v>
      </c>
    </row>
    <row r="34" spans="1:5" ht="15.75" thickTop="1" x14ac:dyDescent="0.25"/>
  </sheetData>
  <mergeCells count="6">
    <mergeCell ref="D26:D28"/>
    <mergeCell ref="D31:D33"/>
    <mergeCell ref="A5:A6"/>
    <mergeCell ref="B5:B6"/>
    <mergeCell ref="D5:D6"/>
    <mergeCell ref="D17:D1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0019-0691-4FD1-BF3A-1DE3E42BCC6F}">
  <dimension ref="A1:E21"/>
  <sheetViews>
    <sheetView showGridLines="0" workbookViewId="0">
      <selection activeCell="E12" sqref="E12:E15"/>
    </sheetView>
  </sheetViews>
  <sheetFormatPr defaultRowHeight="15" x14ac:dyDescent="0.25"/>
  <cols>
    <col min="1" max="1" width="43.42578125" customWidth="1"/>
    <col min="2" max="2" width="12" customWidth="1"/>
    <col min="3" max="3" width="9.85546875" customWidth="1"/>
    <col min="4" max="4" width="1.5703125" customWidth="1"/>
  </cols>
  <sheetData>
    <row r="1" spans="1:5" x14ac:dyDescent="0.25">
      <c r="A1" s="16" t="s">
        <v>33</v>
      </c>
    </row>
    <row r="2" spans="1:5" x14ac:dyDescent="0.25">
      <c r="A2" s="16" t="s">
        <v>35</v>
      </c>
    </row>
    <row r="4" spans="1:5" ht="24" x14ac:dyDescent="0.25">
      <c r="B4" s="2"/>
      <c r="C4" s="3" t="s">
        <v>36</v>
      </c>
      <c r="D4" s="3"/>
      <c r="E4" s="3" t="s">
        <v>37</v>
      </c>
    </row>
    <row r="5" spans="1:5" x14ac:dyDescent="0.25">
      <c r="B5" s="4" t="s">
        <v>4</v>
      </c>
      <c r="C5" s="3" t="s">
        <v>5</v>
      </c>
      <c r="D5" s="3"/>
      <c r="E5" s="3" t="s">
        <v>5</v>
      </c>
    </row>
    <row r="6" spans="1:5" x14ac:dyDescent="0.25">
      <c r="A6" s="2"/>
      <c r="B6" s="4"/>
      <c r="C6" s="3"/>
      <c r="D6" s="3"/>
      <c r="E6" s="3"/>
    </row>
    <row r="7" spans="1:5" x14ac:dyDescent="0.25">
      <c r="A7" s="11" t="s">
        <v>38</v>
      </c>
      <c r="B7" s="9">
        <v>4</v>
      </c>
      <c r="C7" s="44">
        <v>10860284</v>
      </c>
      <c r="D7" s="45"/>
      <c r="E7" s="44">
        <v>4336147</v>
      </c>
    </row>
    <row r="8" spans="1:5" x14ac:dyDescent="0.25">
      <c r="A8" s="11" t="s">
        <v>39</v>
      </c>
      <c r="B8" s="9">
        <v>9</v>
      </c>
      <c r="C8" s="44">
        <v>-3363756</v>
      </c>
      <c r="D8" s="45"/>
      <c r="E8" s="44">
        <v>-1098007</v>
      </c>
    </row>
    <row r="9" spans="1:5" ht="15.75" thickBot="1" x14ac:dyDescent="0.3">
      <c r="A9" s="11" t="s">
        <v>40</v>
      </c>
      <c r="B9" s="9"/>
      <c r="C9" s="46">
        <v>-2932271</v>
      </c>
      <c r="D9" s="44"/>
      <c r="E9" s="46">
        <v>-854353</v>
      </c>
    </row>
    <row r="10" spans="1:5" x14ac:dyDescent="0.25">
      <c r="A10" s="8" t="s">
        <v>41</v>
      </c>
      <c r="B10" s="2"/>
      <c r="C10" s="47">
        <f>SUM(C7:C9)</f>
        <v>4564257</v>
      </c>
      <c r="D10" s="48"/>
      <c r="E10" s="47">
        <f>SUM(E7:E9)</f>
        <v>2383787</v>
      </c>
    </row>
    <row r="11" spans="1:5" ht="15.75" thickBot="1" x14ac:dyDescent="0.3">
      <c r="A11" s="11" t="s">
        <v>42</v>
      </c>
      <c r="B11" s="9">
        <v>5</v>
      </c>
      <c r="C11" s="46">
        <v>-1365550</v>
      </c>
      <c r="D11" s="48"/>
      <c r="E11" s="46">
        <v>-380355</v>
      </c>
    </row>
    <row r="12" spans="1:5" x14ac:dyDescent="0.25">
      <c r="A12" s="8" t="s">
        <v>43</v>
      </c>
      <c r="B12" s="18"/>
      <c r="C12" s="47">
        <f>SUM(C10:C11)</f>
        <v>3198707</v>
      </c>
      <c r="D12" s="48"/>
      <c r="E12" s="47">
        <f>SUM(E10:E11)</f>
        <v>2003432</v>
      </c>
    </row>
    <row r="13" spans="1:5" x14ac:dyDescent="0.25">
      <c r="A13" s="11" t="s">
        <v>44</v>
      </c>
      <c r="B13" s="9">
        <v>6</v>
      </c>
      <c r="C13" s="44">
        <v>-767569</v>
      </c>
      <c r="D13" s="48"/>
      <c r="E13" s="44">
        <v>-258902</v>
      </c>
    </row>
    <row r="14" spans="1:5" x14ac:dyDescent="0.25">
      <c r="A14" s="11" t="s">
        <v>45</v>
      </c>
      <c r="B14" s="19"/>
      <c r="C14" s="44">
        <v>627543</v>
      </c>
      <c r="D14" s="48"/>
      <c r="E14" s="44">
        <v>-33221</v>
      </c>
    </row>
    <row r="15" spans="1:5" ht="15.75" thickBot="1" x14ac:dyDescent="0.3">
      <c r="A15" s="20" t="s">
        <v>46</v>
      </c>
      <c r="B15" s="9"/>
      <c r="C15" s="44">
        <v>-85427</v>
      </c>
      <c r="D15" s="48"/>
      <c r="E15" s="44">
        <v>33560</v>
      </c>
    </row>
    <row r="16" spans="1:5" x14ac:dyDescent="0.25">
      <c r="A16" s="8" t="s">
        <v>47</v>
      </c>
      <c r="B16" s="2"/>
      <c r="C16" s="49">
        <f>SUM(C12:C15)</f>
        <v>2973254</v>
      </c>
      <c r="D16" s="48"/>
      <c r="E16" s="49">
        <f>SUM(E12:E15)</f>
        <v>1744869</v>
      </c>
    </row>
    <row r="17" spans="1:5" x14ac:dyDescent="0.25">
      <c r="A17" s="11" t="s">
        <v>48</v>
      </c>
      <c r="B17" s="9">
        <v>12</v>
      </c>
      <c r="C17" s="44">
        <v>-729494</v>
      </c>
      <c r="D17" s="48"/>
      <c r="E17" s="44">
        <v>-375561</v>
      </c>
    </row>
    <row r="18" spans="1:5" ht="15.75" thickBot="1" x14ac:dyDescent="0.3">
      <c r="A18" s="8" t="s">
        <v>49</v>
      </c>
      <c r="B18" s="2"/>
      <c r="C18" s="47">
        <f>SUM(C16:C17)</f>
        <v>2243760</v>
      </c>
      <c r="D18" s="50"/>
      <c r="E18" s="47">
        <f>SUM(E16:E17)</f>
        <v>1369308</v>
      </c>
    </row>
    <row r="19" spans="1:5" ht="15.75" thickBot="1" x14ac:dyDescent="0.3">
      <c r="A19" s="8" t="s">
        <v>50</v>
      </c>
      <c r="B19" s="2"/>
      <c r="C19" s="51">
        <f>C18</f>
        <v>2243760</v>
      </c>
      <c r="D19" s="50"/>
      <c r="E19" s="51">
        <f>E18</f>
        <v>1369308</v>
      </c>
    </row>
    <row r="20" spans="1:5" ht="15.75" thickTop="1" x14ac:dyDescent="0.25">
      <c r="B20" s="7"/>
      <c r="C20" s="10"/>
      <c r="D20" s="14"/>
      <c r="E20" s="3"/>
    </row>
    <row r="21" spans="1:5" x14ac:dyDescent="0.25">
      <c r="B21" s="7"/>
      <c r="C21" s="10"/>
      <c r="D21" s="3"/>
      <c r="E21" s="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86F85-3B45-4F62-9CC2-5519F5B41837}">
  <dimension ref="A1:H17"/>
  <sheetViews>
    <sheetView showGridLines="0" workbookViewId="0">
      <selection activeCell="B9" sqref="B9"/>
    </sheetView>
  </sheetViews>
  <sheetFormatPr defaultRowHeight="15" x14ac:dyDescent="0.25"/>
  <cols>
    <col min="1" max="1" width="27.42578125" customWidth="1"/>
    <col min="2" max="2" width="16.7109375" customWidth="1"/>
    <col min="3" max="3" width="2.28515625" customWidth="1"/>
    <col min="4" max="4" width="13.7109375" customWidth="1"/>
    <col min="5" max="5" width="2.140625" customWidth="1"/>
    <col min="6" max="6" width="12.28515625" customWidth="1"/>
    <col min="7" max="7" width="1.7109375" customWidth="1"/>
    <col min="8" max="8" width="14.28515625" customWidth="1"/>
  </cols>
  <sheetData>
    <row r="1" spans="1:8" x14ac:dyDescent="0.25">
      <c r="A1" s="16" t="s">
        <v>33</v>
      </c>
    </row>
    <row r="2" spans="1:8" x14ac:dyDescent="0.25">
      <c r="A2" s="16" t="s">
        <v>51</v>
      </c>
    </row>
    <row r="3" spans="1:8" x14ac:dyDescent="0.25">
      <c r="A3" s="16" t="s">
        <v>52</v>
      </c>
    </row>
    <row r="5" spans="1:8" x14ac:dyDescent="0.25">
      <c r="A5" s="1"/>
      <c r="B5" s="14"/>
      <c r="C5" s="1"/>
      <c r="D5" s="3"/>
      <c r="E5" s="1"/>
      <c r="F5" s="3"/>
      <c r="G5" s="1"/>
      <c r="H5" s="3"/>
    </row>
    <row r="6" spans="1:8" ht="24" x14ac:dyDescent="0.25">
      <c r="A6" s="1"/>
      <c r="B6" s="14" t="s">
        <v>28</v>
      </c>
      <c r="C6" s="1"/>
      <c r="D6" s="3" t="s">
        <v>29</v>
      </c>
      <c r="E6" s="1"/>
      <c r="F6" s="3" t="s">
        <v>30</v>
      </c>
      <c r="G6" s="1"/>
      <c r="H6" s="3" t="s">
        <v>31</v>
      </c>
    </row>
    <row r="7" spans="1:8" x14ac:dyDescent="0.25">
      <c r="A7" s="1"/>
      <c r="B7" s="3" t="s">
        <v>5</v>
      </c>
      <c r="C7" s="1"/>
      <c r="D7" s="3" t="s">
        <v>5</v>
      </c>
      <c r="E7" s="1"/>
      <c r="F7" s="3" t="s">
        <v>5</v>
      </c>
      <c r="G7" s="1"/>
      <c r="H7" s="3" t="s">
        <v>5</v>
      </c>
    </row>
    <row r="8" spans="1:8" ht="15.75" thickBot="1" x14ac:dyDescent="0.3">
      <c r="A8" s="14" t="s">
        <v>53</v>
      </c>
      <c r="B8" s="52">
        <v>686651</v>
      </c>
      <c r="C8" s="53"/>
      <c r="D8" s="52" t="s">
        <v>54</v>
      </c>
      <c r="E8" s="53"/>
      <c r="F8" s="52">
        <v>-319304</v>
      </c>
      <c r="G8" s="53"/>
      <c r="H8" s="52">
        <v>367347</v>
      </c>
    </row>
    <row r="9" spans="1:8" x14ac:dyDescent="0.25">
      <c r="A9" s="6" t="s">
        <v>55</v>
      </c>
      <c r="B9" s="54" t="s">
        <v>56</v>
      </c>
      <c r="C9" s="54"/>
      <c r="D9" s="54" t="s">
        <v>11</v>
      </c>
      <c r="E9" s="54"/>
      <c r="F9" s="54">
        <v>1369309</v>
      </c>
      <c r="G9" s="54"/>
      <c r="H9" s="54">
        <v>1369309</v>
      </c>
    </row>
    <row r="10" spans="1:8" ht="15.75" thickBot="1" x14ac:dyDescent="0.3">
      <c r="A10" s="6" t="s">
        <v>57</v>
      </c>
      <c r="B10" s="55">
        <v>437975</v>
      </c>
      <c r="C10" s="53"/>
      <c r="D10" s="55" t="s">
        <v>11</v>
      </c>
      <c r="E10" s="53"/>
      <c r="F10" s="55" t="s">
        <v>58</v>
      </c>
      <c r="G10" s="54"/>
      <c r="H10" s="55">
        <v>437975</v>
      </c>
    </row>
    <row r="11" spans="1:8" x14ac:dyDescent="0.25">
      <c r="A11" s="14" t="s">
        <v>59</v>
      </c>
      <c r="B11" s="53">
        <v>1124626</v>
      </c>
      <c r="C11" s="53"/>
      <c r="D11" s="53" t="s">
        <v>54</v>
      </c>
      <c r="E11" s="53"/>
      <c r="F11" s="53">
        <v>1050005</v>
      </c>
      <c r="G11" s="53"/>
      <c r="H11" s="53">
        <v>2174630</v>
      </c>
    </row>
    <row r="12" spans="1:8" x14ac:dyDescent="0.25">
      <c r="A12" s="14"/>
      <c r="B12" s="53"/>
      <c r="C12" s="53"/>
      <c r="D12" s="53"/>
      <c r="E12" s="53"/>
      <c r="F12" s="53"/>
      <c r="G12" s="53"/>
      <c r="H12" s="53"/>
    </row>
    <row r="13" spans="1:8" ht="15.75" thickBot="1" x14ac:dyDescent="0.3">
      <c r="A13" s="14" t="s">
        <v>60</v>
      </c>
      <c r="B13" s="52">
        <v>1120151</v>
      </c>
      <c r="C13" s="53"/>
      <c r="D13" s="52">
        <v>2584845</v>
      </c>
      <c r="E13" s="53"/>
      <c r="F13" s="52">
        <v>1111844</v>
      </c>
      <c r="G13" s="53"/>
      <c r="H13" s="52">
        <v>4816840</v>
      </c>
    </row>
    <row r="14" spans="1:8" x14ac:dyDescent="0.25">
      <c r="A14" s="6" t="s">
        <v>61</v>
      </c>
      <c r="B14" s="54" t="s">
        <v>54</v>
      </c>
      <c r="C14" s="54"/>
      <c r="D14" s="54" t="s">
        <v>54</v>
      </c>
      <c r="E14" s="54"/>
      <c r="F14" s="54">
        <v>2243760</v>
      </c>
      <c r="G14" s="54"/>
      <c r="H14" s="53">
        <v>2243760</v>
      </c>
    </row>
    <row r="15" spans="1:8" ht="15.75" thickBot="1" x14ac:dyDescent="0.3">
      <c r="A15" s="6" t="s">
        <v>62</v>
      </c>
      <c r="B15" s="55" t="s">
        <v>56</v>
      </c>
      <c r="C15" s="54"/>
      <c r="D15" s="54">
        <v>4943558</v>
      </c>
      <c r="E15" s="54"/>
      <c r="F15" s="54" t="s">
        <v>54</v>
      </c>
      <c r="G15" s="54"/>
      <c r="H15" s="53">
        <v>4943558</v>
      </c>
    </row>
    <row r="16" spans="1:8" ht="15.75" thickBot="1" x14ac:dyDescent="0.3">
      <c r="A16" s="14" t="s">
        <v>63</v>
      </c>
      <c r="B16" s="56">
        <v>1120151</v>
      </c>
      <c r="C16" s="48"/>
      <c r="D16" s="57">
        <v>7528403</v>
      </c>
      <c r="E16" s="48"/>
      <c r="F16" s="57">
        <v>3355604</v>
      </c>
      <c r="G16" s="48"/>
      <c r="H16" s="57">
        <v>12004158</v>
      </c>
    </row>
    <row r="17" ht="15.7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E943-ED21-497D-B1B1-5E126E7FD8E9}">
  <dimension ref="A1:E40"/>
  <sheetViews>
    <sheetView showGridLines="0" topLeftCell="A13" workbookViewId="0">
      <selection activeCell="C8" sqref="C8:C16"/>
    </sheetView>
  </sheetViews>
  <sheetFormatPr defaultColWidth="8.85546875" defaultRowHeight="15" x14ac:dyDescent="0.25"/>
  <cols>
    <col min="1" max="1" width="62.5703125" style="22" customWidth="1"/>
    <col min="2" max="2" width="11.28515625" style="22" customWidth="1"/>
    <col min="3" max="3" width="11.42578125" style="66" customWidth="1"/>
    <col min="4" max="4" width="2.140625" style="22" customWidth="1"/>
    <col min="5" max="5" width="9.7109375" style="66" customWidth="1"/>
    <col min="6" max="16384" width="8.85546875" style="22"/>
  </cols>
  <sheetData>
    <row r="1" spans="1:5" x14ac:dyDescent="0.25">
      <c r="A1" s="21" t="s">
        <v>33</v>
      </c>
    </row>
    <row r="2" spans="1:5" x14ac:dyDescent="0.25">
      <c r="A2" s="21" t="s">
        <v>64</v>
      </c>
    </row>
    <row r="3" spans="1:5" x14ac:dyDescent="0.25">
      <c r="A3" s="21" t="s">
        <v>52</v>
      </c>
    </row>
    <row r="5" spans="1:5" ht="36" x14ac:dyDescent="0.25">
      <c r="B5" s="23" t="s">
        <v>4</v>
      </c>
      <c r="C5" s="24" t="s">
        <v>36</v>
      </c>
      <c r="D5" s="24"/>
      <c r="E5" s="24" t="s">
        <v>37</v>
      </c>
    </row>
    <row r="6" spans="1:5" x14ac:dyDescent="0.25">
      <c r="A6" s="25" t="s">
        <v>65</v>
      </c>
      <c r="B6" s="23"/>
      <c r="C6" s="24" t="s">
        <v>5</v>
      </c>
      <c r="D6" s="24"/>
      <c r="E6" s="24" t="s">
        <v>5</v>
      </c>
    </row>
    <row r="7" spans="1:5" x14ac:dyDescent="0.25">
      <c r="A7" s="26" t="s">
        <v>66</v>
      </c>
      <c r="C7" s="27"/>
      <c r="D7" s="27"/>
      <c r="E7" s="27"/>
    </row>
    <row r="8" spans="1:5" x14ac:dyDescent="0.25">
      <c r="A8" s="28" t="s">
        <v>47</v>
      </c>
      <c r="B8" s="29"/>
      <c r="C8" s="58">
        <v>2973254</v>
      </c>
      <c r="D8" s="58"/>
      <c r="E8" s="58">
        <v>1744870</v>
      </c>
    </row>
    <row r="9" spans="1:5" x14ac:dyDescent="0.25">
      <c r="A9" s="30" t="s">
        <v>67</v>
      </c>
      <c r="C9" s="58"/>
      <c r="D9" s="58"/>
      <c r="E9" s="58"/>
    </row>
    <row r="10" spans="1:5" x14ac:dyDescent="0.25">
      <c r="A10" s="31" t="s">
        <v>40</v>
      </c>
      <c r="C10" s="58">
        <v>2932271</v>
      </c>
      <c r="D10" s="58"/>
      <c r="E10" s="58">
        <v>854353</v>
      </c>
    </row>
    <row r="11" spans="1:5" x14ac:dyDescent="0.25">
      <c r="A11" s="31" t="s">
        <v>39</v>
      </c>
      <c r="B11" s="32">
        <v>9</v>
      </c>
      <c r="C11" s="58">
        <v>3363756</v>
      </c>
      <c r="D11" s="58"/>
      <c r="E11" s="58">
        <v>1098007</v>
      </c>
    </row>
    <row r="12" spans="1:5" x14ac:dyDescent="0.25">
      <c r="A12" s="31" t="s">
        <v>68</v>
      </c>
      <c r="B12" s="32">
        <v>17</v>
      </c>
      <c r="C12" s="58">
        <v>-694482</v>
      </c>
      <c r="D12" s="58"/>
      <c r="E12" s="58">
        <v>5058</v>
      </c>
    </row>
    <row r="13" spans="1:5" x14ac:dyDescent="0.25">
      <c r="A13" s="31" t="s">
        <v>69</v>
      </c>
      <c r="B13" s="32"/>
      <c r="C13" s="58">
        <v>574023</v>
      </c>
      <c r="D13" s="58"/>
      <c r="E13" s="58">
        <v>426000</v>
      </c>
    </row>
    <row r="14" spans="1:5" x14ac:dyDescent="0.25">
      <c r="A14" s="31" t="s">
        <v>70</v>
      </c>
      <c r="B14" s="32">
        <v>10</v>
      </c>
      <c r="C14" s="58">
        <v>-307511</v>
      </c>
      <c r="D14" s="58"/>
      <c r="E14" s="58">
        <v>-383371</v>
      </c>
    </row>
    <row r="15" spans="1:5" x14ac:dyDescent="0.25">
      <c r="A15" s="31" t="s">
        <v>71</v>
      </c>
      <c r="C15" s="58">
        <v>22165</v>
      </c>
      <c r="D15" s="58"/>
      <c r="E15" s="58">
        <v>1588</v>
      </c>
    </row>
    <row r="16" spans="1:5" ht="15.75" thickBot="1" x14ac:dyDescent="0.3">
      <c r="A16" s="33" t="s">
        <v>45</v>
      </c>
      <c r="C16" s="59">
        <v>-627543</v>
      </c>
      <c r="D16" s="60"/>
      <c r="E16" s="59">
        <v>33221</v>
      </c>
    </row>
    <row r="17" spans="1:5" x14ac:dyDescent="0.25">
      <c r="A17" s="34" t="s">
        <v>72</v>
      </c>
      <c r="B17" s="32"/>
      <c r="C17" s="61">
        <f>SUM(C8:C16)</f>
        <v>8235933</v>
      </c>
      <c r="D17" s="60"/>
      <c r="E17" s="61">
        <f>SUM(E8:E16)</f>
        <v>3779726</v>
      </c>
    </row>
    <row r="18" spans="1:5" x14ac:dyDescent="0.25">
      <c r="A18" s="35" t="s">
        <v>73</v>
      </c>
      <c r="B18" s="36"/>
      <c r="C18" s="62"/>
      <c r="D18" s="62"/>
      <c r="E18" s="62"/>
    </row>
    <row r="19" spans="1:5" x14ac:dyDescent="0.25">
      <c r="A19" s="37" t="s">
        <v>74</v>
      </c>
      <c r="B19" s="32"/>
      <c r="C19" s="58">
        <v>-684859</v>
      </c>
      <c r="D19" s="58"/>
      <c r="E19" s="58">
        <v>-593515</v>
      </c>
    </row>
    <row r="20" spans="1:5" ht="15.75" thickBot="1" x14ac:dyDescent="0.3">
      <c r="A20" s="37" t="s">
        <v>75</v>
      </c>
      <c r="C20" s="58">
        <v>-366279</v>
      </c>
      <c r="D20" s="60"/>
      <c r="E20" s="58">
        <v>11072</v>
      </c>
    </row>
    <row r="21" spans="1:5" ht="24" x14ac:dyDescent="0.25">
      <c r="A21" s="28" t="s">
        <v>76</v>
      </c>
      <c r="C21" s="68">
        <f>SUM(C17:C20)</f>
        <v>7184795</v>
      </c>
      <c r="D21" s="69"/>
      <c r="E21" s="68">
        <f>SUM(E17:E20)</f>
        <v>3197283</v>
      </c>
    </row>
    <row r="22" spans="1:5" x14ac:dyDescent="0.25">
      <c r="A22" s="37" t="s">
        <v>77</v>
      </c>
      <c r="B22" s="32"/>
      <c r="C22" s="58">
        <v>-20362403</v>
      </c>
      <c r="D22" s="58"/>
      <c r="E22" s="58">
        <v>-9433645</v>
      </c>
    </row>
    <row r="23" spans="1:5" ht="15.75" thickBot="1" x14ac:dyDescent="0.3">
      <c r="A23" s="37" t="s">
        <v>78</v>
      </c>
      <c r="B23" s="32"/>
      <c r="C23" s="58">
        <v>86148</v>
      </c>
      <c r="D23" s="58"/>
      <c r="E23" s="58">
        <v>150000</v>
      </c>
    </row>
    <row r="24" spans="1:5" x14ac:dyDescent="0.25">
      <c r="A24" s="28" t="s">
        <v>89</v>
      </c>
      <c r="B24" s="26"/>
      <c r="C24" s="63">
        <f>SUM(C21:C23)</f>
        <v>-13091460</v>
      </c>
      <c r="D24" s="64"/>
      <c r="E24" s="63">
        <f>SUM(E21:E23)</f>
        <v>-6086362</v>
      </c>
    </row>
    <row r="25" spans="1:5" x14ac:dyDescent="0.25">
      <c r="A25" s="28"/>
      <c r="B25" s="26"/>
      <c r="C25" s="67"/>
      <c r="D25" s="64"/>
      <c r="E25" s="67"/>
    </row>
    <row r="26" spans="1:5" x14ac:dyDescent="0.25">
      <c r="A26" s="38" t="s">
        <v>79</v>
      </c>
      <c r="C26" s="58"/>
      <c r="D26" s="58"/>
      <c r="E26" s="58"/>
    </row>
    <row r="27" spans="1:5" ht="15.75" thickBot="1" x14ac:dyDescent="0.3">
      <c r="A27" s="39" t="s">
        <v>80</v>
      </c>
      <c r="C27" s="58">
        <v>-235624</v>
      </c>
      <c r="D27" s="60"/>
      <c r="E27" s="58">
        <v>-3450</v>
      </c>
    </row>
    <row r="28" spans="1:5" x14ac:dyDescent="0.25">
      <c r="A28" s="40" t="s">
        <v>90</v>
      </c>
      <c r="B28" s="41"/>
      <c r="C28" s="63">
        <f>C27</f>
        <v>-235624</v>
      </c>
      <c r="D28" s="60"/>
      <c r="E28" s="63">
        <f>E27</f>
        <v>-3450</v>
      </c>
    </row>
    <row r="29" spans="1:5" x14ac:dyDescent="0.25">
      <c r="A29" s="28"/>
      <c r="B29" s="41"/>
      <c r="C29" s="67"/>
      <c r="D29" s="60"/>
      <c r="E29" s="67"/>
    </row>
    <row r="30" spans="1:5" x14ac:dyDescent="0.25">
      <c r="A30" s="38" t="s">
        <v>81</v>
      </c>
      <c r="C30" s="58"/>
      <c r="D30" s="58"/>
      <c r="E30" s="58"/>
    </row>
    <row r="31" spans="1:5" x14ac:dyDescent="0.25">
      <c r="A31" s="39" t="s">
        <v>82</v>
      </c>
      <c r="B31" s="41"/>
      <c r="C31" s="58"/>
      <c r="D31" s="60"/>
      <c r="E31" s="58"/>
    </row>
    <row r="32" spans="1:5" x14ac:dyDescent="0.25">
      <c r="A32" s="39" t="s">
        <v>83</v>
      </c>
      <c r="B32" s="41"/>
      <c r="C32" s="58">
        <v>18403100</v>
      </c>
      <c r="D32" s="60"/>
      <c r="E32" s="58">
        <v>7857330</v>
      </c>
    </row>
    <row r="33" spans="1:5" x14ac:dyDescent="0.25">
      <c r="A33" s="42" t="s">
        <v>84</v>
      </c>
      <c r="C33" s="58">
        <v>-2777723</v>
      </c>
      <c r="D33" s="58"/>
      <c r="E33" s="58">
        <v>-684644</v>
      </c>
    </row>
    <row r="34" spans="1:5" ht="15.75" thickBot="1" x14ac:dyDescent="0.3">
      <c r="A34" s="39" t="s">
        <v>85</v>
      </c>
      <c r="C34" s="58" t="s">
        <v>58</v>
      </c>
      <c r="D34" s="60"/>
      <c r="E34" s="58">
        <v>437975</v>
      </c>
    </row>
    <row r="35" spans="1:5" x14ac:dyDescent="0.25">
      <c r="A35" s="28" t="s">
        <v>91</v>
      </c>
      <c r="B35" s="41"/>
      <c r="C35" s="63">
        <f>SUM(C32:C34)</f>
        <v>15625377</v>
      </c>
      <c r="D35" s="60"/>
      <c r="E35" s="63">
        <f>SUM(E32:E34)</f>
        <v>7610661</v>
      </c>
    </row>
    <row r="36" spans="1:5" x14ac:dyDescent="0.25">
      <c r="A36" s="28"/>
      <c r="B36" s="41"/>
      <c r="C36" s="67"/>
      <c r="D36" s="60"/>
      <c r="E36" s="67"/>
    </row>
    <row r="37" spans="1:5" x14ac:dyDescent="0.25">
      <c r="A37" s="40" t="s">
        <v>86</v>
      </c>
      <c r="C37" s="61">
        <v>2298293</v>
      </c>
      <c r="D37" s="61"/>
      <c r="E37" s="61">
        <v>1520849</v>
      </c>
    </row>
    <row r="38" spans="1:5" ht="15.75" thickBot="1" x14ac:dyDescent="0.3">
      <c r="A38" s="43" t="s">
        <v>87</v>
      </c>
      <c r="C38" s="58">
        <v>419070</v>
      </c>
      <c r="D38" s="60"/>
      <c r="E38" s="58">
        <v>93234</v>
      </c>
    </row>
    <row r="39" spans="1:5" ht="15.75" thickBot="1" x14ac:dyDescent="0.3">
      <c r="A39" s="23" t="s">
        <v>88</v>
      </c>
      <c r="B39" s="32">
        <v>7</v>
      </c>
      <c r="C39" s="65">
        <f>SUM(C37:C38)</f>
        <v>2717363</v>
      </c>
      <c r="D39" s="60"/>
      <c r="E39" s="65">
        <f>SUM(E37:E38)</f>
        <v>1614083</v>
      </c>
    </row>
    <row r="40" spans="1: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Svetlana Danik</cp:lastModifiedBy>
  <dcterms:created xsi:type="dcterms:W3CDTF">2020-11-17T11:18:59Z</dcterms:created>
  <dcterms:modified xsi:type="dcterms:W3CDTF">2020-11-17T13:37:04Z</dcterms:modified>
</cp:coreProperties>
</file>