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9765" windowHeight="7935" activeTab="0"/>
  </bookViews>
  <sheets>
    <sheet name="Ф1" sheetId="1" r:id="rId1"/>
    <sheet name="Ф2 " sheetId="2" r:id="rId2"/>
    <sheet name="Ф3" sheetId="3" r:id="rId3"/>
    <sheet name="Ф4" sheetId="4" r:id="rId4"/>
  </sheets>
  <definedNames/>
  <calcPr fullCalcOnLoad="1" refMode="R1C1"/>
</workbook>
</file>

<file path=xl/sharedStrings.xml><?xml version="1.0" encoding="utf-8"?>
<sst xmlns="http://schemas.openxmlformats.org/spreadsheetml/2006/main" count="192" uniqueCount="130">
  <si>
    <t>Промежуточный сокращенныйотчет о финансовом положении</t>
  </si>
  <si>
    <t>(тыс.тенге)</t>
  </si>
  <si>
    <t>Примечания</t>
  </si>
  <si>
    <t xml:space="preserve">31 декабря </t>
  </si>
  <si>
    <t>(неаудировано)</t>
  </si>
  <si>
    <t xml:space="preserve">      (аудировано)</t>
  </si>
  <si>
    <t>АКТИВЫ</t>
  </si>
  <si>
    <t>Денежные средства</t>
  </si>
  <si>
    <t>Финансовые активы, оцениваемые по справедливой стоимости через прочий совокупный доход</t>
  </si>
  <si>
    <t>Прочие текущие активы</t>
  </si>
  <si>
    <t>Инвестиционная недвижимость</t>
  </si>
  <si>
    <t xml:space="preserve">Основные средства </t>
  </si>
  <si>
    <t>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</si>
  <si>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</si>
  <si>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</si>
  <si>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</si>
  <si>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операциям "РЕПО"</t>
  </si>
  <si>
    <t>Краткосрочная кредиторская задолженность</t>
  </si>
  <si>
    <t>Долгосрочные финансовые обязательства</t>
  </si>
  <si>
    <t>Оценочные обязательства</t>
  </si>
  <si>
    <t>Прочие текущие обязательства</t>
  </si>
  <si>
    <t>Итого обязательства</t>
  </si>
  <si>
    <t>КАПИТАЛ</t>
  </si>
  <si>
    <t>Уставный капитал</t>
  </si>
  <si>
    <t>Дополнительно оплаченный капитал</t>
  </si>
  <si>
    <t>Резерв переоценки финансовых активов, оцениваемых по справедливой стоимости через прочий совокупный доход</t>
  </si>
  <si>
    <t>Оценочный резерв под ожидаемые кредитные убытки по финансовым активам, оцениваемым по справедливой стоимости через прочий совокупный доход</t>
  </si>
  <si>
    <t>-</t>
  </si>
  <si>
    <t xml:space="preserve">Нераспределенная прибыль </t>
  </si>
  <si>
    <t>Итого капитал</t>
  </si>
  <si>
    <t>Всего капитал и обязательства</t>
  </si>
  <si>
    <t>Председатель Правления</t>
  </si>
  <si>
    <t>Пазылова Г. О.</t>
  </si>
  <si>
    <t>(фамилия, имя, отчество)</t>
  </si>
  <si>
    <t>Главный бухгалтер</t>
  </si>
  <si>
    <t xml:space="preserve">Товарищество с ограниченной ответственностью </t>
  </si>
  <si>
    <t>"Микрофинансовая организация "НИЕТ Кредит"</t>
  </si>
  <si>
    <t>(подпись)</t>
  </si>
  <si>
    <t>М П</t>
  </si>
  <si>
    <t>Промежуточный сокращенныйотчет о совокупном доходе</t>
  </si>
  <si>
    <t>(в тыс. тенге)</t>
  </si>
  <si>
    <t>Прибыль/(убыток) от купли-продажи ценных бумаг</t>
  </si>
  <si>
    <t>Прочие доходы</t>
  </si>
  <si>
    <t>Административные расходы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</si>
  <si>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</si>
  <si>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</si>
  <si>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</si>
  <si>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</si>
  <si>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</si>
  <si>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Доходы/(расходы) по переоценке долговых финансовых активов, оцениваемых по справедливой стоимости через прочий совокупный доход</t>
  </si>
  <si>
    <t>Оценочный резервы под ожидаемые кредитные убытки по финансовым активам, оцениваемым по справедливой стоимости через прочий совокупный доход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</si>
  <si>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</si>
  <si>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</si>
  <si>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Доходы/(расходы) по переоценке долевых финансовых активов, оцениваемых по справедливой стоимости через прочий совокупный доход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</si>
  <si>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</si>
  <si>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</si>
  <si>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</si>
  <si>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Промежуточный сокращенныйотчет об изменениях в капитале</t>
  </si>
  <si>
    <t>Доплнительно оплаченный капитал</t>
  </si>
  <si>
    <t>Чистая прибыль за отчетный период</t>
  </si>
  <si>
    <t>Итого доход</t>
  </si>
  <si>
    <t>Нераспределенная прибыль/убыток</t>
  </si>
  <si>
    <t>Промежуточный сокращенныйотчет о движении денежных средств</t>
  </si>
  <si>
    <t>Движение денежных средств от инвестиционной деятельности</t>
  </si>
  <si>
    <t>Получение дивидендов по финансовым активам, оцениваемым по справедливой стоимости через прочий совокупный доход</t>
  </si>
  <si>
    <t xml:space="preserve">Чистый приток/ (отток) денежных средств от инвестиционной деятельности </t>
  </si>
  <si>
    <t>Взнос уставного и дополнительного капитала</t>
  </si>
  <si>
    <t>Расходы по формированию резервов (провизий) по предоставленным займам</t>
  </si>
  <si>
    <t>Вклады в уставный капитал</t>
  </si>
  <si>
    <r>
      <t>(прямой</t>
    </r>
    <r>
      <rPr>
        <b/>
        <sz val="11"/>
        <color indexed="8"/>
        <rFont val="Times New Roman"/>
        <family val="1"/>
      </rPr>
      <t xml:space="preserve"> метод)</t>
    </r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</si>
  <si>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</si>
  <si>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</si>
  <si>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</si>
  <si>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Пени и штрафы полученные</t>
  </si>
  <si>
    <t>Авансы полученные</t>
  </si>
  <si>
    <t>Прочие поступления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</si>
  <si>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</si>
  <si>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</si>
  <si>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</si>
  <si>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</si>
  <si>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</si>
  <si>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</si>
  <si>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</si>
  <si>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</si>
  <si>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</si>
  <si>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Реализация финансовых активов, оцениваемых по справедливой стоимости через прочий совокупный доход</t>
  </si>
  <si>
    <t>Приток денежных средств от инвестиционной деятельности</t>
  </si>
  <si>
    <t>Приобретение финансовых активов, оцениваемых по справедливой стоимости через прочий совокупный доход</t>
  </si>
  <si>
    <t>Приобретение основных средств и нематериальных активов</t>
  </si>
  <si>
    <t>Отток денежных средств от инвестиционной деятельности</t>
  </si>
  <si>
    <t>Движение денежных средств от финансовой деятельности</t>
  </si>
  <si>
    <t>Размещение ценных бумаг в операции «РЕПО»</t>
  </si>
  <si>
    <t>Облигации выпущенные</t>
  </si>
  <si>
    <t>Прочие финансовые поступления</t>
  </si>
  <si>
    <t>Приток денежных средств от финансовой деятельности</t>
  </si>
  <si>
    <t>Погашение операций «РЕПО»</t>
  </si>
  <si>
    <t>Выплата вознаграждения по облигациям выпущенным</t>
  </si>
  <si>
    <t>Прочий финансовый отток</t>
  </si>
  <si>
    <t>Отток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</si>
  <si>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</si>
  <si>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</si>
  <si>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Денежные средства на начало года</t>
  </si>
  <si>
    <t>Денежные средства на конец года</t>
  </si>
  <si>
    <t>2022 года</t>
  </si>
  <si>
    <t>Выданные микрокредиты</t>
  </si>
  <si>
    <t>Краткосрочные финансовые обязательства</t>
  </si>
  <si>
    <t>Отложенное налоговое обязательство</t>
  </si>
  <si>
    <t>Обязательства по аренде</t>
  </si>
  <si>
    <t>Процентные доходы</t>
  </si>
  <si>
    <t>Процентные расходы</t>
  </si>
  <si>
    <t>Операционые расходы</t>
  </si>
  <si>
    <t>Прочие финансовые доходы/расходы</t>
  </si>
  <si>
    <t>Прочие расходы</t>
  </si>
  <si>
    <t>2023 года</t>
  </si>
  <si>
    <t>Каганбаева Б.А.</t>
  </si>
  <si>
    <t>2022 год</t>
  </si>
  <si>
    <t xml:space="preserve">2023 год </t>
  </si>
  <si>
    <t>30 сентября</t>
  </si>
  <si>
    <t xml:space="preserve"> закончившихся 30 сентября</t>
  </si>
  <si>
    <t>На 30 сентября 2022 года ( неаудировано)</t>
  </si>
  <si>
    <t>На 30 сентября 2023 года (неаудировано)</t>
  </si>
  <si>
    <t>за 9 месяца,</t>
  </si>
  <si>
    <t>за 9 месяцев, закончившихся 30 сентября 2023 года</t>
  </si>
  <si>
    <t>На 31 декабря 2021 год (аудировано)</t>
  </si>
  <si>
    <t>На 31 декабря 2022 год (аудировано)</t>
  </si>
  <si>
    <t>за 9 месяцев, закончившихся</t>
  </si>
  <si>
    <t>по состоянию на 30 сентября 2023 года</t>
  </si>
  <si>
    <t>Дата утверждения ФО к выпуску 15 октября  2023г.</t>
  </si>
  <si>
    <t>Дата утверждения ФО к выпуску 15 октября 2023г.</t>
  </si>
  <si>
    <t>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</si>
</sst>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_-* #,##0.0\ _₸_-;\-* #,##0.0\ _₸_-;_-* &quot;-&quot;??\ _₸_-;_-@_-"/>
    <numFmt numFmtId="177" formatCode="_-* #,##0\ _₸_-;\-* #,##0\ _₸_-;_-* &quot;-&quot;??\ _₸_-;_-@_-"/>
    <numFmt numFmtId="178" formatCode="#,##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,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5"/>
      <color theme="1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i/>
      <sz val="8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177" fontId="51" fillId="0" borderId="0" xfId="59" applyNumberFormat="1" applyFont="1" applyAlignment="1">
      <alignment horizontal="right" vertical="center"/>
    </xf>
    <xf numFmtId="177" fontId="53" fillId="0" borderId="0" xfId="59" applyNumberFormat="1" applyFont="1" applyAlignment="1">
      <alignment horizontal="right" vertical="center"/>
    </xf>
    <xf numFmtId="177" fontId="58" fillId="0" borderId="0" xfId="59" applyNumberFormat="1" applyFont="1" applyAlignment="1">
      <alignment horizontal="right" vertical="center"/>
    </xf>
    <xf numFmtId="177" fontId="0" fillId="0" borderId="0" xfId="0" applyNumberFormat="1" applyAlignment="1">
      <alignment/>
    </xf>
    <xf numFmtId="178" fontId="52" fillId="0" borderId="0" xfId="59" applyNumberFormat="1" applyFont="1" applyAlignment="1">
      <alignment horizontal="center" vertical="center" wrapText="1"/>
    </xf>
    <xf numFmtId="178" fontId="52" fillId="0" borderId="0" xfId="59" applyNumberFormat="1" applyFont="1" applyAlignment="1">
      <alignment horizontal="right" vertical="center" wrapText="1"/>
    </xf>
    <xf numFmtId="178" fontId="53" fillId="0" borderId="0" xfId="59" applyNumberFormat="1" applyFont="1" applyAlignment="1">
      <alignment horizontal="center" vertical="center" wrapText="1"/>
    </xf>
    <xf numFmtId="178" fontId="53" fillId="0" borderId="0" xfId="59" applyNumberFormat="1" applyFont="1" applyAlignment="1">
      <alignment horizontal="right" vertical="center" wrapText="1"/>
    </xf>
    <xf numFmtId="178" fontId="52" fillId="0" borderId="0" xfId="59" applyNumberFormat="1" applyFont="1" applyAlignment="1">
      <alignment vertical="center" wrapText="1"/>
    </xf>
    <xf numFmtId="178" fontId="0" fillId="0" borderId="0" xfId="59" applyNumberFormat="1" applyFont="1" applyAlignment="1">
      <alignment/>
    </xf>
    <xf numFmtId="178" fontId="0" fillId="0" borderId="0" xfId="59" applyNumberFormat="1" applyFont="1" applyAlignment="1">
      <alignment horizontal="center"/>
    </xf>
    <xf numFmtId="178" fontId="59" fillId="0" borderId="0" xfId="59" applyNumberFormat="1" applyFont="1" applyAlignment="1">
      <alignment horizontal="center" vertical="center" wrapText="1"/>
    </xf>
    <xf numFmtId="178" fontId="60" fillId="0" borderId="0" xfId="59" applyNumberFormat="1" applyFont="1" applyAlignment="1">
      <alignment horizontal="center" vertical="center" wrapText="1"/>
    </xf>
    <xf numFmtId="178" fontId="60" fillId="0" borderId="0" xfId="59" applyNumberFormat="1" applyFont="1" applyAlignment="1">
      <alignment horizontal="right" vertical="center" wrapText="1"/>
    </xf>
    <xf numFmtId="3" fontId="0" fillId="0" borderId="0" xfId="0" applyNumberFormat="1" applyAlignment="1">
      <alignment wrapText="1"/>
    </xf>
    <xf numFmtId="177" fontId="51" fillId="0" borderId="0" xfId="59" applyNumberFormat="1" applyFont="1" applyFill="1" applyAlignment="1">
      <alignment horizontal="right" vertical="center"/>
    </xf>
    <xf numFmtId="177" fontId="58" fillId="0" borderId="0" xfId="59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 wrapText="1"/>
    </xf>
    <xf numFmtId="37" fontId="52" fillId="0" borderId="0" xfId="59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37" fontId="52" fillId="0" borderId="0" xfId="59" applyNumberFormat="1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77" fontId="53" fillId="0" borderId="0" xfId="59" applyNumberFormat="1" applyFont="1" applyFill="1" applyAlignment="1">
      <alignment vertical="center"/>
    </xf>
    <xf numFmtId="0" fontId="0" fillId="0" borderId="0" xfId="0" applyBorder="1" applyAlignment="1">
      <alignment/>
    </xf>
    <xf numFmtId="0" fontId="1" fillId="0" borderId="0" xfId="52" applyBorder="1" applyAlignment="1">
      <alignment horizontal="center" vertical="center"/>
      <protection/>
    </xf>
    <xf numFmtId="3" fontId="3" fillId="0" borderId="0" xfId="52" applyNumberFormat="1" applyFont="1" applyBorder="1" applyAlignment="1">
      <alignment horizontal="right" vertical="center"/>
      <protection/>
    </xf>
    <xf numFmtId="17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5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" fontId="51" fillId="0" borderId="0" xfId="0" applyNumberFormat="1" applyFont="1" applyFill="1" applyAlignment="1">
      <alignment horizontal="center" vertical="center" wrapText="1"/>
    </xf>
    <xf numFmtId="3" fontId="42" fillId="0" borderId="0" xfId="0" applyNumberFormat="1" applyFont="1" applyFill="1" applyAlignment="1">
      <alignment horizontal="center"/>
    </xf>
    <xf numFmtId="0" fontId="52" fillId="0" borderId="0" xfId="0" applyFont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3" fontId="53" fillId="0" borderId="0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77" fontId="51" fillId="0" borderId="0" xfId="59" applyNumberFormat="1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3" fontId="3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ill="1" applyBorder="1" applyAlignment="1">
      <alignment horizontal="center" vertical="center"/>
      <protection/>
    </xf>
    <xf numFmtId="3" fontId="53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/>
    </xf>
    <xf numFmtId="177" fontId="63" fillId="0" borderId="0" xfId="0" applyNumberFormat="1" applyFont="1" applyFill="1" applyAlignment="1">
      <alignment/>
    </xf>
    <xf numFmtId="0" fontId="64" fillId="0" borderId="0" xfId="0" applyFont="1" applyFill="1" applyAlignment="1">
      <alignment vertical="center" wrapText="1"/>
    </xf>
    <xf numFmtId="177" fontId="58" fillId="0" borderId="0" xfId="59" applyNumberFormat="1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right" vertical="center" wrapText="1"/>
    </xf>
    <xf numFmtId="3" fontId="57" fillId="0" borderId="0" xfId="0" applyNumberFormat="1" applyFont="1" applyFill="1" applyAlignment="1">
      <alignment horizontal="right" vertical="center"/>
    </xf>
    <xf numFmtId="3" fontId="52" fillId="0" borderId="0" xfId="0" applyNumberFormat="1" applyFont="1" applyFill="1" applyAlignment="1">
      <alignment horizontal="right" vertical="center"/>
    </xf>
    <xf numFmtId="0" fontId="65" fillId="0" borderId="0" xfId="0" applyFont="1" applyFill="1" applyAlignment="1">
      <alignment vertical="center"/>
    </xf>
    <xf numFmtId="177" fontId="53" fillId="0" borderId="0" xfId="59" applyNumberFormat="1" applyFont="1" applyFill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37" fontId="0" fillId="0" borderId="0" xfId="0" applyNumberFormat="1" applyFill="1" applyAlignment="1">
      <alignment/>
    </xf>
    <xf numFmtId="0" fontId="52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/>
    </xf>
    <xf numFmtId="0" fontId="67" fillId="0" borderId="0" xfId="0" applyFont="1" applyFill="1" applyAlignment="1">
      <alignment vertical="center" wrapText="1"/>
    </xf>
    <xf numFmtId="177" fontId="0" fillId="0" borderId="0" xfId="59" applyNumberFormat="1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horizontal="left" wrapText="1"/>
    </xf>
    <xf numFmtId="0" fontId="58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3" fontId="56" fillId="0" borderId="0" xfId="0" applyNumberFormat="1" applyFont="1" applyAlignment="1">
      <alignment wrapText="1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2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top"/>
    </xf>
    <xf numFmtId="0" fontId="51" fillId="0" borderId="0" xfId="0" applyFont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50.28125" style="42" customWidth="1"/>
    <col min="2" max="2" width="13.7109375" style="42" customWidth="1"/>
    <col min="3" max="3" width="13.28125" style="42" customWidth="1"/>
    <col min="4" max="4" width="15.140625" style="42" customWidth="1"/>
    <col min="5" max="5" width="9.421875" style="42" bestFit="1" customWidth="1"/>
    <col min="6" max="7" width="14.57421875" style="42" bestFit="1" customWidth="1"/>
    <col min="8" max="8" width="9.140625" style="42" customWidth="1"/>
    <col min="9" max="9" width="10.421875" style="42" bestFit="1" customWidth="1"/>
    <col min="10" max="16384" width="9.140625" style="42" customWidth="1"/>
  </cols>
  <sheetData>
    <row r="2" ht="15.75">
      <c r="A2" s="64" t="s">
        <v>35</v>
      </c>
    </row>
    <row r="3" ht="15.75">
      <c r="A3" s="64" t="s">
        <v>36</v>
      </c>
    </row>
    <row r="4" ht="15">
      <c r="A4" s="65"/>
    </row>
    <row r="5" ht="15">
      <c r="A5" s="65"/>
    </row>
    <row r="6" spans="1:4" ht="15.75">
      <c r="A6" s="124" t="s">
        <v>0</v>
      </c>
      <c r="B6" s="124"/>
      <c r="C6" s="124"/>
      <c r="D6" s="124"/>
    </row>
    <row r="7" spans="1:4" ht="15.75">
      <c r="A7" s="124" t="s">
        <v>126</v>
      </c>
      <c r="B7" s="124"/>
      <c r="C7" s="124"/>
      <c r="D7" s="124"/>
    </row>
    <row r="8" ht="18.75">
      <c r="A8" s="101"/>
    </row>
    <row r="9" ht="15">
      <c r="A9" s="67" t="s">
        <v>1</v>
      </c>
    </row>
    <row r="10" ht="15">
      <c r="A10" s="65"/>
    </row>
    <row r="11" spans="1:4" ht="15">
      <c r="A11" s="125"/>
      <c r="B11" s="126" t="s">
        <v>2</v>
      </c>
      <c r="C11" s="37" t="s">
        <v>117</v>
      </c>
      <c r="D11" s="38" t="s">
        <v>3</v>
      </c>
    </row>
    <row r="12" spans="1:4" ht="15">
      <c r="A12" s="125"/>
      <c r="B12" s="126"/>
      <c r="C12" s="37" t="s">
        <v>113</v>
      </c>
      <c r="D12" s="38" t="s">
        <v>103</v>
      </c>
    </row>
    <row r="13" spans="1:4" ht="15">
      <c r="A13" s="68"/>
      <c r="B13" s="68"/>
      <c r="C13" s="37" t="s">
        <v>4</v>
      </c>
      <c r="D13" s="69" t="s">
        <v>5</v>
      </c>
    </row>
    <row r="14" spans="1:9" ht="15">
      <c r="A14" s="68" t="s">
        <v>6</v>
      </c>
      <c r="B14" s="102"/>
      <c r="C14" s="102"/>
      <c r="D14" s="70"/>
      <c r="G14" s="71"/>
      <c r="H14" s="71"/>
      <c r="I14" s="72"/>
    </row>
    <row r="15" spans="1:9" ht="15">
      <c r="A15" s="73" t="s">
        <v>7</v>
      </c>
      <c r="B15" s="74">
        <v>4</v>
      </c>
      <c r="C15" s="75">
        <v>2416</v>
      </c>
      <c r="D15" s="75">
        <v>15051</v>
      </c>
      <c r="G15" s="71"/>
      <c r="H15" s="71"/>
      <c r="I15" s="72"/>
    </row>
    <row r="16" spans="1:9" ht="30">
      <c r="A16" s="76" t="s">
        <v>8</v>
      </c>
      <c r="B16" s="77">
        <v>5</v>
      </c>
      <c r="C16" s="75">
        <v>479828</v>
      </c>
      <c r="D16" s="75">
        <v>366910</v>
      </c>
      <c r="G16" s="78"/>
      <c r="H16" s="79"/>
      <c r="I16" s="78"/>
    </row>
    <row r="17" spans="1:9" ht="15">
      <c r="A17" s="76" t="s">
        <v>9</v>
      </c>
      <c r="B17" s="77">
        <v>7</v>
      </c>
      <c r="C17" s="75">
        <v>4994</v>
      </c>
      <c r="D17" s="75">
        <v>10051</v>
      </c>
      <c r="I17" s="80"/>
    </row>
    <row r="18" spans="1:4" ht="15">
      <c r="A18" s="76" t="s">
        <v>10</v>
      </c>
      <c r="B18" s="77">
        <v>8</v>
      </c>
      <c r="C18" s="75">
        <v>65558</v>
      </c>
      <c r="D18" s="75">
        <v>59558</v>
      </c>
    </row>
    <row r="19" spans="1:4" ht="15">
      <c r="A19" s="76" t="s">
        <v>104</v>
      </c>
      <c r="B19" s="77">
        <v>6</v>
      </c>
      <c r="C19" s="75">
        <v>200934</v>
      </c>
      <c r="D19" s="75">
        <v>208118</v>
      </c>
    </row>
    <row r="20" spans="1:4" ht="15">
      <c r="A20" s="76" t="s">
        <v>11</v>
      </c>
      <c r="B20" s="77">
        <v>9</v>
      </c>
      <c r="C20" s="46">
        <v>12600</v>
      </c>
      <c r="D20" s="46">
        <f>12555+8648</f>
        <v>21203</v>
      </c>
    </row>
    <row r="21" spans="1:7" ht="19.5">
      <c r="A21" s="76" t="s">
        <v>12</v>
      </c>
      <c r="B21" s="77">
        <v>9</v>
      </c>
      <c r="C21" s="46">
        <v>15191</v>
      </c>
      <c r="D21" s="46">
        <v>4633</v>
      </c>
      <c r="F21" s="81"/>
      <c r="G21" s="82"/>
    </row>
    <row r="22" spans="1:4" ht="15">
      <c r="A22" s="76" t="s">
        <v>13</v>
      </c>
      <c r="B22" s="77"/>
      <c r="C22" s="46"/>
      <c r="D22" s="46"/>
    </row>
    <row r="23" spans="1:4" ht="15.75">
      <c r="A23" s="83" t="s">
        <v>14</v>
      </c>
      <c r="B23" s="104"/>
      <c r="C23" s="84">
        <f>SUM(C15:C22)</f>
        <v>781521</v>
      </c>
      <c r="D23" s="84">
        <f>SUM(D15:D22)</f>
        <v>685524</v>
      </c>
    </row>
    <row r="24" spans="1:4" ht="15">
      <c r="A24" s="69"/>
      <c r="B24" s="104"/>
      <c r="C24" s="37"/>
      <c r="D24" s="38"/>
    </row>
    <row r="25" spans="1:4" ht="15">
      <c r="A25" s="69" t="s">
        <v>15</v>
      </c>
      <c r="B25" s="104"/>
      <c r="C25" s="85"/>
      <c r="D25" s="86"/>
    </row>
    <row r="26" spans="1:6" ht="15">
      <c r="A26" s="76" t="s">
        <v>16</v>
      </c>
      <c r="B26" s="77">
        <v>10</v>
      </c>
      <c r="C26" s="46">
        <v>0</v>
      </c>
      <c r="D26" s="46">
        <v>9101</v>
      </c>
      <c r="F26" s="80"/>
    </row>
    <row r="27" spans="1:6" ht="15">
      <c r="A27" s="76" t="s">
        <v>17</v>
      </c>
      <c r="B27" s="77">
        <v>11</v>
      </c>
      <c r="C27" s="46">
        <v>322</v>
      </c>
      <c r="D27" s="46">
        <v>181</v>
      </c>
      <c r="F27" s="35"/>
    </row>
    <row r="28" spans="1:7" ht="15">
      <c r="A28" s="76" t="s">
        <v>105</v>
      </c>
      <c r="B28" s="77">
        <v>15</v>
      </c>
      <c r="C28" s="46">
        <v>2100</v>
      </c>
      <c r="D28" s="46">
        <v>1881</v>
      </c>
      <c r="F28" s="85"/>
      <c r="G28" s="87"/>
    </row>
    <row r="29" spans="1:7" ht="15">
      <c r="A29" s="76" t="s">
        <v>18</v>
      </c>
      <c r="B29" s="77">
        <v>15</v>
      </c>
      <c r="C29" s="46">
        <v>414355</v>
      </c>
      <c r="D29" s="46">
        <v>370869</v>
      </c>
      <c r="F29" s="80"/>
      <c r="G29" s="87"/>
    </row>
    <row r="30" spans="1:7" ht="15">
      <c r="A30" s="76" t="s">
        <v>107</v>
      </c>
      <c r="B30" s="77">
        <v>14</v>
      </c>
      <c r="C30" s="46">
        <v>7449</v>
      </c>
      <c r="D30" s="46">
        <v>9242</v>
      </c>
      <c r="F30" s="80"/>
      <c r="G30" s="81"/>
    </row>
    <row r="31" spans="1:6" ht="15">
      <c r="A31" s="76" t="s">
        <v>19</v>
      </c>
      <c r="B31" s="77">
        <v>12</v>
      </c>
      <c r="C31" s="46">
        <v>2483</v>
      </c>
      <c r="D31" s="46">
        <v>2106</v>
      </c>
      <c r="F31" s="80"/>
    </row>
    <row r="32" spans="1:6" ht="15">
      <c r="A32" s="76" t="s">
        <v>20</v>
      </c>
      <c r="B32" s="77">
        <v>13</v>
      </c>
      <c r="C32" s="46">
        <f>1077+8768</f>
        <v>9845</v>
      </c>
      <c r="D32" s="46">
        <v>4917</v>
      </c>
      <c r="F32" s="88"/>
    </row>
    <row r="33" spans="1:6" ht="15">
      <c r="A33" s="76" t="s">
        <v>106</v>
      </c>
      <c r="B33" s="77">
        <v>24</v>
      </c>
      <c r="C33" s="46">
        <v>1351</v>
      </c>
      <c r="D33" s="46">
        <v>1351</v>
      </c>
      <c r="F33" s="89"/>
    </row>
    <row r="34" spans="1:7" ht="15.75">
      <c r="A34" s="83" t="s">
        <v>21</v>
      </c>
      <c r="B34" s="77"/>
      <c r="C34" s="36">
        <f>SUM(C26:C33)</f>
        <v>437905</v>
      </c>
      <c r="D34" s="36">
        <f>SUM(D26:D33)</f>
        <v>399648</v>
      </c>
      <c r="F34" s="80"/>
      <c r="G34" s="81"/>
    </row>
    <row r="35" spans="1:6" ht="15">
      <c r="A35" s="69"/>
      <c r="B35" s="104"/>
      <c r="C35" s="37"/>
      <c r="D35" s="38"/>
      <c r="F35" s="80"/>
    </row>
    <row r="36" spans="1:6" ht="15">
      <c r="A36" s="69" t="s">
        <v>22</v>
      </c>
      <c r="B36" s="77"/>
      <c r="C36" s="85"/>
      <c r="D36" s="86"/>
      <c r="F36" s="80"/>
    </row>
    <row r="37" spans="1:6" ht="15">
      <c r="A37" s="76" t="s">
        <v>23</v>
      </c>
      <c r="B37" s="77">
        <v>16</v>
      </c>
      <c r="C37" s="35">
        <v>150000</v>
      </c>
      <c r="D37" s="35">
        <v>100000</v>
      </c>
      <c r="F37" s="80"/>
    </row>
    <row r="38" spans="1:6" ht="15">
      <c r="A38" s="76" t="s">
        <v>24</v>
      </c>
      <c r="B38" s="77">
        <v>16</v>
      </c>
      <c r="C38" s="35">
        <v>63000</v>
      </c>
      <c r="D38" s="35">
        <v>63000</v>
      </c>
      <c r="F38" s="80"/>
    </row>
    <row r="39" spans="1:9" ht="41.25" customHeight="1">
      <c r="A39" s="76" t="s">
        <v>25</v>
      </c>
      <c r="B39" s="77"/>
      <c r="C39" s="35">
        <v>67522</v>
      </c>
      <c r="D39" s="35">
        <v>54625</v>
      </c>
      <c r="E39" s="81"/>
      <c r="I39" s="81"/>
    </row>
    <row r="40" spans="1:4" ht="60">
      <c r="A40" s="76" t="s">
        <v>26</v>
      </c>
      <c r="B40" s="77"/>
      <c r="C40" s="90">
        <v>38281</v>
      </c>
      <c r="D40" s="35">
        <v>26093</v>
      </c>
    </row>
    <row r="41" spans="1:5" ht="15">
      <c r="A41" s="76" t="s">
        <v>28</v>
      </c>
      <c r="B41" s="77"/>
      <c r="C41" s="90">
        <v>24813</v>
      </c>
      <c r="D41" s="35">
        <v>42158</v>
      </c>
      <c r="E41" s="81"/>
    </row>
    <row r="42" spans="1:6" ht="15.75">
      <c r="A42" s="83"/>
      <c r="B42" s="104"/>
      <c r="C42" s="35"/>
      <c r="D42" s="35"/>
      <c r="F42" s="88"/>
    </row>
    <row r="43" spans="1:6" ht="15.75">
      <c r="A43" s="83" t="s">
        <v>29</v>
      </c>
      <c r="B43" s="104"/>
      <c r="C43" s="36">
        <f>SUM(C37:C42)</f>
        <v>343616</v>
      </c>
      <c r="D43" s="36">
        <f>SUM(D37:D42)</f>
        <v>285876</v>
      </c>
      <c r="F43" s="88"/>
    </row>
    <row r="44" spans="1:8" ht="15.75">
      <c r="A44" s="83" t="s">
        <v>30</v>
      </c>
      <c r="B44" s="104"/>
      <c r="C44" s="36">
        <f>C34+C43</f>
        <v>781521</v>
      </c>
      <c r="D44" s="36">
        <f>D34+D43</f>
        <v>685524</v>
      </c>
      <c r="H44" s="81"/>
    </row>
    <row r="45" ht="15">
      <c r="A45" s="65"/>
    </row>
    <row r="46" spans="1:3" ht="15">
      <c r="A46" s="65"/>
      <c r="C46" s="81"/>
    </row>
    <row r="47" spans="1:4" ht="21.75" customHeight="1">
      <c r="A47" s="91" t="s">
        <v>31</v>
      </c>
      <c r="B47" s="122" t="s">
        <v>32</v>
      </c>
      <c r="C47" s="92"/>
      <c r="D47" s="121"/>
    </row>
    <row r="48" spans="1:4" ht="15">
      <c r="A48" s="92"/>
      <c r="B48" s="142" t="s">
        <v>33</v>
      </c>
      <c r="C48" s="92"/>
      <c r="D48" s="93" t="s">
        <v>37</v>
      </c>
    </row>
    <row r="49" spans="1:4" ht="24" customHeight="1">
      <c r="A49" s="91" t="s">
        <v>34</v>
      </c>
      <c r="B49" s="122" t="s">
        <v>114</v>
      </c>
      <c r="C49" s="92"/>
      <c r="D49" s="121"/>
    </row>
    <row r="50" spans="1:4" ht="15">
      <c r="A50" s="92"/>
      <c r="B50" s="142" t="s">
        <v>33</v>
      </c>
      <c r="C50" s="92"/>
      <c r="D50" s="93" t="s">
        <v>37</v>
      </c>
    </row>
    <row r="51" spans="1:2" ht="15">
      <c r="A51" s="65"/>
      <c r="B51" s="103" t="s">
        <v>38</v>
      </c>
    </row>
    <row r="52" ht="15">
      <c r="A52" s="65"/>
    </row>
    <row r="53" ht="15">
      <c r="A53" s="95" t="s">
        <v>127</v>
      </c>
    </row>
  </sheetData>
  <sheetProtection/>
  <mergeCells count="4">
    <mergeCell ref="A6:D6"/>
    <mergeCell ref="A7:D7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2.28125" style="42" customWidth="1"/>
    <col min="2" max="2" width="10.8515625" style="42" customWidth="1"/>
    <col min="3" max="3" width="13.00390625" style="42" customWidth="1"/>
    <col min="4" max="4" width="14.00390625" style="42" customWidth="1"/>
    <col min="5" max="5" width="9.140625" style="42" customWidth="1"/>
    <col min="6" max="6" width="10.28125" style="42" customWidth="1"/>
    <col min="7" max="7" width="7.28125" style="42" customWidth="1"/>
    <col min="8" max="16384" width="9.140625" style="42" customWidth="1"/>
  </cols>
  <sheetData>
    <row r="2" ht="15.75">
      <c r="A2" s="64" t="s">
        <v>35</v>
      </c>
    </row>
    <row r="3" ht="15.75">
      <c r="A3" s="64" t="s">
        <v>36</v>
      </c>
    </row>
    <row r="4" ht="15">
      <c r="A4" s="65"/>
    </row>
    <row r="5" ht="15">
      <c r="A5" s="65"/>
    </row>
    <row r="6" ht="15">
      <c r="A6" s="65"/>
    </row>
    <row r="7" spans="1:9" ht="15.75">
      <c r="A7" s="124" t="s">
        <v>39</v>
      </c>
      <c r="B7" s="124"/>
      <c r="C7" s="124"/>
      <c r="D7" s="124"/>
      <c r="E7" s="64"/>
      <c r="F7" s="64"/>
      <c r="G7" s="64"/>
      <c r="H7" s="64"/>
      <c r="I7" s="64"/>
    </row>
    <row r="8" spans="1:9" ht="15">
      <c r="A8" s="128" t="s">
        <v>122</v>
      </c>
      <c r="B8" s="128"/>
      <c r="C8" s="128"/>
      <c r="D8" s="128"/>
      <c r="E8" s="91"/>
      <c r="F8" s="91"/>
      <c r="G8" s="91"/>
      <c r="H8" s="91"/>
      <c r="I8" s="91"/>
    </row>
    <row r="9" ht="18.75">
      <c r="A9" s="66"/>
    </row>
    <row r="10" ht="15">
      <c r="A10" s="85" t="s">
        <v>40</v>
      </c>
    </row>
    <row r="11" spans="1:4" ht="15">
      <c r="A11" s="127"/>
      <c r="B11" s="125"/>
      <c r="C11" s="126" t="s">
        <v>121</v>
      </c>
      <c r="D11" s="126"/>
    </row>
    <row r="12" spans="1:4" ht="15">
      <c r="A12" s="127"/>
      <c r="B12" s="125"/>
      <c r="C12" s="126" t="s">
        <v>118</v>
      </c>
      <c r="D12" s="126"/>
    </row>
    <row r="13" spans="1:4" ht="32.25" customHeight="1">
      <c r="A13" s="127"/>
      <c r="B13" s="126" t="s">
        <v>2</v>
      </c>
      <c r="C13" s="63" t="s">
        <v>116</v>
      </c>
      <c r="D13" s="63" t="s">
        <v>115</v>
      </c>
    </row>
    <row r="14" spans="1:4" ht="19.5" customHeight="1">
      <c r="A14" s="127"/>
      <c r="B14" s="126"/>
      <c r="C14" s="63" t="s">
        <v>4</v>
      </c>
      <c r="D14" s="63" t="s">
        <v>4</v>
      </c>
    </row>
    <row r="15" spans="1:10" ht="15">
      <c r="A15" s="40"/>
      <c r="B15" s="74"/>
      <c r="C15" s="74"/>
      <c r="D15" s="86"/>
      <c r="G15" s="108"/>
      <c r="H15" s="74"/>
      <c r="I15" s="74"/>
      <c r="J15" s="86"/>
    </row>
    <row r="16" spans="1:10" ht="14.25" customHeight="1" hidden="1">
      <c r="A16" s="70" t="s">
        <v>41</v>
      </c>
      <c r="B16" s="74"/>
      <c r="C16" s="39"/>
      <c r="D16" s="39"/>
      <c r="G16" s="70" t="s">
        <v>41</v>
      </c>
      <c r="H16" s="74"/>
      <c r="I16" s="39"/>
      <c r="J16" s="39"/>
    </row>
    <row r="17" spans="1:10" ht="15">
      <c r="A17" s="70" t="s">
        <v>108</v>
      </c>
      <c r="B17" s="74">
        <v>17</v>
      </c>
      <c r="C17" s="39">
        <v>39046</v>
      </c>
      <c r="D17" s="39">
        <v>108762</v>
      </c>
      <c r="E17" s="96"/>
      <c r="F17" s="96"/>
      <c r="G17" s="70"/>
      <c r="H17" s="74"/>
      <c r="I17" s="39"/>
      <c r="J17" s="39"/>
    </row>
    <row r="18" spans="1:10" ht="15">
      <c r="A18" s="70" t="s">
        <v>109</v>
      </c>
      <c r="B18" s="74">
        <v>18</v>
      </c>
      <c r="C18" s="39">
        <v>-40607</v>
      </c>
      <c r="D18" s="39">
        <v>-36618</v>
      </c>
      <c r="E18" s="96"/>
      <c r="F18" s="96"/>
      <c r="G18" s="70"/>
      <c r="H18" s="74"/>
      <c r="I18" s="39"/>
      <c r="J18" s="39"/>
    </row>
    <row r="19" spans="1:10" ht="15">
      <c r="A19" s="70" t="s">
        <v>111</v>
      </c>
      <c r="B19" s="74">
        <v>20</v>
      </c>
      <c r="C19" s="39">
        <v>46346</v>
      </c>
      <c r="D19" s="39">
        <v>-2509</v>
      </c>
      <c r="E19" s="96"/>
      <c r="F19" s="96"/>
      <c r="G19" s="70"/>
      <c r="H19" s="74"/>
      <c r="I19" s="39"/>
      <c r="J19" s="39"/>
    </row>
    <row r="20" spans="1:10" ht="15">
      <c r="A20" s="70" t="s">
        <v>42</v>
      </c>
      <c r="B20" s="74">
        <v>22</v>
      </c>
      <c r="C20" s="39">
        <v>21664</v>
      </c>
      <c r="D20" s="39">
        <v>5343</v>
      </c>
      <c r="E20" s="96"/>
      <c r="F20" s="96"/>
      <c r="G20" s="70"/>
      <c r="H20" s="74"/>
      <c r="I20" s="39"/>
      <c r="J20" s="39"/>
    </row>
    <row r="21" spans="1:10" ht="15">
      <c r="A21" s="70" t="s">
        <v>110</v>
      </c>
      <c r="B21" s="74">
        <v>19</v>
      </c>
      <c r="C21" s="39">
        <v>-26010</v>
      </c>
      <c r="D21" s="39">
        <v>-35224</v>
      </c>
      <c r="E21" s="96"/>
      <c r="F21" s="96"/>
      <c r="G21" s="70"/>
      <c r="H21" s="74"/>
      <c r="I21" s="39"/>
      <c r="J21" s="39"/>
    </row>
    <row r="22" spans="1:10" ht="15">
      <c r="A22" s="70" t="s">
        <v>43</v>
      </c>
      <c r="B22" s="74">
        <v>21</v>
      </c>
      <c r="C22" s="39">
        <v>-28960</v>
      </c>
      <c r="D22" s="39">
        <v>-28535</v>
      </c>
      <c r="E22" s="96"/>
      <c r="F22" s="96"/>
      <c r="G22" s="70"/>
      <c r="H22" s="74"/>
      <c r="I22" s="39"/>
      <c r="J22" s="39"/>
    </row>
    <row r="23" spans="1:10" ht="15">
      <c r="A23" s="70" t="s">
        <v>112</v>
      </c>
      <c r="B23" s="74">
        <v>23</v>
      </c>
      <c r="C23" s="39">
        <v>-15551</v>
      </c>
      <c r="D23" s="39">
        <v>-15732</v>
      </c>
      <c r="E23" s="96"/>
      <c r="F23" s="96"/>
      <c r="G23" s="70"/>
      <c r="H23" s="74"/>
      <c r="I23" s="39"/>
      <c r="J23" s="39"/>
    </row>
    <row r="24" spans="1:10" ht="21" customHeight="1">
      <c r="A24" s="70" t="s">
        <v>67</v>
      </c>
      <c r="B24" s="74">
        <v>6</v>
      </c>
      <c r="C24" s="39">
        <v>-13273</v>
      </c>
      <c r="D24" s="39">
        <v>-6533</v>
      </c>
      <c r="E24" s="96"/>
      <c r="F24" s="96"/>
      <c r="G24" s="70"/>
      <c r="H24" s="74"/>
      <c r="I24" s="39"/>
      <c r="J24" s="39"/>
    </row>
    <row r="25" spans="1:10" ht="15">
      <c r="A25" s="69" t="s">
        <v>44</v>
      </c>
      <c r="B25" s="97"/>
      <c r="C25" s="39">
        <v>-17345</v>
      </c>
      <c r="D25" s="39">
        <v>-11046</v>
      </c>
      <c r="E25" s="96"/>
      <c r="F25" s="96"/>
      <c r="G25" s="69"/>
      <c r="H25" s="107"/>
      <c r="I25" s="39"/>
      <c r="J25" s="39"/>
    </row>
    <row r="26" spans="1:10" ht="15">
      <c r="A26" s="70" t="s">
        <v>45</v>
      </c>
      <c r="B26" s="74"/>
      <c r="C26" s="39">
        <v>0</v>
      </c>
      <c r="D26" s="39">
        <v>0</v>
      </c>
      <c r="E26" s="96"/>
      <c r="F26" s="96"/>
      <c r="G26" s="70"/>
      <c r="H26" s="74"/>
      <c r="I26" s="39"/>
      <c r="J26" s="39"/>
    </row>
    <row r="27" spans="1:10" ht="15">
      <c r="A27" s="69" t="s">
        <v>46</v>
      </c>
      <c r="B27" s="97"/>
      <c r="C27" s="39">
        <v>-17345</v>
      </c>
      <c r="D27" s="39">
        <v>-11046</v>
      </c>
      <c r="E27" s="96"/>
      <c r="F27" s="96"/>
      <c r="G27" s="69"/>
      <c r="H27" s="107"/>
      <c r="I27" s="39"/>
      <c r="J27" s="39"/>
    </row>
    <row r="28" spans="1:10" ht="15">
      <c r="A28" s="69" t="s">
        <v>47</v>
      </c>
      <c r="B28" s="97"/>
      <c r="C28" s="39">
        <v>0</v>
      </c>
      <c r="D28" s="39">
        <v>0</v>
      </c>
      <c r="E28" s="96"/>
      <c r="F28" s="96"/>
      <c r="G28" s="69"/>
      <c r="H28" s="107"/>
      <c r="I28" s="39"/>
      <c r="J28" s="39"/>
    </row>
    <row r="29" spans="1:10" ht="27">
      <c r="A29" s="99" t="s">
        <v>48</v>
      </c>
      <c r="B29" s="74"/>
      <c r="C29" s="39">
        <v>0</v>
      </c>
      <c r="D29" s="39">
        <v>0</v>
      </c>
      <c r="E29" s="96"/>
      <c r="F29" s="96"/>
      <c r="G29" s="99"/>
      <c r="H29" s="74"/>
      <c r="I29" s="39"/>
      <c r="J29" s="39"/>
    </row>
    <row r="30" spans="1:10" ht="38.25">
      <c r="A30" s="70" t="s">
        <v>49</v>
      </c>
      <c r="B30" s="74"/>
      <c r="C30" s="39">
        <v>2036</v>
      </c>
      <c r="D30" s="39">
        <v>820</v>
      </c>
      <c r="E30" s="96"/>
      <c r="F30" s="96"/>
      <c r="G30" s="70"/>
      <c r="H30" s="74"/>
      <c r="I30" s="39"/>
      <c r="J30" s="39"/>
    </row>
    <row r="31" spans="1:10" ht="38.25">
      <c r="A31" s="70" t="s">
        <v>50</v>
      </c>
      <c r="B31" s="74"/>
      <c r="C31" s="39">
        <v>8767</v>
      </c>
      <c r="D31" s="39">
        <v>15342</v>
      </c>
      <c r="E31" s="96"/>
      <c r="F31" s="96"/>
      <c r="G31" s="70"/>
      <c r="H31" s="74"/>
      <c r="I31" s="39"/>
      <c r="J31" s="39"/>
    </row>
    <row r="32" spans="1:10" ht="38.25">
      <c r="A32" s="69" t="s">
        <v>51</v>
      </c>
      <c r="B32" s="97"/>
      <c r="C32" s="39">
        <v>10803</v>
      </c>
      <c r="D32" s="39">
        <v>16162</v>
      </c>
      <c r="E32" s="96"/>
      <c r="F32" s="96"/>
      <c r="G32" s="69"/>
      <c r="H32" s="107"/>
      <c r="I32" s="39"/>
      <c r="J32" s="39"/>
    </row>
    <row r="33" spans="1:10" ht="40.5">
      <c r="A33" s="99" t="s">
        <v>52</v>
      </c>
      <c r="B33" s="74"/>
      <c r="C33" s="39">
        <v>0</v>
      </c>
      <c r="D33" s="39">
        <v>0</v>
      </c>
      <c r="E33" s="96"/>
      <c r="F33" s="96"/>
      <c r="G33" s="99"/>
      <c r="H33" s="74"/>
      <c r="I33" s="39"/>
      <c r="J33" s="39"/>
    </row>
    <row r="34" spans="1:10" ht="38.25">
      <c r="A34" s="70" t="s">
        <v>53</v>
      </c>
      <c r="B34" s="74"/>
      <c r="C34" s="39">
        <v>10861</v>
      </c>
      <c r="D34" s="39">
        <v>-37087</v>
      </c>
      <c r="E34" s="96"/>
      <c r="F34" s="96"/>
      <c r="G34" s="70"/>
      <c r="H34" s="74"/>
      <c r="I34" s="39"/>
      <c r="J34" s="39"/>
    </row>
    <row r="35" spans="1:10" ht="38.25">
      <c r="A35" s="69" t="s">
        <v>54</v>
      </c>
      <c r="B35" s="74"/>
      <c r="C35" s="39">
        <v>10861</v>
      </c>
      <c r="D35" s="39">
        <v>-37087</v>
      </c>
      <c r="E35" s="96"/>
      <c r="F35" s="96"/>
      <c r="G35" s="69"/>
      <c r="H35" s="74"/>
      <c r="I35" s="39"/>
      <c r="J35" s="39"/>
    </row>
    <row r="36" spans="1:10" ht="15">
      <c r="A36" s="69" t="s">
        <v>55</v>
      </c>
      <c r="B36" s="74"/>
      <c r="C36" s="39">
        <v>21664</v>
      </c>
      <c r="D36" s="39">
        <v>-20925</v>
      </c>
      <c r="E36" s="96"/>
      <c r="F36" s="96"/>
      <c r="G36" s="69"/>
      <c r="H36" s="74"/>
      <c r="I36" s="39"/>
      <c r="J36" s="39"/>
    </row>
    <row r="37" spans="1:10" ht="15">
      <c r="A37" s="69" t="s">
        <v>56</v>
      </c>
      <c r="B37" s="74"/>
      <c r="C37" s="39">
        <v>4319</v>
      </c>
      <c r="D37" s="39">
        <v>-31971</v>
      </c>
      <c r="E37" s="96"/>
      <c r="F37" s="96"/>
      <c r="G37" s="69"/>
      <c r="H37" s="74"/>
      <c r="I37" s="39"/>
      <c r="J37" s="39"/>
    </row>
    <row r="38" spans="1:6" ht="15">
      <c r="A38" s="62"/>
      <c r="C38" s="100"/>
      <c r="D38" s="100"/>
      <c r="E38" s="96"/>
      <c r="F38" s="96"/>
    </row>
    <row r="39" spans="1:6" ht="15">
      <c r="A39" s="65"/>
      <c r="C39" s="100"/>
      <c r="D39" s="100"/>
      <c r="E39" s="96"/>
      <c r="F39" s="96"/>
    </row>
    <row r="40" ht="15">
      <c r="A40" s="65"/>
    </row>
    <row r="41" ht="15">
      <c r="A41" s="65"/>
    </row>
    <row r="42" spans="1:6" ht="19.5" customHeight="1">
      <c r="A42" s="91" t="s">
        <v>31</v>
      </c>
      <c r="B42" s="122" t="s">
        <v>32</v>
      </c>
      <c r="C42" s="92"/>
      <c r="D42" s="121"/>
      <c r="F42" s="92"/>
    </row>
    <row r="43" spans="1:6" ht="15">
      <c r="A43" s="92"/>
      <c r="B43" s="142" t="s">
        <v>33</v>
      </c>
      <c r="C43" s="92"/>
      <c r="D43" s="93" t="s">
        <v>37</v>
      </c>
      <c r="F43" s="92"/>
    </row>
    <row r="44" spans="1:6" ht="22.5" customHeight="1">
      <c r="A44" s="91" t="s">
        <v>34</v>
      </c>
      <c r="B44" s="122" t="s">
        <v>114</v>
      </c>
      <c r="C44" s="92"/>
      <c r="D44" s="121"/>
      <c r="F44" s="91"/>
    </row>
    <row r="45" spans="1:6" ht="15">
      <c r="A45" s="92"/>
      <c r="B45" s="142" t="s">
        <v>33</v>
      </c>
      <c r="C45" s="92"/>
      <c r="D45" s="93" t="s">
        <v>37</v>
      </c>
      <c r="F45" s="92"/>
    </row>
    <row r="46" ht="15">
      <c r="A46" s="65"/>
    </row>
    <row r="47" spans="1:2" ht="15">
      <c r="A47" s="65"/>
      <c r="B47" s="94" t="s">
        <v>38</v>
      </c>
    </row>
    <row r="48" ht="15">
      <c r="A48" s="65"/>
    </row>
    <row r="49" ht="15">
      <c r="A49" s="65"/>
    </row>
    <row r="50" ht="15">
      <c r="A50" s="95" t="s">
        <v>128</v>
      </c>
    </row>
  </sheetData>
  <sheetProtection/>
  <mergeCells count="8">
    <mergeCell ref="A8:D8"/>
    <mergeCell ref="A7:D7"/>
    <mergeCell ref="A13:A14"/>
    <mergeCell ref="B13:B14"/>
    <mergeCell ref="A11:A12"/>
    <mergeCell ref="B11:B12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110" zoomScaleNormal="110" zoomScalePageLayoutView="0" workbookViewId="0" topLeftCell="A13">
      <selection activeCell="F8" sqref="F8"/>
    </sheetView>
  </sheetViews>
  <sheetFormatPr defaultColWidth="9.140625" defaultRowHeight="15"/>
  <cols>
    <col min="1" max="1" width="47.140625" style="0" customWidth="1"/>
    <col min="2" max="2" width="11.57421875" style="0" bestFit="1" customWidth="1"/>
    <col min="3" max="3" width="14.140625" style="0" customWidth="1"/>
    <col min="4" max="4" width="17.8515625" style="0" customWidth="1"/>
    <col min="5" max="5" width="19.8515625" style="0" customWidth="1"/>
    <col min="6" max="6" width="14.57421875" style="0" customWidth="1"/>
    <col min="7" max="7" width="13.140625" style="0" customWidth="1"/>
    <col min="8" max="8" width="9.8515625" style="0" bestFit="1" customWidth="1"/>
  </cols>
  <sheetData>
    <row r="1" ht="15.75">
      <c r="A1" s="7" t="s">
        <v>35</v>
      </c>
    </row>
    <row r="2" ht="15.75">
      <c r="A2" s="7" t="s">
        <v>36</v>
      </c>
    </row>
    <row r="4" spans="1:7" ht="15.75">
      <c r="A4" s="133" t="s">
        <v>57</v>
      </c>
      <c r="B4" s="133"/>
      <c r="C4" s="133"/>
      <c r="D4" s="133"/>
      <c r="E4" s="133"/>
      <c r="F4" s="133"/>
      <c r="G4" s="133"/>
    </row>
    <row r="5" spans="1:7" ht="15">
      <c r="A5" s="134" t="s">
        <v>122</v>
      </c>
      <c r="B5" s="134"/>
      <c r="C5" s="134"/>
      <c r="D5" s="134"/>
      <c r="E5" s="134"/>
      <c r="F5" s="134"/>
      <c r="G5" s="134"/>
    </row>
    <row r="6" ht="15">
      <c r="A6" s="8"/>
    </row>
    <row r="7" ht="15">
      <c r="A7" s="10"/>
    </row>
    <row r="8" spans="1:8" ht="15">
      <c r="A8" s="131"/>
      <c r="B8" s="131"/>
      <c r="C8" s="16"/>
      <c r="D8" s="132"/>
      <c r="E8" s="132"/>
      <c r="F8" s="143" t="s">
        <v>40</v>
      </c>
      <c r="G8" s="9"/>
      <c r="H8" s="9"/>
    </row>
    <row r="9" spans="1:8" ht="42" customHeight="1">
      <c r="A9" s="136"/>
      <c r="B9" s="129" t="s">
        <v>23</v>
      </c>
      <c r="C9" s="129" t="s">
        <v>58</v>
      </c>
      <c r="D9" s="137" t="s">
        <v>25</v>
      </c>
      <c r="E9" s="137" t="s">
        <v>26</v>
      </c>
      <c r="F9" s="129" t="s">
        <v>61</v>
      </c>
      <c r="G9" s="129" t="s">
        <v>29</v>
      </c>
      <c r="H9" s="135"/>
    </row>
    <row r="10" spans="1:8" ht="36.75" customHeight="1">
      <c r="A10" s="136"/>
      <c r="B10" s="129"/>
      <c r="C10" s="129"/>
      <c r="D10" s="137"/>
      <c r="E10" s="137"/>
      <c r="F10" s="129"/>
      <c r="G10" s="129"/>
      <c r="H10" s="135"/>
    </row>
    <row r="11" spans="1:8" ht="54" customHeight="1">
      <c r="A11" s="136"/>
      <c r="B11" s="129"/>
      <c r="C11" s="129"/>
      <c r="D11" s="137"/>
      <c r="E11" s="137"/>
      <c r="F11" s="129"/>
      <c r="G11" s="129"/>
      <c r="H11" s="135"/>
    </row>
    <row r="12" spans="1:13" ht="15">
      <c r="A12" s="110" t="s">
        <v>123</v>
      </c>
      <c r="B12" s="24">
        <v>100000</v>
      </c>
      <c r="C12" s="24">
        <v>63000</v>
      </c>
      <c r="D12" s="24">
        <v>78014</v>
      </c>
      <c r="E12" s="24">
        <v>655</v>
      </c>
      <c r="F12" s="24">
        <v>36355</v>
      </c>
      <c r="G12" s="24">
        <f>SUM(B12:F12)</f>
        <v>278024</v>
      </c>
      <c r="H12" s="4"/>
      <c r="K12" s="47"/>
      <c r="L12" s="49"/>
      <c r="M12" s="49"/>
    </row>
    <row r="13" spans="1:13" ht="15">
      <c r="A13" s="19" t="s">
        <v>68</v>
      </c>
      <c r="B13" s="26"/>
      <c r="C13" s="26"/>
      <c r="D13" s="24"/>
      <c r="E13" s="25"/>
      <c r="F13" s="24"/>
      <c r="G13" s="24">
        <f>SUM(B13:F13)</f>
        <v>0</v>
      </c>
      <c r="H13" s="17"/>
      <c r="K13" s="47"/>
      <c r="L13" s="48"/>
      <c r="M13" s="48"/>
    </row>
    <row r="14" spans="1:13" ht="15">
      <c r="A14" s="5" t="s">
        <v>59</v>
      </c>
      <c r="C14" s="27"/>
      <c r="D14" s="26">
        <f>D17-D12</f>
        <v>-36267</v>
      </c>
      <c r="E14" s="26">
        <f>E17-E12</f>
        <v>15341</v>
      </c>
      <c r="F14" s="26">
        <f>F17-F12</f>
        <v>-11046</v>
      </c>
      <c r="G14" s="24">
        <f>SUM(D14:F14)</f>
        <v>-31972</v>
      </c>
      <c r="H14" s="4"/>
      <c r="K14" s="47"/>
      <c r="L14" s="49"/>
      <c r="M14" s="49"/>
    </row>
    <row r="15" spans="1:13" ht="15">
      <c r="A15" s="5" t="s">
        <v>47</v>
      </c>
      <c r="B15" s="26" t="s">
        <v>27</v>
      </c>
      <c r="C15" s="26"/>
      <c r="F15" s="26"/>
      <c r="G15" s="24"/>
      <c r="H15" s="4"/>
      <c r="K15" s="47"/>
      <c r="L15" s="49"/>
      <c r="M15" s="49"/>
    </row>
    <row r="16" spans="1:13" ht="15">
      <c r="A16" s="3" t="s">
        <v>60</v>
      </c>
      <c r="B16" s="24">
        <f>B13</f>
        <v>0</v>
      </c>
      <c r="C16" s="26">
        <f>C15</f>
        <v>0</v>
      </c>
      <c r="D16" s="26">
        <f>D14</f>
        <v>-36267</v>
      </c>
      <c r="E16" s="26">
        <f>E14</f>
        <v>15341</v>
      </c>
      <c r="F16" s="26">
        <f>F14</f>
        <v>-11046</v>
      </c>
      <c r="G16" s="26">
        <f>SUM(B16:F16)</f>
        <v>-31972</v>
      </c>
      <c r="H16" s="4"/>
      <c r="K16" s="47"/>
      <c r="L16" s="49"/>
      <c r="M16" s="49"/>
    </row>
    <row r="17" spans="1:13" ht="15">
      <c r="A17" s="61" t="s">
        <v>119</v>
      </c>
      <c r="B17" s="24">
        <f>B12+B13</f>
        <v>100000</v>
      </c>
      <c r="C17" s="24">
        <v>63000</v>
      </c>
      <c r="D17" s="24">
        <v>41747</v>
      </c>
      <c r="E17" s="24">
        <v>15996</v>
      </c>
      <c r="F17" s="24">
        <v>25309</v>
      </c>
      <c r="G17" s="24">
        <v>246052</v>
      </c>
      <c r="H17" s="135"/>
      <c r="K17" s="50"/>
      <c r="L17" s="49"/>
      <c r="M17" s="49"/>
    </row>
    <row r="18" spans="1:13" ht="15">
      <c r="A18" s="3"/>
      <c r="B18" s="28"/>
      <c r="C18" s="27"/>
      <c r="D18" s="26"/>
      <c r="E18" s="27"/>
      <c r="F18" s="27"/>
      <c r="G18" s="27"/>
      <c r="H18" s="135"/>
      <c r="K18" s="47"/>
      <c r="L18" s="49"/>
      <c r="M18" s="49"/>
    </row>
    <row r="19" spans="1:13" ht="15">
      <c r="A19" s="5"/>
      <c r="B19" s="26"/>
      <c r="C19" s="29"/>
      <c r="D19" s="30"/>
      <c r="E19" s="27"/>
      <c r="F19" s="29"/>
      <c r="G19" s="29"/>
      <c r="H19" s="4"/>
      <c r="K19" s="51"/>
      <c r="L19" s="49"/>
      <c r="M19" s="49"/>
    </row>
    <row r="20" spans="1:13" ht="15">
      <c r="A20" s="110" t="s">
        <v>124</v>
      </c>
      <c r="B20" s="24">
        <v>100000</v>
      </c>
      <c r="C20" s="24">
        <v>63000</v>
      </c>
      <c r="D20" s="31">
        <v>54625</v>
      </c>
      <c r="E20" s="31">
        <v>26093</v>
      </c>
      <c r="F20" s="31">
        <v>42158</v>
      </c>
      <c r="G20" s="31">
        <f>SUM(B20:F20)</f>
        <v>285876</v>
      </c>
      <c r="H20" s="4"/>
      <c r="K20" s="51"/>
      <c r="L20" s="49"/>
      <c r="M20" s="49"/>
    </row>
    <row r="21" spans="1:13" ht="15">
      <c r="A21" s="19" t="s">
        <v>58</v>
      </c>
      <c r="B21" s="24">
        <v>50000</v>
      </c>
      <c r="C21" s="26"/>
      <c r="D21" s="31"/>
      <c r="E21" s="31"/>
      <c r="F21" s="31"/>
      <c r="G21" s="31">
        <f>SUM(B21:F21)</f>
        <v>50000</v>
      </c>
      <c r="H21" s="17"/>
      <c r="K21" s="51"/>
      <c r="L21" s="49"/>
      <c r="M21" s="49"/>
    </row>
    <row r="22" spans="1:13" ht="15">
      <c r="A22" s="5" t="s">
        <v>59</v>
      </c>
      <c r="B22" s="26" t="s">
        <v>27</v>
      </c>
      <c r="D22" s="32">
        <f>D25-D20</f>
        <v>12897</v>
      </c>
      <c r="E22" s="32">
        <f>E25-E20</f>
        <v>12188</v>
      </c>
      <c r="F22" s="32">
        <f>F25-F20</f>
        <v>-17345</v>
      </c>
      <c r="G22" s="31">
        <f>SUM(C22:F22)</f>
        <v>7740</v>
      </c>
      <c r="H22" s="4"/>
      <c r="K22" s="51"/>
      <c r="L22" s="49"/>
      <c r="M22" s="49"/>
    </row>
    <row r="23" spans="1:13" ht="15">
      <c r="A23" s="5" t="s">
        <v>47</v>
      </c>
      <c r="B23" s="24" t="s">
        <v>27</v>
      </c>
      <c r="C23" s="33"/>
      <c r="D23" s="32" t="s">
        <v>27</v>
      </c>
      <c r="E23" s="25"/>
      <c r="F23" s="25" t="s">
        <v>27</v>
      </c>
      <c r="G23" s="25" t="s">
        <v>27</v>
      </c>
      <c r="H23" s="4"/>
      <c r="K23" s="51"/>
      <c r="L23" s="49"/>
      <c r="M23" s="49"/>
    </row>
    <row r="24" spans="1:13" ht="15">
      <c r="A24" s="3" t="s">
        <v>60</v>
      </c>
      <c r="B24" s="24" t="s">
        <v>27</v>
      </c>
      <c r="C24" s="24">
        <f>C21</f>
        <v>0</v>
      </c>
      <c r="D24" s="24">
        <f>D22</f>
        <v>12897</v>
      </c>
      <c r="E24" s="24">
        <f>E22</f>
        <v>12188</v>
      </c>
      <c r="F24" s="24">
        <f>F22</f>
        <v>-17345</v>
      </c>
      <c r="G24" s="24">
        <f>G21+G22</f>
        <v>57740</v>
      </c>
      <c r="H24" s="4"/>
      <c r="K24" s="51"/>
      <c r="L24" s="49"/>
      <c r="M24" s="49"/>
    </row>
    <row r="25" spans="1:13" ht="15">
      <c r="A25" s="3" t="s">
        <v>120</v>
      </c>
      <c r="B25" s="24">
        <f>B20+B21</f>
        <v>150000</v>
      </c>
      <c r="C25" s="24">
        <f>C20+C21</f>
        <v>63000</v>
      </c>
      <c r="D25" s="24">
        <v>67522</v>
      </c>
      <c r="E25" s="24">
        <v>38281</v>
      </c>
      <c r="F25" s="24">
        <v>24813</v>
      </c>
      <c r="G25" s="24">
        <f>SUM(B25:F25)</f>
        <v>343616</v>
      </c>
      <c r="H25" s="4"/>
      <c r="K25" s="47"/>
      <c r="L25" s="49"/>
      <c r="M25" s="49"/>
    </row>
    <row r="26" spans="1:8" ht="15">
      <c r="A26" s="130"/>
      <c r="B26" s="130"/>
      <c r="C26" s="18"/>
      <c r="D26" s="9"/>
      <c r="E26" s="9"/>
      <c r="H26" s="2"/>
    </row>
    <row r="27" spans="1:8" ht="15">
      <c r="A27" s="11"/>
      <c r="B27" s="11"/>
      <c r="C27" s="11"/>
      <c r="D27" s="11"/>
      <c r="E27" s="11"/>
      <c r="H27" s="11"/>
    </row>
    <row r="28" spans="1:7" ht="15">
      <c r="A28" s="12"/>
      <c r="B28" s="13"/>
      <c r="C28" s="13"/>
      <c r="D28" s="13"/>
      <c r="E28" s="13"/>
      <c r="F28" s="20"/>
      <c r="G28" s="20"/>
    </row>
    <row r="29" spans="1:8" ht="15">
      <c r="A29" s="14"/>
      <c r="B29" s="13"/>
      <c r="C29" s="13"/>
      <c r="D29" s="13"/>
      <c r="E29" s="13"/>
      <c r="F29" s="20"/>
      <c r="G29" s="20"/>
      <c r="H29" s="23"/>
    </row>
    <row r="30" spans="1:8" ht="15">
      <c r="A30" s="120" t="s">
        <v>31</v>
      </c>
      <c r="B30" s="122" t="s">
        <v>32</v>
      </c>
      <c r="C30" s="92"/>
      <c r="D30" s="121"/>
      <c r="E30" s="13"/>
      <c r="F30" s="21"/>
      <c r="G30" s="20"/>
      <c r="H30" s="23"/>
    </row>
    <row r="31" spans="1:8" ht="15">
      <c r="A31" s="15"/>
      <c r="B31" s="142" t="s">
        <v>33</v>
      </c>
      <c r="C31" s="92"/>
      <c r="D31" s="93" t="s">
        <v>37</v>
      </c>
      <c r="E31" s="13"/>
      <c r="F31" s="21"/>
      <c r="G31" s="20"/>
      <c r="H31" s="23"/>
    </row>
    <row r="32" spans="1:8" ht="15">
      <c r="A32" s="120" t="s">
        <v>34</v>
      </c>
      <c r="B32" s="122" t="s">
        <v>114</v>
      </c>
      <c r="C32" s="92"/>
      <c r="D32" s="121"/>
      <c r="E32" s="13"/>
      <c r="F32" s="20"/>
      <c r="G32" s="20"/>
      <c r="H32" s="13"/>
    </row>
    <row r="33" spans="1:8" ht="15">
      <c r="A33" s="15"/>
      <c r="B33" s="142" t="s">
        <v>33</v>
      </c>
      <c r="C33" s="92"/>
      <c r="D33" s="93" t="s">
        <v>37</v>
      </c>
      <c r="E33" s="13"/>
      <c r="F33" s="22"/>
      <c r="G33" s="22"/>
      <c r="H33" s="13"/>
    </row>
    <row r="34" spans="1:8" ht="15">
      <c r="A34" s="4"/>
      <c r="B34" s="13"/>
      <c r="C34" s="13"/>
      <c r="D34" s="13"/>
      <c r="E34" s="13"/>
      <c r="F34" s="13"/>
      <c r="G34" s="20"/>
      <c r="H34" s="13"/>
    </row>
    <row r="35" spans="1:8" ht="15">
      <c r="A35" s="4"/>
      <c r="B35" s="123" t="s">
        <v>38</v>
      </c>
      <c r="C35" s="34"/>
      <c r="D35" s="34"/>
      <c r="E35" s="13"/>
      <c r="F35" s="34"/>
      <c r="G35" s="21"/>
      <c r="H35" s="13"/>
    </row>
    <row r="36" spans="1:8" ht="15">
      <c r="A36" s="4"/>
      <c r="B36" s="13"/>
      <c r="C36" s="13"/>
      <c r="D36" s="13"/>
      <c r="E36" s="13"/>
      <c r="F36" s="13"/>
      <c r="G36" s="21"/>
      <c r="H36" s="13"/>
    </row>
    <row r="37" spans="1:7" ht="15">
      <c r="A37" s="1"/>
      <c r="D37" s="113"/>
      <c r="E37" s="113"/>
      <c r="F37" s="113"/>
      <c r="G37" s="113"/>
    </row>
    <row r="38" ht="15">
      <c r="A38" s="6" t="s">
        <v>128</v>
      </c>
    </row>
  </sheetData>
  <sheetProtection/>
  <mergeCells count="14">
    <mergeCell ref="H17:H18"/>
    <mergeCell ref="G9:G11"/>
    <mergeCell ref="H9:H11"/>
    <mergeCell ref="A9:A11"/>
    <mergeCell ref="B9:B11"/>
    <mergeCell ref="C9:C11"/>
    <mergeCell ref="D9:D11"/>
    <mergeCell ref="E9:E11"/>
    <mergeCell ref="F9:F11"/>
    <mergeCell ref="A26:B26"/>
    <mergeCell ref="A8:B8"/>
    <mergeCell ref="D8:E8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9">
      <selection activeCell="C73" sqref="C73"/>
    </sheetView>
  </sheetViews>
  <sheetFormatPr defaultColWidth="9.140625" defaultRowHeight="15"/>
  <cols>
    <col min="1" max="1" width="60.57421875" style="42" customWidth="1"/>
    <col min="2" max="2" width="6.57421875" style="42" hidden="1" customWidth="1"/>
    <col min="3" max="3" width="17.57421875" style="42" customWidth="1"/>
    <col min="4" max="4" width="16.00390625" style="42" customWidth="1"/>
    <col min="5" max="5" width="7.140625" style="42" bestFit="1" customWidth="1"/>
    <col min="6" max="6" width="8.421875" style="42" bestFit="1" customWidth="1"/>
    <col min="7" max="16384" width="9.140625" style="42" customWidth="1"/>
  </cols>
  <sheetData>
    <row r="1" spans="1:2" ht="15.75">
      <c r="A1" s="64" t="s">
        <v>35</v>
      </c>
      <c r="B1" s="64"/>
    </row>
    <row r="2" spans="1:2" ht="15.75">
      <c r="A2" s="64" t="s">
        <v>36</v>
      </c>
      <c r="B2" s="64"/>
    </row>
    <row r="3" spans="1:2" ht="15">
      <c r="A3" s="65"/>
      <c r="B3" s="65"/>
    </row>
    <row r="4" spans="1:2" ht="15">
      <c r="A4" s="65"/>
      <c r="B4" s="65"/>
    </row>
    <row r="5" spans="1:2" ht="15">
      <c r="A5" s="65"/>
      <c r="B5" s="65"/>
    </row>
    <row r="6" spans="1:2" ht="15">
      <c r="A6" s="65"/>
      <c r="B6" s="65"/>
    </row>
    <row r="7" spans="1:5" ht="18.75">
      <c r="A7" s="124" t="s">
        <v>62</v>
      </c>
      <c r="B7" s="124"/>
      <c r="C7" s="124"/>
      <c r="D7" s="124"/>
      <c r="E7" s="106"/>
    </row>
    <row r="8" spans="1:5" ht="15">
      <c r="A8" s="128" t="s">
        <v>122</v>
      </c>
      <c r="B8" s="128"/>
      <c r="C8" s="128"/>
      <c r="D8" s="128"/>
      <c r="E8" s="109"/>
    </row>
    <row r="9" spans="1:5" ht="15">
      <c r="A9" s="140" t="s">
        <v>69</v>
      </c>
      <c r="B9" s="140"/>
      <c r="C9" s="140"/>
      <c r="D9" s="140"/>
      <c r="E9" s="114"/>
    </row>
    <row r="10" spans="1:2" ht="15">
      <c r="A10" s="65"/>
      <c r="B10" s="65"/>
    </row>
    <row r="11" spans="1:2" ht="15">
      <c r="A11" s="65"/>
      <c r="B11" s="65"/>
    </row>
    <row r="12" spans="1:2" ht="15">
      <c r="A12" s="85" t="s">
        <v>40</v>
      </c>
      <c r="B12" s="85"/>
    </row>
    <row r="13" spans="1:6" ht="15">
      <c r="A13" s="138"/>
      <c r="B13" s="115"/>
      <c r="C13" s="141" t="s">
        <v>125</v>
      </c>
      <c r="D13" s="141"/>
      <c r="E13" s="112"/>
      <c r="F13" s="44"/>
    </row>
    <row r="14" spans="1:6" ht="15">
      <c r="A14" s="138"/>
      <c r="B14" s="115"/>
      <c r="C14" s="141" t="s">
        <v>117</v>
      </c>
      <c r="D14" s="141"/>
      <c r="E14" s="112"/>
      <c r="F14" s="116"/>
    </row>
    <row r="15" spans="1:6" ht="15">
      <c r="A15" s="138"/>
      <c r="B15" s="115"/>
      <c r="C15" s="139" t="s">
        <v>129</v>
      </c>
      <c r="D15" s="139" t="s">
        <v>115</v>
      </c>
      <c r="E15" s="111"/>
      <c r="F15" s="116"/>
    </row>
    <row r="16" spans="1:6" ht="15">
      <c r="A16" s="138"/>
      <c r="B16" s="115"/>
      <c r="C16" s="139"/>
      <c r="D16" s="139"/>
      <c r="E16" s="111"/>
      <c r="F16" s="116"/>
    </row>
    <row r="17" spans="1:6" ht="15">
      <c r="A17" s="41"/>
      <c r="B17" s="41"/>
      <c r="C17" s="43"/>
      <c r="D17" s="43"/>
      <c r="E17" s="43"/>
      <c r="F17" s="116"/>
    </row>
    <row r="18" spans="1:6" ht="15">
      <c r="A18" s="117" t="s">
        <v>70</v>
      </c>
      <c r="B18" s="117"/>
      <c r="C18" s="102"/>
      <c r="D18" s="41"/>
      <c r="E18" s="41"/>
      <c r="F18" s="116"/>
    </row>
    <row r="19" spans="1:6" ht="15">
      <c r="A19" s="62" t="s">
        <v>71</v>
      </c>
      <c r="B19" s="62">
        <v>12</v>
      </c>
      <c r="C19" s="54">
        <v>178487</v>
      </c>
      <c r="D19" s="54">
        <v>432489</v>
      </c>
      <c r="E19" s="54"/>
      <c r="F19" s="98"/>
    </row>
    <row r="20" spans="1:6" ht="15">
      <c r="A20" s="62" t="s">
        <v>72</v>
      </c>
      <c r="B20" s="62"/>
      <c r="C20" s="54"/>
      <c r="D20" s="52"/>
      <c r="E20" s="54"/>
      <c r="F20" s="98"/>
    </row>
    <row r="21" spans="1:6" ht="15">
      <c r="A21" s="62" t="s">
        <v>73</v>
      </c>
      <c r="B21" s="62"/>
      <c r="C21" s="54"/>
      <c r="D21" s="52"/>
      <c r="E21" s="54"/>
      <c r="F21" s="98"/>
    </row>
    <row r="22" spans="1:6" ht="15">
      <c r="A22" s="62" t="s">
        <v>74</v>
      </c>
      <c r="B22" s="62"/>
      <c r="C22" s="54"/>
      <c r="D22" s="52"/>
      <c r="E22" s="54"/>
      <c r="F22" s="98"/>
    </row>
    <row r="23" spans="1:6" ht="15">
      <c r="A23" s="62" t="s">
        <v>75</v>
      </c>
      <c r="B23" s="62">
        <v>15</v>
      </c>
      <c r="C23" s="54">
        <v>5749</v>
      </c>
      <c r="D23" s="54">
        <v>124239</v>
      </c>
      <c r="E23" s="54"/>
      <c r="F23" s="98"/>
    </row>
    <row r="24" spans="1:6" ht="15">
      <c r="A24" s="117" t="s">
        <v>76</v>
      </c>
      <c r="B24" s="117"/>
      <c r="C24" s="53">
        <v>184236</v>
      </c>
      <c r="D24" s="53">
        <v>556728</v>
      </c>
      <c r="E24" s="114"/>
      <c r="F24" s="114"/>
    </row>
    <row r="25" spans="1:6" ht="15">
      <c r="A25" s="62" t="s">
        <v>77</v>
      </c>
      <c r="B25" s="62">
        <v>27</v>
      </c>
      <c r="C25" s="54">
        <v>-128755</v>
      </c>
      <c r="D25" s="52">
        <v>-213491</v>
      </c>
      <c r="E25" s="54"/>
      <c r="F25" s="98"/>
    </row>
    <row r="26" spans="1:6" ht="15">
      <c r="A26" s="62" t="s">
        <v>78</v>
      </c>
      <c r="B26" s="62">
        <v>23</v>
      </c>
      <c r="C26" s="54">
        <v>-26536</v>
      </c>
      <c r="D26" s="54">
        <v>-31132</v>
      </c>
      <c r="E26" s="54"/>
      <c r="F26" s="98"/>
    </row>
    <row r="27" spans="1:6" ht="15">
      <c r="A27" s="62" t="s">
        <v>79</v>
      </c>
      <c r="B27" s="62">
        <v>21</v>
      </c>
      <c r="C27" s="55">
        <v>-8769</v>
      </c>
      <c r="D27" s="52">
        <v>-15829</v>
      </c>
      <c r="E27" s="54"/>
      <c r="F27" s="98"/>
    </row>
    <row r="28" spans="1:6" ht="15">
      <c r="A28" s="62" t="s">
        <v>80</v>
      </c>
      <c r="B28" s="62">
        <v>26</v>
      </c>
      <c r="C28" s="54">
        <v>-10120</v>
      </c>
      <c r="D28" s="52">
        <v>-12072</v>
      </c>
      <c r="E28" s="54"/>
      <c r="F28" s="98"/>
    </row>
    <row r="29" spans="1:6" ht="15">
      <c r="A29" s="62" t="s">
        <v>81</v>
      </c>
      <c r="B29" s="62">
        <v>22</v>
      </c>
      <c r="C29" s="54">
        <v>0</v>
      </c>
      <c r="D29" s="52">
        <v>-396</v>
      </c>
      <c r="E29" s="54"/>
      <c r="F29" s="98"/>
    </row>
    <row r="30" spans="1:6" ht="15">
      <c r="A30" s="62" t="s">
        <v>82</v>
      </c>
      <c r="B30" s="62">
        <v>27</v>
      </c>
      <c r="C30" s="54">
        <v>-4601</v>
      </c>
      <c r="D30" s="54">
        <v>-122249</v>
      </c>
      <c r="E30" s="54"/>
      <c r="F30" s="98"/>
    </row>
    <row r="31" spans="1:6" ht="15">
      <c r="A31" s="117" t="s">
        <v>83</v>
      </c>
      <c r="B31" s="117"/>
      <c r="C31" s="56">
        <v>-178781</v>
      </c>
      <c r="D31" s="53">
        <v>-395169</v>
      </c>
      <c r="E31" s="54"/>
      <c r="F31" s="98"/>
    </row>
    <row r="32" spans="1:6" ht="15">
      <c r="A32" s="117" t="s">
        <v>84</v>
      </c>
      <c r="B32" s="117"/>
      <c r="C32" s="56">
        <v>5455</v>
      </c>
      <c r="D32" s="56">
        <v>161559</v>
      </c>
      <c r="E32" s="54"/>
      <c r="F32" s="98"/>
    </row>
    <row r="33" spans="1:6" ht="15">
      <c r="A33" s="41"/>
      <c r="B33" s="41"/>
      <c r="C33" s="57">
        <v>0</v>
      </c>
      <c r="D33" s="57">
        <v>0</v>
      </c>
      <c r="E33" s="54"/>
      <c r="F33" s="98"/>
    </row>
    <row r="34" spans="1:6" ht="15">
      <c r="A34" s="117" t="s">
        <v>63</v>
      </c>
      <c r="B34" s="117"/>
      <c r="C34" s="57">
        <v>0</v>
      </c>
      <c r="D34" s="58">
        <v>0</v>
      </c>
      <c r="E34" s="54"/>
      <c r="F34" s="98"/>
    </row>
    <row r="35" spans="1:6" ht="25.5">
      <c r="A35" s="62" t="s">
        <v>64</v>
      </c>
      <c r="B35" s="62">
        <v>14</v>
      </c>
      <c r="C35" s="54">
        <v>2725</v>
      </c>
      <c r="D35" s="59">
        <v>0</v>
      </c>
      <c r="E35" s="54"/>
      <c r="F35" s="98"/>
    </row>
    <row r="36" spans="1:6" ht="25.5">
      <c r="A36" s="62" t="s">
        <v>85</v>
      </c>
      <c r="B36" s="62">
        <v>43</v>
      </c>
      <c r="C36" s="59">
        <v>43561</v>
      </c>
      <c r="D36" s="59">
        <v>23747</v>
      </c>
      <c r="E36" s="54"/>
      <c r="F36" s="98"/>
    </row>
    <row r="37" spans="1:6" ht="15">
      <c r="A37" s="62" t="s">
        <v>75</v>
      </c>
      <c r="B37" s="62"/>
      <c r="C37" s="105">
        <v>0</v>
      </c>
      <c r="D37" s="105">
        <v>0</v>
      </c>
      <c r="E37" s="54"/>
      <c r="F37" s="98"/>
    </row>
    <row r="38" spans="1:6" ht="15">
      <c r="A38" s="117" t="s">
        <v>86</v>
      </c>
      <c r="B38" s="117"/>
      <c r="C38" s="56">
        <v>46286</v>
      </c>
      <c r="D38" s="56">
        <v>23747</v>
      </c>
      <c r="E38" s="54"/>
      <c r="F38" s="98"/>
    </row>
    <row r="39" spans="1:6" ht="28.5" customHeight="1">
      <c r="A39" s="41"/>
      <c r="B39" s="41"/>
      <c r="C39" s="58">
        <v>0</v>
      </c>
      <c r="D39" s="58">
        <v>0</v>
      </c>
      <c r="E39" s="54"/>
      <c r="F39" s="98"/>
    </row>
    <row r="40" spans="1:6" ht="25.5">
      <c r="A40" s="62" t="s">
        <v>87</v>
      </c>
      <c r="B40" s="62">
        <v>54</v>
      </c>
      <c r="C40" s="54">
        <v>-93345</v>
      </c>
      <c r="D40" s="54">
        <v>-3104</v>
      </c>
      <c r="E40" s="54"/>
      <c r="F40" s="98"/>
    </row>
    <row r="41" spans="1:6" ht="15">
      <c r="A41" s="62" t="s">
        <v>88</v>
      </c>
      <c r="B41" s="62">
        <v>21</v>
      </c>
      <c r="C41" s="54">
        <v>-11857</v>
      </c>
      <c r="D41" s="54">
        <v>-5285</v>
      </c>
      <c r="E41" s="54"/>
      <c r="F41" s="98"/>
    </row>
    <row r="42" spans="1:6" ht="15">
      <c r="A42" s="62" t="s">
        <v>82</v>
      </c>
      <c r="B42" s="62"/>
      <c r="C42" s="54">
        <v>-36</v>
      </c>
      <c r="D42" s="54">
        <v>-27696</v>
      </c>
      <c r="E42" s="54"/>
      <c r="F42" s="98"/>
    </row>
    <row r="43" spans="1:6" ht="15">
      <c r="A43" s="117" t="s">
        <v>89</v>
      </c>
      <c r="B43" s="117"/>
      <c r="C43" s="56">
        <v>-105238</v>
      </c>
      <c r="D43" s="56">
        <v>-36085</v>
      </c>
      <c r="E43" s="54"/>
      <c r="F43" s="98"/>
    </row>
    <row r="44" spans="1:6" ht="25.5">
      <c r="A44" s="117" t="s">
        <v>65</v>
      </c>
      <c r="B44" s="117"/>
      <c r="C44" s="56">
        <v>-58952</v>
      </c>
      <c r="D44" s="56">
        <v>-12338</v>
      </c>
      <c r="E44" s="54"/>
      <c r="F44" s="98"/>
    </row>
    <row r="45" spans="1:6" ht="15">
      <c r="A45" s="41"/>
      <c r="B45" s="41"/>
      <c r="C45" s="58">
        <v>0</v>
      </c>
      <c r="D45" s="57">
        <v>0</v>
      </c>
      <c r="E45" s="54"/>
      <c r="F45" s="98"/>
    </row>
    <row r="46" spans="1:6" ht="15">
      <c r="A46" s="117" t="s">
        <v>90</v>
      </c>
      <c r="B46" s="117"/>
      <c r="C46" s="58">
        <v>0</v>
      </c>
      <c r="D46" s="58">
        <v>0</v>
      </c>
      <c r="E46" s="54"/>
      <c r="F46" s="98"/>
    </row>
    <row r="47" spans="1:6" ht="15">
      <c r="A47" s="62" t="s">
        <v>66</v>
      </c>
      <c r="B47" s="62"/>
      <c r="C47" s="58">
        <v>0</v>
      </c>
      <c r="D47" s="54">
        <v>0</v>
      </c>
      <c r="E47" s="54"/>
      <c r="F47" s="98"/>
    </row>
    <row r="48" spans="1:6" ht="15">
      <c r="A48" s="62" t="s">
        <v>91</v>
      </c>
      <c r="B48" s="62">
        <v>47</v>
      </c>
      <c r="C48" s="54">
        <v>260947</v>
      </c>
      <c r="D48" s="54">
        <v>430304</v>
      </c>
      <c r="E48" s="54"/>
      <c r="F48" s="98"/>
    </row>
    <row r="49" spans="1:6" ht="15">
      <c r="A49" s="62" t="s">
        <v>92</v>
      </c>
      <c r="B49" s="62">
        <v>44</v>
      </c>
      <c r="C49" s="54">
        <v>4684</v>
      </c>
      <c r="D49" s="52">
        <v>0</v>
      </c>
      <c r="E49" s="54"/>
      <c r="F49" s="98"/>
    </row>
    <row r="50" spans="1:6" ht="15">
      <c r="A50" s="62" t="s">
        <v>93</v>
      </c>
      <c r="B50" s="62">
        <v>74</v>
      </c>
      <c r="C50" s="54">
        <v>50635</v>
      </c>
      <c r="D50" s="52">
        <v>52899</v>
      </c>
      <c r="E50" s="54"/>
      <c r="F50" s="98"/>
    </row>
    <row r="51" spans="1:6" ht="15">
      <c r="A51" s="117" t="s">
        <v>94</v>
      </c>
      <c r="B51" s="117"/>
      <c r="C51" s="56">
        <v>316266</v>
      </c>
      <c r="D51" s="56">
        <v>483203</v>
      </c>
      <c r="E51" s="54"/>
      <c r="F51" s="98"/>
    </row>
    <row r="52" spans="1:6" ht="15">
      <c r="A52" s="62" t="s">
        <v>95</v>
      </c>
      <c r="B52" s="62">
        <v>57</v>
      </c>
      <c r="C52" s="54">
        <v>-265085</v>
      </c>
      <c r="D52" s="52">
        <v>-508079</v>
      </c>
      <c r="E52" s="54"/>
      <c r="F52" s="98"/>
    </row>
    <row r="53" spans="1:6" ht="15">
      <c r="A53" s="62" t="s">
        <v>96</v>
      </c>
      <c r="B53" s="62"/>
      <c r="C53" s="52"/>
      <c r="D53" s="52"/>
      <c r="E53" s="54"/>
      <c r="F53" s="98"/>
    </row>
    <row r="54" spans="1:6" ht="15">
      <c r="A54" s="62" t="s">
        <v>97</v>
      </c>
      <c r="B54" s="62">
        <v>84</v>
      </c>
      <c r="C54" s="52">
        <v>-10319</v>
      </c>
      <c r="D54" s="52">
        <v>-124738</v>
      </c>
      <c r="E54" s="54"/>
      <c r="F54" s="98"/>
    </row>
    <row r="55" spans="1:6" ht="15">
      <c r="A55" s="117" t="s">
        <v>98</v>
      </c>
      <c r="B55" s="117"/>
      <c r="C55" s="56">
        <v>-275404</v>
      </c>
      <c r="D55" s="56">
        <v>-632817</v>
      </c>
      <c r="E55" s="54"/>
      <c r="F55" s="98"/>
    </row>
    <row r="56" spans="1:6" ht="23.25" customHeight="1">
      <c r="A56" s="117" t="s">
        <v>99</v>
      </c>
      <c r="B56" s="117"/>
      <c r="C56" s="60">
        <v>40862</v>
      </c>
      <c r="D56" s="60">
        <v>-149614</v>
      </c>
      <c r="E56" s="54"/>
      <c r="F56" s="98"/>
    </row>
    <row r="57" spans="1:6" ht="15">
      <c r="A57" s="41"/>
      <c r="B57" s="41"/>
      <c r="C57" s="57">
        <v>0</v>
      </c>
      <c r="D57" s="57">
        <v>0</v>
      </c>
      <c r="E57" s="54"/>
      <c r="F57" s="98"/>
    </row>
    <row r="58" spans="1:6" ht="15">
      <c r="A58" s="117" t="s">
        <v>100</v>
      </c>
      <c r="B58" s="117"/>
      <c r="C58" s="56">
        <v>-12635</v>
      </c>
      <c r="D58" s="56">
        <v>-393</v>
      </c>
      <c r="E58" s="54"/>
      <c r="F58" s="98"/>
    </row>
    <row r="59" spans="1:6" ht="15">
      <c r="A59" s="62" t="s">
        <v>101</v>
      </c>
      <c r="B59" s="62"/>
      <c r="C59" s="54">
        <v>15051</v>
      </c>
      <c r="D59" s="54">
        <v>13876</v>
      </c>
      <c r="E59" s="54"/>
      <c r="F59" s="54"/>
    </row>
    <row r="60" spans="1:6" ht="15">
      <c r="A60" s="62" t="s">
        <v>102</v>
      </c>
      <c r="B60" s="62"/>
      <c r="C60" s="56">
        <v>2416</v>
      </c>
      <c r="D60" s="56">
        <v>13483</v>
      </c>
      <c r="E60" s="56"/>
      <c r="F60" s="56"/>
    </row>
    <row r="61" spans="1:6" ht="15">
      <c r="A61" s="62"/>
      <c r="B61" s="62"/>
      <c r="C61" s="44"/>
      <c r="D61" s="44"/>
      <c r="E61" s="44"/>
      <c r="F61" s="116"/>
    </row>
    <row r="62" spans="1:6" ht="15">
      <c r="A62" s="118"/>
      <c r="B62" s="118"/>
      <c r="C62" s="44"/>
      <c r="D62" s="44"/>
      <c r="E62" s="44"/>
      <c r="F62" s="44"/>
    </row>
    <row r="63" spans="1:5" ht="22.5" customHeight="1">
      <c r="A63" s="62" t="s">
        <v>31</v>
      </c>
      <c r="B63" s="62"/>
      <c r="C63" s="144" t="s">
        <v>32</v>
      </c>
      <c r="D63" s="121"/>
      <c r="E63" s="45"/>
    </row>
    <row r="64" spans="1:5" ht="22.5">
      <c r="A64" s="45"/>
      <c r="B64" s="45"/>
      <c r="C64" s="145" t="s">
        <v>33</v>
      </c>
      <c r="D64" s="93"/>
      <c r="E64" s="45"/>
    </row>
    <row r="65" spans="1:5" ht="19.5" customHeight="1">
      <c r="A65" s="62" t="s">
        <v>34</v>
      </c>
      <c r="B65" s="62"/>
      <c r="C65" s="144" t="s">
        <v>114</v>
      </c>
      <c r="D65" s="121"/>
      <c r="E65" s="45"/>
    </row>
    <row r="66" spans="1:6" ht="22.5">
      <c r="A66" s="45"/>
      <c r="B66" s="45"/>
      <c r="C66" s="145" t="s">
        <v>33</v>
      </c>
      <c r="D66" s="45"/>
      <c r="E66" s="45"/>
      <c r="F66" s="93"/>
    </row>
    <row r="67" spans="1:6" ht="15">
      <c r="A67" s="44"/>
      <c r="B67" s="44"/>
      <c r="C67" s="44"/>
      <c r="D67" s="44"/>
      <c r="E67" s="44"/>
      <c r="F67" s="44"/>
    </row>
    <row r="68" spans="1:6" ht="15">
      <c r="A68" s="44"/>
      <c r="B68" s="44"/>
      <c r="C68" s="119" t="s">
        <v>38</v>
      </c>
      <c r="D68" s="44"/>
      <c r="E68" s="44"/>
      <c r="F68" s="44"/>
    </row>
    <row r="69" spans="1:6" ht="15">
      <c r="A69" s="44"/>
      <c r="B69" s="44"/>
      <c r="C69" s="119"/>
      <c r="D69" s="44"/>
      <c r="E69" s="44"/>
      <c r="F69" s="44"/>
    </row>
    <row r="70" spans="1:6" ht="15">
      <c r="A70" s="44"/>
      <c r="B70" s="44"/>
      <c r="C70" s="119"/>
      <c r="D70" s="44"/>
      <c r="E70" s="44"/>
      <c r="F70" s="44"/>
    </row>
    <row r="71" spans="1:2" ht="15">
      <c r="A71" s="95" t="s">
        <v>128</v>
      </c>
      <c r="B71" s="95"/>
    </row>
    <row r="72" spans="1:6" ht="15">
      <c r="A72" s="44"/>
      <c r="B72" s="44"/>
      <c r="C72" s="44"/>
      <c r="D72" s="44"/>
      <c r="E72" s="44"/>
      <c r="F72" s="44"/>
    </row>
  </sheetData>
  <sheetProtection/>
  <mergeCells count="9">
    <mergeCell ref="A15:A16"/>
    <mergeCell ref="C15:C16"/>
    <mergeCell ref="D15:D16"/>
    <mergeCell ref="A7:D7"/>
    <mergeCell ref="A8:D8"/>
    <mergeCell ref="A9:D9"/>
    <mergeCell ref="A13:A14"/>
    <mergeCell ref="C13:D13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2023-11-10T06:52:23Z</dcterms:modified>
  <cp:category/>
  <cp:version/>
  <cp:contentType/>
  <cp:contentStatus/>
</cp:coreProperties>
</file>