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c-victoria\Desktop\Отчеты 2022\Июнь 2022\"/>
    </mc:Choice>
  </mc:AlternateContent>
  <xr:revisionPtr revIDLastSave="0" documentId="13_ncr:1_{C04F0BDF-7148-4666-A124-3986E256A14F}" xr6:coauthVersionLast="47" xr6:coauthVersionMax="47" xr10:uidLastSave="{00000000-0000-0000-0000-000000000000}"/>
  <bookViews>
    <workbookView xWindow="-110" yWindow="-110" windowWidth="19420" windowHeight="10420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" l="1"/>
  <c r="D40" i="5"/>
  <c r="C44" i="5"/>
  <c r="C40" i="5"/>
  <c r="D31" i="5"/>
  <c r="H10" i="4"/>
  <c r="F16" i="4"/>
  <c r="H16" i="4"/>
  <c r="D39" i="5"/>
  <c r="C39" i="5"/>
  <c r="C31" i="5"/>
  <c r="D16" i="5"/>
  <c r="D21" i="5" s="1"/>
  <c r="D26" i="5" s="1"/>
  <c r="C16" i="5"/>
  <c r="C21" i="5" s="1"/>
  <c r="C26" i="5" s="1"/>
  <c r="H12" i="4"/>
  <c r="H11" i="4"/>
  <c r="H5" i="4"/>
  <c r="H14" i="4"/>
  <c r="H8" i="4"/>
  <c r="H6" i="4"/>
  <c r="F10" i="4"/>
  <c r="D7" i="3"/>
  <c r="D10" i="3" s="1"/>
  <c r="D17" i="3" s="1"/>
  <c r="D20" i="3" s="1"/>
  <c r="D23" i="3" s="1"/>
  <c r="C7" i="3"/>
  <c r="C10" i="3" s="1"/>
  <c r="C17" i="3" s="1"/>
  <c r="C20" i="3" s="1"/>
  <c r="C23" i="3" s="1"/>
  <c r="D33" i="2"/>
  <c r="C33" i="2"/>
  <c r="D23" i="2"/>
  <c r="D34" i="2" s="1"/>
  <c r="C23" i="2"/>
  <c r="D17" i="2"/>
  <c r="C34" i="2" l="1"/>
  <c r="D44" i="5"/>
</calcChain>
</file>

<file path=xl/sharedStrings.xml><?xml version="1.0" encoding="utf-8"?>
<sst xmlns="http://schemas.openxmlformats.org/spreadsheetml/2006/main" count="150" uniqueCount="105">
  <si>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</si>
  <si>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</si>
  <si>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</si>
  <si>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</si>
  <si>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</si>
  <si>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</si>
  <si>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</si>
  <si>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</si>
  <si>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</si>
  <si>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</si>
  <si>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</si>
  <si>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</si>
  <si>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</si>
  <si>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</si>
  <si>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</si>
  <si>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</si>
  <si>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</si>
  <si>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</si>
  <si>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r>
      <t>2022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</si>
  <si>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31 декабря</t>
  </si>
  <si>
    <t>2021 года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</si>
  <si>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</si>
  <si>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</si>
  <si>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</si>
  <si>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Товарно-материальные запасы</t>
  </si>
  <si>
    <t>-</t>
  </si>
  <si>
    <t>–</t>
  </si>
  <si>
    <t>Активы по отложенному корпоративному подоходному налогу</t>
  </si>
  <si>
    <t>Расходы будущих периодов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</si>
  <si>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</si>
  <si>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</si>
  <si>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</si>
  <si>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</si>
  <si>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</si>
  <si>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</si>
  <si>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</si>
  <si>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</si>
  <si>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Прочие налоги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</si>
  <si>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</si>
  <si>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</si>
  <si>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</si>
  <si>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</si>
  <si>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</si>
  <si>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</si>
  <si>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Расходы по реализации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</si>
  <si>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</si>
  <si>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</si>
  <si>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</si>
  <si>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</si>
  <si>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</si>
  <si>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</si>
  <si>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На 31 декабря 2020 года</t>
  </si>
  <si>
    <t>Чистый убыток (неаудировано)</t>
  </si>
  <si>
    <t>Прочий совокупный доход (неаудировано)</t>
  </si>
  <si>
    <t>Итого совокупный доход (неаудировано)</t>
  </si>
  <si>
    <t>Взносы в уставный капитал (неаудировано)</t>
  </si>
  <si>
    <t>На 31 декабря 2021 года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</si>
  <si>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</si>
  <si>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</si>
  <si>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</si>
  <si>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</si>
  <si>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Доход / (убыток) от выбытия основных средств и нематериальных активов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</si>
  <si>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</si>
  <si>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</si>
  <si>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</si>
  <si>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</si>
  <si>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</si>
  <si>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t>Изменения в ТМЗ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</si>
  <si>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</si>
  <si>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</si>
  <si>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</si>
  <si>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</si>
  <si>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</si>
  <si>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</si>
  <si>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</si>
  <si>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</si>
  <si>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</si>
  <si>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</si>
  <si>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</si>
  <si>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</si>
  <si>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</si>
  <si>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</si>
  <si>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</si>
  <si>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</si>
  <si>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</si>
  <si>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</si>
  <si>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Операции прямого РЕПО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</si>
  <si>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</si>
  <si>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</si>
  <si>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</si>
  <si>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</si>
  <si>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</si>
  <si>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</si>
  <si>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</si>
  <si>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r>
      <t>–</t>
    </r>
    <r>
      <rPr>
        <sz val="9"/>
        <color theme="1"/>
        <rFont val="Times New Roman"/>
        <family val="1"/>
        <charset val="204"/>
      </rPr>
      <t xml:space="preserve">  </t>
    </r>
  </si>
  <si>
    <t>Денежные средства и их эквиваленты на конец отчетного периода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</si>
  <si>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30 ИЮНЯ 2022 ГОДА</t>
  </si>
  <si>
    <t>30 июня</t>
  </si>
  <si>
    <t>ТОО «МИКРОФИНАНСОВАЯ ОРГАНИЗАЦИЯ «MOGO KAZAKHSTAN»  ОТЧЁТ ОБ ИЗМЕНЕНИЯХ В КАПИТАЛЕ  НА 30 ИЮНЯ 2022 ГОДА</t>
  </si>
  <si>
    <t xml:space="preserve">ТОО «МИКРОФИНАНСОВАЯ ОРГАНИЗАЦИЯ «MOGO KAZAKHSTAN»
ОТЧЕТ О ДВИЖЕНИИ ДЕНЕЖНЫХ СРЕДСТВ 
ЗА ШЕСТЬ МЕСЯЦЕВ, ЗАКОНЧИВШИХСЯ 30 ИЮНЯ 2022 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</si>
  <si>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ШЕСТЬ МЕСЯЦЕВ, ЗАКОНЧИВШИХСЯ 30 ИЮНЯ 2022 ГОДА</t>
  </si>
  <si>
    <t>За шесть месяцев, закончившихся 30 июня             2022 год (неаудировано)</t>
  </si>
  <si>
    <t>За шесть месяцев, закончившихся 30 июня             2021 год (неаудировано)</t>
  </si>
  <si>
    <t>На 30 июня 2021 года (неаудировано)</t>
  </si>
  <si>
    <t>На 30 июня 2022 года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</si>
</sst>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</numFmts>
  <fonts count="1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sz val="10"/>
      <color theme="1"/>
      <name val="Georgia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43" fontId="0" fillId="0" borderId="0" xfId="1" applyFont="1"/>
    <xf numFmtId="166" fontId="10" fillId="0" borderId="0" xfId="1" applyNumberFormat="1" applyFont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1" fillId="0" borderId="1" xfId="1" applyNumberFormat="1" applyFont="1" applyBorder="1" applyAlignment="1">
      <alignment horizontal="right" vertical="center" wrapText="1"/>
    </xf>
    <xf numFmtId="166" fontId="11" fillId="0" borderId="0" xfId="1" applyNumberFormat="1" applyFont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11" fillId="0" borderId="3" xfId="1" applyNumberFormat="1" applyFont="1" applyBorder="1" applyAlignment="1">
      <alignment horizontal="right" vertical="center" wrapText="1"/>
    </xf>
    <xf numFmtId="166" fontId="10" fillId="0" borderId="3" xfId="1" applyNumberFormat="1" applyFont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0" fillId="0" borderId="4" xfId="1" applyNumberFormat="1" applyFont="1" applyBorder="1" applyAlignment="1">
      <alignment horizontal="right" vertical="center" wrapText="1"/>
    </xf>
    <xf numFmtId="166" fontId="11" fillId="0" borderId="7" xfId="1" applyNumberFormat="1" applyFont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35"/>
  <sheetViews>
    <sheetView tabSelected="1" workbookViewId="0">
      <selection activeCell="D26" sqref="D26:D27"/>
    </sheetView>
  </sheetViews>
  <sheetFormatPr defaultRowHeight="14.5"/>
  <cols>
    <col min="1" max="1" width="30.1796875" customWidth="1"/>
    <col min="3" max="3" width="24.1796875" style="40" customWidth="1"/>
    <col min="4" max="4" width="14.36328125" style="40" customWidth="1"/>
  </cols>
  <sheetData>
    <row r="1" spans="1:4">
      <c r="A1" s="59" t="s">
        <v>96</v>
      </c>
      <c r="B1" s="60"/>
      <c r="C1" s="60"/>
      <c r="D1" s="60"/>
    </row>
    <row r="2" spans="1:4">
      <c r="A2" s="60"/>
      <c r="B2" s="60"/>
      <c r="C2" s="60"/>
      <c r="D2" s="60"/>
    </row>
    <row r="3" spans="1:4" ht="15" thickBot="1">
      <c r="A3" s="61"/>
      <c r="B3" s="61"/>
      <c r="C3" s="61"/>
      <c r="D3" s="61"/>
    </row>
    <row r="4" spans="1:4" ht="15" customHeight="1" thickTop="1">
      <c r="A4" s="55" t="s">
        <v>16</v>
      </c>
      <c r="B4" s="57" t="s">
        <v>17</v>
      </c>
      <c r="C4" s="37" t="s">
        <v>97</v>
      </c>
      <c r="D4" s="37" t="s">
        <v>19</v>
      </c>
    </row>
    <row r="5" spans="1:4" ht="15" customHeight="1" thickBot="1">
      <c r="A5" s="56"/>
      <c r="B5" s="58"/>
      <c r="C5" s="38" t="s">
        <v>18</v>
      </c>
      <c r="D5" s="38" t="s">
        <v>20</v>
      </c>
    </row>
    <row r="6" spans="1:4" ht="15" customHeight="1">
      <c r="A6" s="5" t="s">
        <v>4</v>
      </c>
      <c r="B6" s="1"/>
      <c r="C6" s="39"/>
      <c r="D6" s="39"/>
    </row>
    <row r="7" spans="1:4" ht="18" customHeight="1">
      <c r="A7" s="7" t="s">
        <v>21</v>
      </c>
      <c r="B7" s="8">
        <v>3</v>
      </c>
      <c r="C7" s="41">
        <v>78635</v>
      </c>
      <c r="D7" s="41">
        <v>129009</v>
      </c>
    </row>
    <row r="8" spans="1:4" ht="18" customHeight="1">
      <c r="A8" s="7" t="s">
        <v>22</v>
      </c>
      <c r="B8" s="8">
        <v>4</v>
      </c>
      <c r="C8" s="41">
        <v>2401046</v>
      </c>
      <c r="D8" s="41">
        <v>2729975</v>
      </c>
    </row>
    <row r="9" spans="1:4" ht="20" customHeight="1">
      <c r="A9" s="7" t="s">
        <v>23</v>
      </c>
      <c r="B9" s="8">
        <v>5</v>
      </c>
      <c r="C9" s="41">
        <v>25968</v>
      </c>
      <c r="D9" s="41">
        <v>274230</v>
      </c>
    </row>
    <row r="10" spans="1:4" ht="18" customHeight="1">
      <c r="A10" s="7" t="s">
        <v>7</v>
      </c>
      <c r="B10" s="8">
        <v>6</v>
      </c>
      <c r="C10" s="41">
        <v>28398</v>
      </c>
      <c r="D10" s="41">
        <v>42341</v>
      </c>
    </row>
    <row r="11" spans="1:4" ht="18" customHeight="1">
      <c r="A11" s="7" t="s">
        <v>5</v>
      </c>
      <c r="B11" s="8">
        <v>7</v>
      </c>
      <c r="C11" s="41">
        <v>76708</v>
      </c>
      <c r="D11" s="41">
        <v>90666</v>
      </c>
    </row>
    <row r="12" spans="1:4" ht="18" customHeight="1">
      <c r="A12" s="7" t="s">
        <v>24</v>
      </c>
      <c r="B12" s="8"/>
      <c r="C12" s="41" t="s">
        <v>25</v>
      </c>
      <c r="D12" s="41" t="s">
        <v>26</v>
      </c>
    </row>
    <row r="13" spans="1:4" ht="22.5" customHeight="1">
      <c r="A13" s="7" t="s">
        <v>27</v>
      </c>
      <c r="B13" s="8"/>
      <c r="C13" s="41">
        <v>228802</v>
      </c>
      <c r="D13" s="41">
        <v>196768</v>
      </c>
    </row>
    <row r="14" spans="1:4" ht="18" customHeight="1">
      <c r="A14" s="7" t="s">
        <v>6</v>
      </c>
      <c r="B14" s="8"/>
      <c r="C14" s="41">
        <v>25132</v>
      </c>
      <c r="D14" s="41">
        <v>39447</v>
      </c>
    </row>
    <row r="15" spans="1:4" ht="18" customHeight="1">
      <c r="A15" s="7" t="s">
        <v>28</v>
      </c>
      <c r="B15" s="8"/>
      <c r="C15" s="41" t="s">
        <v>25</v>
      </c>
      <c r="D15" s="41"/>
    </row>
    <row r="16" spans="1:4" ht="18" customHeight="1" thickBot="1">
      <c r="A16" s="9" t="s">
        <v>29</v>
      </c>
      <c r="B16" s="10"/>
      <c r="C16" s="42">
        <v>162489</v>
      </c>
      <c r="D16" s="42">
        <v>28482</v>
      </c>
    </row>
    <row r="17" spans="1:4" ht="18" customHeight="1" thickBot="1">
      <c r="A17" s="11" t="s">
        <v>8</v>
      </c>
      <c r="B17" s="10"/>
      <c r="C17" s="43">
        <f>SUM(C6:C16)</f>
        <v>3027178</v>
      </c>
      <c r="D17" s="43">
        <f>SUM(D6:D16)</f>
        <v>3530918</v>
      </c>
    </row>
    <row r="18" spans="1:4" ht="18" customHeight="1">
      <c r="A18" s="5"/>
      <c r="B18" s="8"/>
      <c r="C18" s="44"/>
      <c r="D18" s="44"/>
    </row>
    <row r="19" spans="1:4" ht="18" customHeight="1">
      <c r="A19" s="5" t="s">
        <v>9</v>
      </c>
      <c r="B19" s="8"/>
      <c r="C19" s="41"/>
      <c r="D19" s="41"/>
    </row>
    <row r="20" spans="1:4" ht="18" customHeight="1">
      <c r="A20" s="5" t="s">
        <v>10</v>
      </c>
      <c r="B20" s="12"/>
      <c r="C20" s="44"/>
      <c r="D20" s="44"/>
    </row>
    <row r="21" spans="1:4" ht="18" customHeight="1">
      <c r="A21" s="13" t="s">
        <v>11</v>
      </c>
      <c r="B21" s="8">
        <v>9</v>
      </c>
      <c r="C21" s="41">
        <v>2047670</v>
      </c>
      <c r="D21" s="41">
        <v>2047670</v>
      </c>
    </row>
    <row r="22" spans="1:4" ht="18" customHeight="1" thickBot="1">
      <c r="A22" s="14" t="s">
        <v>30</v>
      </c>
      <c r="B22" s="10"/>
      <c r="C22" s="42">
        <v>-1225608</v>
      </c>
      <c r="D22" s="42">
        <v>-1181453</v>
      </c>
    </row>
    <row r="23" spans="1:4" ht="18" customHeight="1" thickBot="1">
      <c r="A23" s="11" t="s">
        <v>13</v>
      </c>
      <c r="B23" s="10"/>
      <c r="C23" s="43">
        <f>SUM(C21:C22)</f>
        <v>822062</v>
      </c>
      <c r="D23" s="43">
        <f>SUM(D21:D22)</f>
        <v>866217</v>
      </c>
    </row>
    <row r="24" spans="1:4" ht="18" customHeight="1">
      <c r="A24" s="5"/>
      <c r="B24" s="12"/>
      <c r="C24" s="44"/>
      <c r="D24" s="44"/>
    </row>
    <row r="25" spans="1:4" ht="18" customHeight="1">
      <c r="A25" s="5" t="s">
        <v>14</v>
      </c>
      <c r="B25" s="12"/>
      <c r="C25" s="44"/>
      <c r="D25" s="44"/>
    </row>
    <row r="26" spans="1:4" ht="18" customHeight="1">
      <c r="A26" s="7" t="s">
        <v>31</v>
      </c>
      <c r="B26" s="8">
        <v>10</v>
      </c>
      <c r="C26" s="41">
        <v>459371</v>
      </c>
      <c r="D26" s="41">
        <v>390000</v>
      </c>
    </row>
    <row r="27" spans="1:4" ht="18" customHeight="1">
      <c r="A27" s="7" t="s">
        <v>32</v>
      </c>
      <c r="B27" s="8">
        <v>10</v>
      </c>
      <c r="C27" s="41">
        <v>1215964</v>
      </c>
      <c r="D27" s="41">
        <v>2074091</v>
      </c>
    </row>
    <row r="28" spans="1:4" ht="18" customHeight="1">
      <c r="A28" s="7" t="s">
        <v>33</v>
      </c>
      <c r="B28" s="8"/>
      <c r="C28" s="41">
        <v>226259</v>
      </c>
      <c r="D28" s="41">
        <v>30446</v>
      </c>
    </row>
    <row r="29" spans="1:4" ht="18" customHeight="1">
      <c r="A29" s="7" t="s">
        <v>34</v>
      </c>
      <c r="B29" s="8"/>
      <c r="C29" s="41">
        <v>26001</v>
      </c>
      <c r="D29" s="41">
        <v>24599</v>
      </c>
    </row>
    <row r="30" spans="1:4" ht="25" customHeight="1">
      <c r="A30" s="7" t="s">
        <v>35</v>
      </c>
      <c r="B30" s="8"/>
      <c r="C30" s="41">
        <v>53827</v>
      </c>
      <c r="D30" s="41">
        <v>122045</v>
      </c>
    </row>
    <row r="31" spans="1:4" ht="18" customHeight="1">
      <c r="A31" s="7" t="s">
        <v>36</v>
      </c>
      <c r="B31" s="8"/>
      <c r="C31" s="41">
        <v>157419</v>
      </c>
      <c r="D31" s="41">
        <v>23520</v>
      </c>
    </row>
    <row r="32" spans="1:4" ht="18" customHeight="1" thickBot="1">
      <c r="A32" s="9" t="s">
        <v>37</v>
      </c>
      <c r="B32" s="10"/>
      <c r="C32" s="42">
        <v>66275</v>
      </c>
      <c r="D32" s="42">
        <v>0</v>
      </c>
    </row>
    <row r="33" spans="1:4" ht="18" customHeight="1" thickBot="1">
      <c r="A33" s="11" t="s">
        <v>38</v>
      </c>
      <c r="B33" s="10"/>
      <c r="C33" s="43">
        <f>SUM(C26:C32)</f>
        <v>2205116</v>
      </c>
      <c r="D33" s="43">
        <f>SUM(D26:D32)</f>
        <v>2664701</v>
      </c>
    </row>
    <row r="34" spans="1:4" ht="22" customHeight="1" thickBot="1">
      <c r="A34" s="11" t="s">
        <v>15</v>
      </c>
      <c r="B34" s="16"/>
      <c r="C34" s="43">
        <f>C23+C33</f>
        <v>3027178</v>
      </c>
      <c r="D34" s="43">
        <f>D23+D33</f>
        <v>3530918</v>
      </c>
    </row>
    <row r="35" spans="1:4" ht="18" customHeight="1" thickBot="1">
      <c r="A35" s="11"/>
      <c r="B35" s="16"/>
      <c r="C35" s="38"/>
      <c r="D35" s="38"/>
    </row>
  </sheetData>
  <mergeCells count="3">
    <mergeCell ref="A4:A5"/>
    <mergeCell ref="B4:B5"/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E24"/>
  <sheetViews>
    <sheetView workbookViewId="0">
      <selection activeCell="C5" sqref="C5"/>
    </sheetView>
  </sheetViews>
  <sheetFormatPr defaultRowHeight="14.5"/>
  <cols>
    <col min="1" max="1" width="32.81640625" customWidth="1"/>
    <col min="3" max="3" width="14.1796875" style="46" customWidth="1"/>
    <col min="4" max="4" width="12.26953125" style="46" customWidth="1"/>
  </cols>
  <sheetData>
    <row r="1" spans="1:5">
      <c r="A1" s="62" t="s">
        <v>100</v>
      </c>
      <c r="B1" s="63"/>
      <c r="C1" s="63"/>
      <c r="D1" s="63"/>
    </row>
    <row r="2" spans="1:5">
      <c r="A2" s="63"/>
      <c r="B2" s="63"/>
      <c r="C2" s="63"/>
      <c r="D2" s="63"/>
    </row>
    <row r="3" spans="1:5" ht="15" thickBot="1">
      <c r="A3" s="64"/>
      <c r="B3" s="64"/>
      <c r="C3" s="64"/>
      <c r="D3" s="64"/>
    </row>
    <row r="4" spans="1:5" ht="72.5" customHeight="1" thickTop="1" thickBot="1">
      <c r="A4" s="17" t="s">
        <v>16</v>
      </c>
      <c r="B4" s="18" t="s">
        <v>17</v>
      </c>
      <c r="C4" s="45" t="s">
        <v>101</v>
      </c>
      <c r="D4" s="45" t="s">
        <v>102</v>
      </c>
      <c r="E4" s="20"/>
    </row>
    <row r="5" spans="1:5" ht="23.5" customHeight="1" thickTop="1">
      <c r="A5" s="7" t="s">
        <v>39</v>
      </c>
      <c r="B5" s="1">
        <v>11</v>
      </c>
      <c r="C5" s="41">
        <v>486065</v>
      </c>
      <c r="D5" s="41">
        <v>442490</v>
      </c>
      <c r="E5" s="21"/>
    </row>
    <row r="6" spans="1:5" ht="23.5" customHeight="1" thickBot="1">
      <c r="A6" s="9" t="s">
        <v>40</v>
      </c>
      <c r="B6" s="15">
        <v>11</v>
      </c>
      <c r="C6" s="42">
        <v>-97910</v>
      </c>
      <c r="D6" s="42">
        <v>-122373</v>
      </c>
      <c r="E6" s="21"/>
    </row>
    <row r="7" spans="1:5" ht="23.5" customHeight="1" thickBot="1">
      <c r="A7" s="11" t="s">
        <v>41</v>
      </c>
      <c r="B7" s="15"/>
      <c r="C7" s="43">
        <f>SUM(C5:C6)</f>
        <v>388155</v>
      </c>
      <c r="D7" s="43">
        <f>SUM(D5:D6)</f>
        <v>320117</v>
      </c>
      <c r="E7" s="21"/>
    </row>
    <row r="8" spans="1:5" ht="23.5" customHeight="1">
      <c r="A8" s="5"/>
      <c r="B8" s="1"/>
      <c r="C8" s="44"/>
      <c r="D8" s="44"/>
      <c r="E8" s="21"/>
    </row>
    <row r="9" spans="1:5" ht="23.5" customHeight="1" thickBot="1">
      <c r="A9" s="9" t="s">
        <v>42</v>
      </c>
      <c r="B9" s="15">
        <v>12</v>
      </c>
      <c r="C9" s="42">
        <v>-183320</v>
      </c>
      <c r="D9" s="42">
        <v>120951</v>
      </c>
      <c r="E9" s="22"/>
    </row>
    <row r="10" spans="1:5" ht="23.5" customHeight="1" thickBot="1">
      <c r="A10" s="11" t="s">
        <v>43</v>
      </c>
      <c r="B10" s="15"/>
      <c r="C10" s="43">
        <f>C7+C9</f>
        <v>204835</v>
      </c>
      <c r="D10" s="43">
        <f>D7+D9</f>
        <v>441068</v>
      </c>
      <c r="E10" s="21"/>
    </row>
    <row r="11" spans="1:5" ht="23.5" customHeight="1">
      <c r="A11" s="7"/>
      <c r="B11" s="1"/>
      <c r="C11" s="41"/>
      <c r="D11" s="41"/>
      <c r="E11" s="21"/>
    </row>
    <row r="12" spans="1:5" ht="23.5" customHeight="1">
      <c r="A12" s="7" t="s">
        <v>44</v>
      </c>
      <c r="B12" s="1"/>
      <c r="C12" s="41">
        <v>-17675</v>
      </c>
      <c r="D12" s="41">
        <v>-9021</v>
      </c>
      <c r="E12" s="21"/>
    </row>
    <row r="13" spans="1:5" ht="23.5" customHeight="1">
      <c r="A13" s="7" t="s">
        <v>0</v>
      </c>
      <c r="B13" s="1">
        <v>13</v>
      </c>
      <c r="C13" s="41">
        <v>-377764</v>
      </c>
      <c r="D13" s="41">
        <v>-258565</v>
      </c>
      <c r="E13" s="21"/>
    </row>
    <row r="14" spans="1:5" ht="23.5" customHeight="1">
      <c r="A14" s="7" t="s">
        <v>1</v>
      </c>
      <c r="B14" s="1">
        <v>14</v>
      </c>
      <c r="C14" s="41">
        <v>217160</v>
      </c>
      <c r="D14" s="41">
        <v>137607</v>
      </c>
      <c r="E14" s="21"/>
    </row>
    <row r="15" spans="1:5" ht="23.5" customHeight="1">
      <c r="A15" s="7" t="s">
        <v>2</v>
      </c>
      <c r="B15" s="1">
        <v>14</v>
      </c>
      <c r="C15" s="41">
        <v>-47332</v>
      </c>
      <c r="D15" s="41">
        <v>-39925</v>
      </c>
      <c r="E15" s="21"/>
    </row>
    <row r="16" spans="1:5" ht="23.5" customHeight="1" thickBot="1">
      <c r="A16" s="9" t="s">
        <v>45</v>
      </c>
      <c r="B16" s="15">
        <v>15</v>
      </c>
      <c r="C16" s="42">
        <v>-55650</v>
      </c>
      <c r="D16" s="42">
        <v>58723</v>
      </c>
      <c r="E16" s="21"/>
    </row>
    <row r="17" spans="1:5" ht="23.5" customHeight="1" thickBot="1">
      <c r="A17" s="11" t="s">
        <v>46</v>
      </c>
      <c r="B17" s="15"/>
      <c r="C17" s="43">
        <f>SUM(C10:C16)</f>
        <v>-76426</v>
      </c>
      <c r="D17" s="43">
        <f>SUM(D10:D16)</f>
        <v>329887</v>
      </c>
      <c r="E17" s="21"/>
    </row>
    <row r="18" spans="1:5" ht="23.5" customHeight="1">
      <c r="A18" s="5"/>
      <c r="B18" s="1"/>
      <c r="C18" s="44"/>
      <c r="D18" s="44"/>
      <c r="E18" s="21"/>
    </row>
    <row r="19" spans="1:5" ht="23.5" customHeight="1" thickBot="1">
      <c r="A19" s="9" t="s">
        <v>47</v>
      </c>
      <c r="B19" s="15">
        <v>8</v>
      </c>
      <c r="C19" s="42">
        <v>32271</v>
      </c>
      <c r="D19" s="42">
        <v>-63965</v>
      </c>
      <c r="E19" s="21"/>
    </row>
    <row r="20" spans="1:5" ht="23.5" customHeight="1" thickBot="1">
      <c r="A20" s="11" t="s">
        <v>48</v>
      </c>
      <c r="B20" s="15"/>
      <c r="C20" s="43">
        <f>SUM(C17:C19)</f>
        <v>-44155</v>
      </c>
      <c r="D20" s="43">
        <f>SUM(D17:D19)</f>
        <v>265922</v>
      </c>
      <c r="E20" s="21"/>
    </row>
    <row r="21" spans="1:5" ht="23.5" customHeight="1">
      <c r="A21" s="5"/>
      <c r="B21" s="1"/>
      <c r="C21" s="44"/>
      <c r="D21" s="44"/>
      <c r="E21" s="21"/>
    </row>
    <row r="22" spans="1:5" ht="23.5" customHeight="1" thickBot="1">
      <c r="A22" s="14" t="s">
        <v>3</v>
      </c>
      <c r="B22" s="15"/>
      <c r="C22" s="43">
        <v>0</v>
      </c>
      <c r="D22" s="43">
        <v>0</v>
      </c>
      <c r="E22" s="22"/>
    </row>
    <row r="23" spans="1:5" ht="23.5" customHeight="1" thickBot="1">
      <c r="A23" s="23" t="s">
        <v>49</v>
      </c>
      <c r="B23" s="15"/>
      <c r="C23" s="43">
        <f>C20+C22</f>
        <v>-44155</v>
      </c>
      <c r="D23" s="43">
        <f>D20+D22</f>
        <v>265922</v>
      </c>
      <c r="E23" s="22"/>
    </row>
    <row r="24" spans="1:5">
      <c r="A24" s="5"/>
      <c r="B24" s="1"/>
      <c r="C24" s="44"/>
      <c r="D24" s="44"/>
      <c r="E24" s="21"/>
    </row>
  </sheetData>
  <mergeCells count="1">
    <mergeCell ref="A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17"/>
  <sheetViews>
    <sheetView workbookViewId="0">
      <selection activeCell="C16" sqref="C16:F16"/>
    </sheetView>
  </sheetViews>
  <sheetFormatPr defaultRowHeight="14.5"/>
  <cols>
    <col min="1" max="1" width="22.1796875" customWidth="1"/>
    <col min="3" max="3" width="10.81640625" customWidth="1"/>
    <col min="6" max="6" width="10.54296875" bestFit="1" customWidth="1"/>
    <col min="8" max="8" width="9.1796875" bestFit="1" customWidth="1"/>
  </cols>
  <sheetData>
    <row r="1" spans="1:8">
      <c r="A1" s="62" t="s">
        <v>98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 ht="15" thickBot="1">
      <c r="A3" s="65"/>
      <c r="B3" s="65"/>
      <c r="C3" s="65"/>
      <c r="D3" s="65"/>
      <c r="E3" s="65"/>
      <c r="F3" s="65"/>
      <c r="G3" s="65"/>
      <c r="H3" s="65"/>
    </row>
    <row r="4" spans="1:8" ht="22.5" customHeight="1" thickTop="1" thickBot="1">
      <c r="A4" s="24" t="s">
        <v>16</v>
      </c>
      <c r="B4" s="19" t="s">
        <v>17</v>
      </c>
      <c r="C4" s="19" t="s">
        <v>11</v>
      </c>
      <c r="D4" s="19"/>
      <c r="E4" s="19"/>
      <c r="F4" s="19" t="s">
        <v>12</v>
      </c>
      <c r="G4" s="25"/>
      <c r="H4" s="19" t="s">
        <v>50</v>
      </c>
    </row>
    <row r="5" spans="1:8" ht="22.5" customHeight="1" thickTop="1" thickBot="1">
      <c r="A5" s="11" t="s">
        <v>51</v>
      </c>
      <c r="B5" s="4"/>
      <c r="C5" s="43">
        <v>2047670</v>
      </c>
      <c r="D5" s="43"/>
      <c r="E5" s="43"/>
      <c r="F5" s="43">
        <v>-1562110</v>
      </c>
      <c r="G5" s="43"/>
      <c r="H5" s="43">
        <f>C5+F5</f>
        <v>485560</v>
      </c>
    </row>
    <row r="6" spans="1:8" ht="22.5" customHeight="1">
      <c r="A6" s="7" t="s">
        <v>52</v>
      </c>
      <c r="B6" s="3"/>
      <c r="C6" s="44" t="s">
        <v>26</v>
      </c>
      <c r="D6" s="44"/>
      <c r="E6" s="44"/>
      <c r="F6" s="41">
        <v>265922</v>
      </c>
      <c r="G6" s="44"/>
      <c r="H6" s="44">
        <f>F6</f>
        <v>265922</v>
      </c>
    </row>
    <row r="7" spans="1:8" ht="22.5" customHeight="1" thickBot="1">
      <c r="A7" s="7" t="s">
        <v>53</v>
      </c>
      <c r="B7" s="3"/>
      <c r="C7" s="44" t="s">
        <v>26</v>
      </c>
      <c r="D7" s="41"/>
      <c r="E7" s="41"/>
      <c r="F7" s="44" t="s">
        <v>26</v>
      </c>
      <c r="G7" s="41"/>
      <c r="H7" s="44" t="s">
        <v>26</v>
      </c>
    </row>
    <row r="8" spans="1:8" ht="22.5" customHeight="1">
      <c r="A8" s="26" t="s">
        <v>54</v>
      </c>
      <c r="B8" s="27"/>
      <c r="C8" s="47" t="s">
        <v>26</v>
      </c>
      <c r="D8" s="48"/>
      <c r="E8" s="48"/>
      <c r="F8" s="47">
        <v>265922</v>
      </c>
      <c r="G8" s="48"/>
      <c r="H8" s="47">
        <f>F8</f>
        <v>265922</v>
      </c>
    </row>
    <row r="9" spans="1:8" ht="22.5" customHeight="1" thickBot="1">
      <c r="A9" s="7" t="s">
        <v>55</v>
      </c>
      <c r="B9" s="6">
        <v>9</v>
      </c>
      <c r="C9" s="41"/>
      <c r="D9" s="41"/>
      <c r="E9" s="41"/>
      <c r="F9" s="44" t="s">
        <v>26</v>
      </c>
      <c r="G9" s="41"/>
      <c r="H9" s="44" t="s">
        <v>25</v>
      </c>
    </row>
    <row r="10" spans="1:8" ht="22.5" customHeight="1" thickBot="1">
      <c r="A10" s="28" t="s">
        <v>103</v>
      </c>
      <c r="B10" s="29"/>
      <c r="C10" s="49">
        <v>2047670</v>
      </c>
      <c r="D10" s="49"/>
      <c r="E10" s="49"/>
      <c r="F10" s="49">
        <f>F5+F6</f>
        <v>-1296188</v>
      </c>
      <c r="G10" s="49"/>
      <c r="H10" s="49">
        <f>C10+F10</f>
        <v>751482</v>
      </c>
    </row>
    <row r="11" spans="1:8" ht="22.5" customHeight="1" thickBot="1">
      <c r="A11" s="11" t="s">
        <v>56</v>
      </c>
      <c r="B11" s="4"/>
      <c r="C11" s="43">
        <v>2047670</v>
      </c>
      <c r="D11" s="43"/>
      <c r="E11" s="43"/>
      <c r="F11" s="43">
        <v>-1181453</v>
      </c>
      <c r="G11" s="43"/>
      <c r="H11" s="43">
        <f>C11+F11</f>
        <v>866217</v>
      </c>
    </row>
    <row r="12" spans="1:8" ht="22.5" customHeight="1">
      <c r="A12" s="7" t="s">
        <v>52</v>
      </c>
      <c r="B12" s="3"/>
      <c r="C12" s="44" t="s">
        <v>26</v>
      </c>
      <c r="D12" s="41"/>
      <c r="E12" s="41"/>
      <c r="F12" s="41">
        <v>-44155</v>
      </c>
      <c r="G12" s="41"/>
      <c r="H12" s="44">
        <f>F12</f>
        <v>-44155</v>
      </c>
    </row>
    <row r="13" spans="1:8" ht="22.5" customHeight="1" thickBot="1">
      <c r="A13" s="9" t="s">
        <v>53</v>
      </c>
      <c r="B13" s="4"/>
      <c r="C13" s="43" t="s">
        <v>26</v>
      </c>
      <c r="D13" s="42"/>
      <c r="E13" s="42"/>
      <c r="F13" s="43" t="s">
        <v>26</v>
      </c>
      <c r="G13" s="42"/>
      <c r="H13" s="43" t="s">
        <v>26</v>
      </c>
    </row>
    <row r="14" spans="1:8" ht="22.5" customHeight="1" thickBot="1">
      <c r="A14" s="9" t="s">
        <v>54</v>
      </c>
      <c r="B14" s="4"/>
      <c r="C14" s="43" t="s">
        <v>26</v>
      </c>
      <c r="D14" s="43"/>
      <c r="E14" s="43"/>
      <c r="F14" s="43">
        <v>-44155</v>
      </c>
      <c r="G14" s="43"/>
      <c r="H14" s="43">
        <f>F14</f>
        <v>-44155</v>
      </c>
    </row>
    <row r="15" spans="1:8" ht="22.5" customHeight="1" thickBot="1">
      <c r="A15" s="7" t="s">
        <v>55</v>
      </c>
      <c r="B15" s="6"/>
      <c r="C15" s="41"/>
      <c r="D15" s="41"/>
      <c r="E15" s="41"/>
      <c r="F15" s="44" t="s">
        <v>26</v>
      </c>
      <c r="G15" s="41"/>
      <c r="H15" s="44" t="s">
        <v>25</v>
      </c>
    </row>
    <row r="16" spans="1:8" ht="22.5" customHeight="1" thickBot="1">
      <c r="A16" s="30" t="s">
        <v>104</v>
      </c>
      <c r="B16" s="31"/>
      <c r="C16" s="50">
        <v>2047670</v>
      </c>
      <c r="D16" s="50"/>
      <c r="E16" s="50"/>
      <c r="F16" s="50">
        <f>F11+F14</f>
        <v>-1225608</v>
      </c>
      <c r="G16" s="50"/>
      <c r="H16" s="50">
        <f>C16+F16</f>
        <v>822062</v>
      </c>
    </row>
    <row r="17" ht="15" thickTop="1"/>
  </sheetData>
  <mergeCells count="1">
    <mergeCell ref="A1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45"/>
  <sheetViews>
    <sheetView topLeftCell="A22" workbookViewId="0">
      <selection activeCell="C4" sqref="C4"/>
    </sheetView>
  </sheetViews>
  <sheetFormatPr defaultRowHeight="14.5"/>
  <cols>
    <col min="1" max="1" width="36" customWidth="1"/>
    <col min="3" max="3" width="13.36328125" style="46" customWidth="1"/>
    <col min="4" max="4" width="13.7265625" style="46" customWidth="1"/>
  </cols>
  <sheetData>
    <row r="1" spans="1:4">
      <c r="A1" s="62" t="s">
        <v>99</v>
      </c>
      <c r="B1" s="63"/>
      <c r="C1" s="63"/>
      <c r="D1" s="63"/>
    </row>
    <row r="2" spans="1:4">
      <c r="A2" s="63"/>
      <c r="B2" s="63"/>
      <c r="C2" s="63"/>
      <c r="D2" s="63"/>
    </row>
    <row r="3" spans="1:4" ht="15" thickBot="1">
      <c r="A3" s="64"/>
      <c r="B3" s="64"/>
      <c r="C3" s="64"/>
      <c r="D3" s="64"/>
    </row>
    <row r="4" spans="1:4" ht="72.5" customHeight="1" thickTop="1" thickBot="1">
      <c r="A4" s="17" t="s">
        <v>16</v>
      </c>
      <c r="B4" s="18" t="s">
        <v>17</v>
      </c>
      <c r="C4" s="45" t="s">
        <v>101</v>
      </c>
      <c r="D4" s="45" t="s">
        <v>102</v>
      </c>
    </row>
    <row r="5" spans="1:4" ht="22.5" customHeight="1" thickTop="1">
      <c r="A5" s="5" t="s">
        <v>57</v>
      </c>
      <c r="B5" s="1"/>
      <c r="C5" s="41"/>
      <c r="D5" s="41"/>
    </row>
    <row r="6" spans="1:4" ht="22.5" customHeight="1">
      <c r="A6" s="7" t="s">
        <v>46</v>
      </c>
      <c r="B6" s="1"/>
      <c r="C6" s="41">
        <v>-76425</v>
      </c>
      <c r="D6" s="41">
        <v>-655547</v>
      </c>
    </row>
    <row r="7" spans="1:4" ht="22.5" customHeight="1">
      <c r="A7" s="7"/>
      <c r="B7" s="1"/>
      <c r="C7" s="41"/>
      <c r="D7" s="41"/>
    </row>
    <row r="8" spans="1:4" ht="22.5" customHeight="1">
      <c r="A8" s="5" t="s">
        <v>58</v>
      </c>
      <c r="B8" s="1"/>
      <c r="C8" s="41"/>
      <c r="D8" s="41"/>
    </row>
    <row r="9" spans="1:4" ht="22.5" customHeight="1">
      <c r="A9" s="7" t="s">
        <v>59</v>
      </c>
      <c r="B9" s="1"/>
      <c r="C9" s="41">
        <v>42217</v>
      </c>
      <c r="D9" s="41">
        <v>40181</v>
      </c>
    </row>
    <row r="10" spans="1:4" ht="22.5" customHeight="1">
      <c r="A10" s="7" t="s">
        <v>60</v>
      </c>
      <c r="B10" s="1"/>
      <c r="C10" s="41">
        <v>185270</v>
      </c>
      <c r="D10" s="41">
        <v>-120951</v>
      </c>
    </row>
    <row r="11" spans="1:4" ht="22.5" customHeight="1">
      <c r="A11" s="7" t="s">
        <v>61</v>
      </c>
      <c r="B11" s="1"/>
      <c r="C11" s="41"/>
      <c r="D11" s="41"/>
    </row>
    <row r="12" spans="1:4" ht="22.5" customHeight="1">
      <c r="A12" s="7" t="s">
        <v>62</v>
      </c>
      <c r="B12" s="1"/>
      <c r="C12" s="41">
        <v>-486065</v>
      </c>
      <c r="D12" s="41">
        <v>-561225</v>
      </c>
    </row>
    <row r="13" spans="1:4" ht="22.5" customHeight="1">
      <c r="A13" s="7" t="s">
        <v>63</v>
      </c>
      <c r="B13" s="1"/>
      <c r="C13" s="41"/>
      <c r="D13" s="41"/>
    </row>
    <row r="14" spans="1:4" ht="22.5" customHeight="1">
      <c r="A14" s="7" t="s">
        <v>64</v>
      </c>
      <c r="B14" s="1"/>
      <c r="C14" s="44" t="s">
        <v>26</v>
      </c>
      <c r="D14" s="41">
        <v>221981</v>
      </c>
    </row>
    <row r="15" spans="1:4" ht="22.5" customHeight="1" thickBot="1">
      <c r="A15" s="9" t="s">
        <v>65</v>
      </c>
      <c r="B15" s="15"/>
      <c r="C15" s="42">
        <v>-799</v>
      </c>
      <c r="D15" s="42">
        <v>24042</v>
      </c>
    </row>
    <row r="16" spans="1:4" ht="18" customHeight="1">
      <c r="A16" s="7"/>
      <c r="B16" s="1"/>
      <c r="C16" s="44">
        <f>SUM(C6:C15)</f>
        <v>-335802</v>
      </c>
      <c r="D16" s="44">
        <f>SUM(D6:D15)</f>
        <v>-1051519</v>
      </c>
    </row>
    <row r="17" spans="1:4" ht="18" customHeight="1">
      <c r="A17" s="5" t="s">
        <v>66</v>
      </c>
      <c r="B17" s="1"/>
      <c r="C17" s="41"/>
      <c r="D17" s="41"/>
    </row>
    <row r="18" spans="1:4" ht="27.5" customHeight="1">
      <c r="A18" s="7" t="s">
        <v>67</v>
      </c>
      <c r="B18" s="1"/>
      <c r="C18" s="44" t="s">
        <v>68</v>
      </c>
      <c r="D18" s="41">
        <v>28202</v>
      </c>
    </row>
    <row r="19" spans="1:4" ht="27.5" customHeight="1">
      <c r="A19" s="7" t="s">
        <v>69</v>
      </c>
      <c r="B19" s="1"/>
      <c r="C19" s="41">
        <v>255696</v>
      </c>
      <c r="D19" s="41">
        <v>-386625</v>
      </c>
    </row>
    <row r="20" spans="1:4" ht="27.5" customHeight="1" thickBot="1">
      <c r="A20" s="7" t="s">
        <v>70</v>
      </c>
      <c r="B20" s="1"/>
      <c r="C20" s="41">
        <v>204342</v>
      </c>
      <c r="D20" s="41">
        <v>35877</v>
      </c>
    </row>
    <row r="21" spans="1:4" ht="27.5" customHeight="1" thickBot="1">
      <c r="A21" s="28" t="s">
        <v>71</v>
      </c>
      <c r="B21" s="32"/>
      <c r="C21" s="49">
        <f>SUM(C16:C20)</f>
        <v>124236</v>
      </c>
      <c r="D21" s="49">
        <f>SUM(D16:D20)</f>
        <v>-1374065</v>
      </c>
    </row>
    <row r="22" spans="1:4" ht="27.5" customHeight="1">
      <c r="A22" s="7" t="s">
        <v>72</v>
      </c>
      <c r="B22" s="1"/>
      <c r="C22" s="41">
        <v>486065</v>
      </c>
      <c r="D22" s="41">
        <v>561225</v>
      </c>
    </row>
    <row r="23" spans="1:4" ht="27.5" customHeight="1">
      <c r="A23" s="7" t="s">
        <v>73</v>
      </c>
      <c r="B23" s="1"/>
      <c r="C23" s="44" t="s">
        <v>68</v>
      </c>
      <c r="D23" s="44" t="s">
        <v>68</v>
      </c>
    </row>
    <row r="24" spans="1:4" ht="27.5" customHeight="1">
      <c r="A24" s="7" t="s">
        <v>74</v>
      </c>
      <c r="B24" s="1"/>
      <c r="C24" s="41">
        <v>-433</v>
      </c>
      <c r="D24" s="41">
        <v>-39081</v>
      </c>
    </row>
    <row r="25" spans="1:4" ht="27.5" customHeight="1" thickBot="1">
      <c r="A25" s="9" t="s">
        <v>75</v>
      </c>
      <c r="B25" s="15"/>
      <c r="C25" s="43" t="s">
        <v>68</v>
      </c>
      <c r="D25" s="43" t="s">
        <v>68</v>
      </c>
    </row>
    <row r="26" spans="1:4" ht="27.5" customHeight="1" thickBot="1">
      <c r="A26" s="11" t="s">
        <v>76</v>
      </c>
      <c r="B26" s="33"/>
      <c r="C26" s="53">
        <f>SUM(C21:C25)</f>
        <v>609868</v>
      </c>
      <c r="D26" s="53">
        <f>SUM(D21:D25)</f>
        <v>-851921</v>
      </c>
    </row>
    <row r="27" spans="1:4" ht="27.5" customHeight="1">
      <c r="A27" s="5" t="s">
        <v>77</v>
      </c>
      <c r="B27" s="1"/>
      <c r="C27" s="41"/>
      <c r="D27" s="41"/>
    </row>
    <row r="28" spans="1:4" ht="34.5" customHeight="1">
      <c r="A28" s="7" t="s">
        <v>78</v>
      </c>
      <c r="B28" s="1"/>
      <c r="C28" s="44" t="s">
        <v>68</v>
      </c>
      <c r="D28" s="44" t="s">
        <v>68</v>
      </c>
    </row>
    <row r="29" spans="1:4" ht="27.5" customHeight="1">
      <c r="A29" s="7" t="s">
        <v>79</v>
      </c>
      <c r="B29" s="1"/>
      <c r="C29" s="44">
        <v>0</v>
      </c>
      <c r="D29" s="41">
        <v>-12983</v>
      </c>
    </row>
    <row r="30" spans="1:4" ht="27.5" customHeight="1" thickBot="1">
      <c r="A30" s="7" t="s">
        <v>80</v>
      </c>
      <c r="B30" s="1"/>
      <c r="C30" s="44" t="s">
        <v>68</v>
      </c>
      <c r="D30" s="44">
        <v>210848</v>
      </c>
    </row>
    <row r="31" spans="1:4" ht="27.5" customHeight="1" thickBot="1">
      <c r="A31" s="28" t="s">
        <v>81</v>
      </c>
      <c r="B31" s="32"/>
      <c r="C31" s="54">
        <f>SUM(C28:C30)</f>
        <v>0</v>
      </c>
      <c r="D31" s="54">
        <f>D29+D30</f>
        <v>197865</v>
      </c>
    </row>
    <row r="32" spans="1:4" ht="23.5" thickTop="1">
      <c r="A32" s="34" t="s">
        <v>82</v>
      </c>
      <c r="B32" s="2"/>
      <c r="C32" s="51"/>
      <c r="D32" s="51"/>
    </row>
    <row r="33" spans="1:4">
      <c r="A33" s="7" t="s">
        <v>83</v>
      </c>
      <c r="B33" s="1"/>
      <c r="C33" s="41">
        <v>14555</v>
      </c>
      <c r="D33" s="41">
        <v>1490642</v>
      </c>
    </row>
    <row r="34" spans="1:4">
      <c r="A34" s="7" t="s">
        <v>84</v>
      </c>
      <c r="B34" s="1"/>
      <c r="C34" s="41" t="s">
        <v>25</v>
      </c>
      <c r="D34" s="41" t="s">
        <v>25</v>
      </c>
    </row>
    <row r="35" spans="1:4">
      <c r="A35" s="7" t="s">
        <v>85</v>
      </c>
      <c r="B35" s="1"/>
      <c r="C35" s="41">
        <v>-864016</v>
      </c>
      <c r="D35" s="41">
        <v>-2410461</v>
      </c>
    </row>
    <row r="36" spans="1:4">
      <c r="A36" s="7" t="s">
        <v>86</v>
      </c>
      <c r="B36" s="1"/>
      <c r="C36" s="41" t="s">
        <v>25</v>
      </c>
      <c r="D36" s="41" t="s">
        <v>25</v>
      </c>
    </row>
    <row r="37" spans="1:4">
      <c r="A37" s="7" t="s">
        <v>87</v>
      </c>
      <c r="B37" s="1"/>
      <c r="C37" s="41">
        <v>189219</v>
      </c>
      <c r="D37" s="41" t="s">
        <v>25</v>
      </c>
    </row>
    <row r="38" spans="1:4" ht="15" thickBot="1">
      <c r="A38" s="9" t="s">
        <v>88</v>
      </c>
      <c r="B38" s="15"/>
      <c r="C38" s="42">
        <v>0</v>
      </c>
      <c r="D38" s="42">
        <v>1846398</v>
      </c>
    </row>
    <row r="39" spans="1:4" ht="23.5" thickBot="1">
      <c r="A39" s="11" t="s">
        <v>89</v>
      </c>
      <c r="B39" s="33"/>
      <c r="C39" s="53">
        <f>SUM(C33:C38)</f>
        <v>-660242</v>
      </c>
      <c r="D39" s="53">
        <f>SUM(D33:D38)</f>
        <v>926579</v>
      </c>
    </row>
    <row r="40" spans="1:4" ht="23.5" thickBot="1">
      <c r="A40" s="11" t="s">
        <v>90</v>
      </c>
      <c r="B40" s="33"/>
      <c r="C40" s="43">
        <f>C39+C31+C26</f>
        <v>-50374</v>
      </c>
      <c r="D40" s="43">
        <f>D39+D31+D26</f>
        <v>272523</v>
      </c>
    </row>
    <row r="41" spans="1:4" ht="23.5" thickBot="1">
      <c r="A41" s="11" t="s">
        <v>91</v>
      </c>
      <c r="B41" s="33"/>
      <c r="C41" s="53">
        <v>129009</v>
      </c>
      <c r="D41" s="53">
        <v>60162</v>
      </c>
    </row>
    <row r="42" spans="1:4" ht="34.5">
      <c r="A42" s="7" t="s">
        <v>92</v>
      </c>
      <c r="B42" s="1"/>
      <c r="C42" s="44" t="s">
        <v>68</v>
      </c>
      <c r="D42" s="44" t="s">
        <v>68</v>
      </c>
    </row>
    <row r="43" spans="1:4" ht="23.5" thickBot="1">
      <c r="A43" s="9" t="s">
        <v>93</v>
      </c>
      <c r="B43" s="15"/>
      <c r="C43" s="43" t="s">
        <v>94</v>
      </c>
      <c r="D43" s="43" t="s">
        <v>68</v>
      </c>
    </row>
    <row r="44" spans="1:4" ht="23.5" thickBot="1">
      <c r="A44" s="35" t="s">
        <v>95</v>
      </c>
      <c r="B44" s="36"/>
      <c r="C44" s="52">
        <f>C40+C41</f>
        <v>78635</v>
      </c>
      <c r="D44" s="52">
        <f>D40+D41</f>
        <v>332685</v>
      </c>
    </row>
    <row r="45" spans="1:4" ht="15" thickTop="1"/>
  </sheetData>
  <mergeCells count="1">
    <mergeCell ref="A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1c-Victoria</cp:lastModifiedBy>
  <dcterms:created xsi:type="dcterms:W3CDTF">2022-05-16T05:20:20Z</dcterms:created>
  <dcterms:modified xsi:type="dcterms:W3CDTF">2022-08-11T11:44:44Z</dcterms:modified>
</cp:coreProperties>
</file>