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баланс" sheetId="1" r:id="rId1"/>
    <sheet name="опу" sheetId="2" r:id="rId2"/>
  </sheets>
  <externalReferences>
    <externalReference r:id="rId3"/>
    <externalReference r:id="rId4"/>
  </externalReferences>
  <definedNames>
    <definedName name="ByOrder" localSheetId="1">[1]Hidden!$A$42,[1]Hidden!$A$43,[1]Hidden!$A$44,[1]Hidden!$A$45,[1]Hidden!$A$46,[1]Hidden!$A$3:$A$39</definedName>
    <definedName name="ByOrder">[2]Hidden!$A$42,[2]Hidden!$A$43,[2]Hidden!$A$44,[2]Hidden!$A$45,[2]Hidden!$A$46,[2]Hidden!$A$3:$A$40</definedName>
    <definedName name="FilAbbr_Add" localSheetId="1">[1]Hidden!$E$42,[1]Hidden!$E$43,[1]Hidden!$E$44,[1]Hidden!$E$45,[1]Hidden!$E$46,[1]Hidden!$E$3:$E$39</definedName>
    <definedName name="FilAbbr_Add">[2]Hidden!$E$42,[2]Hidden!$E$43,[2]Hidden!$E$44,[2]Hidden!$E$45,[2]Hidden!$E$46,[2]Hidden!$E$3:$E$40</definedName>
    <definedName name="FilAbbr_Full" localSheetId="1">[1]Hidden!$E$42,[1]Hidden!$E$43,[1]Hidden!$E$44,[1]Hidden!$E$45,[1]Hidden!$E$46,[1]Hidden!$E$3:$E$39</definedName>
    <definedName name="FilAbbr_Full">[2]Hidden!$E$42,[2]Hidden!$E$43,[2]Hidden!$E$44,[2]Hidden!$E$45,[2]Hidden!$E$46,[2]Hidden!$E$3:$E$40</definedName>
    <definedName name="FILIAL">[1]Hidden!$A$3:$A$39</definedName>
    <definedName name="Filial_add" localSheetId="1">[1]Hidden!$A$42,[1]Hidden!$A$43,[1]Hidden!$A$44,[1]Hidden!$A$45,[1]Hidden!$A$46,[1]Hidden!$A$3:$A$39</definedName>
    <definedName name="Filial_add">[2]Hidden!$A$42,[2]Hidden!$A$43,[2]Hidden!$A$44,[2]Hidden!$A$45,[2]Hidden!$A$46,[2]Hidden!$A$3:$A$40</definedName>
    <definedName name="Filial_Full" localSheetId="1">[1]Hidden!$A$42,[1]Hidden!$A$43,[1]Hidden!$A$44,[1]Hidden!$A$45,[1]Hidden!$A$46,[1]Hidden!$A$3:$A$39</definedName>
    <definedName name="Filial_Full">[2]Hidden!$A$42,[2]Hidden!$A$43,[2]Hidden!$A$44,[2]Hidden!$A$45,[2]Hidden!$A$46,[2]Hidden!$A$3:$A$40</definedName>
    <definedName name="GenitiveByEnd">[2]Hidden!$J$2:$J$13</definedName>
    <definedName name="GenitiveCase">[2]Hidden!$I$2:$I$13</definedName>
    <definedName name="gfhjkm">#REF!</definedName>
    <definedName name="iFilial">[1]Hidden!$C$3</definedName>
    <definedName name="KVARTALPrev">[2]Hidden!$G$20</definedName>
    <definedName name="MonthPrev">[2]Hidden!$H$21</definedName>
    <definedName name="sFilial">[1]Hidden!$C$56</definedName>
    <definedName name="sMonth" localSheetId="1">[1]Hidden!$H$19</definedName>
    <definedName name="sMonth">[2]Hidden!$H$19</definedName>
    <definedName name="sMonthGen">[2]Hidden!$I$20</definedName>
    <definedName name="sMonthNarast">[1]Hidden!$J$20</definedName>
    <definedName name="sVMONTH" localSheetId="1">[1]Hidden!$H$20</definedName>
    <definedName name="sVMONTH">[2]Hidden!$H$20</definedName>
    <definedName name="sYear" localSheetId="1">[1]Hidden!$F$19</definedName>
    <definedName name="sYear">[2]Hidden!$F$19</definedName>
    <definedName name="VPODR">#REF!</definedName>
    <definedName name="VYEAR" localSheetId="1">[1]Hidden!$F$20</definedName>
    <definedName name="VYEAR">#REF!</definedName>
    <definedName name="VYEAR4">[2]Hidden!$F$19</definedName>
    <definedName name="YEAR" localSheetId="1">[1]Hidden!$F$3:$F$11</definedName>
    <definedName name="YEAR">[2]Hidden!$F$3:$F$11</definedName>
    <definedName name="YEARPrev4" localSheetId="1">[1]Hidden!$F$21</definedName>
    <definedName name="YEARPrev4">[2]Hidden!$F$21</definedName>
    <definedName name="YEARPrevMonth4">[2]Hidden!$F$23</definedName>
    <definedName name="yIndex" localSheetId="1">[1]Hidden!$F$17</definedName>
    <definedName name="yIndex">[2]Hidden!$F$17</definedName>
    <definedName name="_xlnm.Print_Area" localSheetId="1">опу!$A$1:$F$70</definedName>
  </definedNames>
  <calcPr calcId="145621"/>
</workbook>
</file>

<file path=xl/calcChain.xml><?xml version="1.0" encoding="utf-8"?>
<calcChain xmlns="http://schemas.openxmlformats.org/spreadsheetml/2006/main">
  <c r="F35" i="2" l="1"/>
  <c r="E35" i="2"/>
  <c r="D35" i="2"/>
  <c r="C35" i="2"/>
  <c r="F17" i="2"/>
  <c r="F22" i="2" s="1"/>
  <c r="F28" i="2" s="1"/>
  <c r="F30" i="2" s="1"/>
  <c r="F32" i="2" s="1"/>
  <c r="F48" i="2" s="1"/>
  <c r="E17" i="2"/>
  <c r="D17" i="2"/>
  <c r="D22" i="2" s="1"/>
  <c r="D28" i="2" s="1"/>
  <c r="D30" i="2" s="1"/>
  <c r="D32" i="2" s="1"/>
  <c r="D48" i="2" s="1"/>
  <c r="C17" i="2"/>
  <c r="D82" i="1"/>
  <c r="C82" i="1"/>
  <c r="D81" i="1"/>
  <c r="C81" i="1"/>
  <c r="D79" i="1"/>
  <c r="C79" i="1"/>
  <c r="D70" i="1"/>
  <c r="C70" i="1"/>
  <c r="D60" i="1"/>
  <c r="D80" i="1" s="1"/>
  <c r="D83" i="1" s="1"/>
  <c r="C60" i="1"/>
  <c r="C80" i="1" s="1"/>
  <c r="C83" i="1" s="1"/>
  <c r="D46" i="1"/>
  <c r="C46" i="1"/>
  <c r="D45" i="1"/>
  <c r="C45" i="1"/>
  <c r="D43" i="1"/>
  <c r="C43" i="1"/>
  <c r="D26" i="1"/>
  <c r="D44" i="1" s="1"/>
  <c r="C26" i="1"/>
  <c r="C44" i="1" s="1"/>
  <c r="D50" i="1"/>
  <c r="C50" i="1"/>
  <c r="C22" i="2" l="1"/>
  <c r="E22" i="2"/>
  <c r="D85" i="1"/>
  <c r="D84" i="1"/>
  <c r="D47" i="1"/>
  <c r="C85" i="1"/>
  <c r="C84" i="1"/>
  <c r="C47" i="1"/>
  <c r="E28" i="2" l="1"/>
  <c r="C28" i="2"/>
  <c r="C30" i="2" l="1"/>
  <c r="E30" i="2"/>
  <c r="E32" i="2" l="1"/>
  <c r="C32" i="2"/>
  <c r="C48" i="2" l="1"/>
  <c r="E48" i="2"/>
</calcChain>
</file>

<file path=xl/sharedStrings.xml><?xml version="1.0" encoding="utf-8"?>
<sst xmlns="http://schemas.openxmlformats.org/spreadsheetml/2006/main" count="246" uniqueCount="198">
  <si>
    <t xml:space="preserve">                                         Приложение 2</t>
  </si>
  <si>
    <t>к приказу Министра финансов</t>
  </si>
  <si>
    <t>Республики Казахстан</t>
  </si>
  <si>
    <t>от 20 августа 2010 года №422</t>
  </si>
  <si>
    <t>Форма</t>
  </si>
  <si>
    <r>
      <t xml:space="preserve"> БУХГАЛТЕРСКИЙ БАЛАНС </t>
    </r>
    <r>
      <rPr>
        <b/>
        <sz val="10"/>
        <rFont val="Arial Cyr"/>
        <family val="2"/>
        <charset val="204"/>
      </rPr>
      <t>АО "Казахтелеком"</t>
    </r>
  </si>
  <si>
    <t>подготовленный в соответствии с МСФО</t>
  </si>
  <si>
    <t>в тыс.тенге</t>
  </si>
  <si>
    <t>АКТИВЫ</t>
  </si>
  <si>
    <t>Код стр.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</si>
  <si>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</si>
  <si>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</si>
  <si>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</si>
  <si>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</si>
  <si>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</si>
  <si>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</si>
  <si>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</si>
  <si>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</si>
  <si>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</si>
  <si>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</si>
  <si>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</si>
  <si>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</si>
  <si>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</si>
  <si>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</si>
  <si>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</si>
  <si>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</si>
  <si>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</si>
  <si>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</si>
  <si>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</si>
  <si>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</si>
  <si>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</si>
  <si>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</si>
  <si>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</si>
  <si>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</si>
  <si>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</si>
  <si>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</si>
  <si>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</si>
  <si>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</si>
  <si>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</si>
  <si>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</si>
  <si>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</si>
  <si>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</si>
  <si>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</si>
  <si>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</si>
  <si>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</si>
  <si>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</si>
  <si>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</si>
  <si>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</si>
  <si>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</si>
  <si>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</si>
  <si>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</si>
  <si>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</si>
  <si>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</si>
  <si>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</si>
  <si>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</si>
  <si>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</si>
  <si>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</si>
  <si>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</si>
  <si>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</si>
  <si>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</si>
  <si>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</si>
  <si>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</si>
  <si>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100+строка 101 + строка 200)</t>
  </si>
  <si>
    <t>Забалансовое сальдо счета 000-641 Дебет*</t>
  </si>
  <si>
    <t>300</t>
  </si>
  <si>
    <t>Забалансовое сальдо счета 1240 Дебет*</t>
  </si>
  <si>
    <t>Итого баланс с учетом забалансового счета 000-641</t>
  </si>
  <si>
    <t>400</t>
  </si>
  <si>
    <t xml:space="preserve">*Примечание: сумма забалансового счета 000-641 в валюту баланса не включается 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</si>
  <si>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</si>
  <si>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</si>
  <si>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</si>
  <si>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</si>
  <si>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</si>
  <si>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</si>
  <si>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</si>
  <si>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</si>
  <si>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</si>
  <si>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</si>
  <si>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</si>
  <si>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</si>
  <si>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</si>
  <si>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</si>
  <si>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</si>
  <si>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</si>
  <si>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</si>
  <si>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</si>
  <si>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</si>
  <si>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</si>
  <si>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</si>
  <si>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</si>
  <si>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</si>
  <si>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</si>
  <si>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</si>
  <si>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</si>
  <si>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</si>
  <si>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</si>
  <si>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</si>
  <si>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</si>
  <si>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</si>
  <si>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</si>
  <si>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</si>
  <si>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</si>
  <si>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</si>
  <si>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</si>
  <si>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</si>
  <si>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</si>
  <si>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</si>
  <si>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</si>
  <si>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</si>
  <si>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</si>
  <si>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</si>
  <si>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</si>
  <si>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</si>
  <si>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</si>
  <si>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</si>
  <si>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</si>
  <si>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</si>
  <si>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420+/-строка 421)</t>
  </si>
  <si>
    <t>500</t>
  </si>
  <si>
    <t>Баланс (строка 300+ строка301+ строка400+ строка500 )</t>
  </si>
  <si>
    <t>Забалансовое сальдо счета 000-641 Кредит*</t>
  </si>
  <si>
    <t>600</t>
  </si>
  <si>
    <t>Забалансовое сальдо счета 3340 Кредит*</t>
  </si>
  <si>
    <t>700</t>
  </si>
  <si>
    <t xml:space="preserve">Главный финансовый директор </t>
  </si>
  <si>
    <t>Нуркеева А.Н.</t>
  </si>
  <si>
    <t xml:space="preserve">                                                         (фамилия, имя, отчество)                 (подпись)</t>
  </si>
  <si>
    <t>Главный бухгалтер -директор ДБУиО</t>
  </si>
  <si>
    <t>Жуманова М.А.</t>
  </si>
  <si>
    <t xml:space="preserve">                                                        (фамилия, имя, отчество)                 (подпись)</t>
  </si>
  <si>
    <t>Место печати</t>
  </si>
  <si>
    <t xml:space="preserve">                                         Приложение 3</t>
  </si>
  <si>
    <t>Отчет о прибылях и убытках  АО "Казахтелеком"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</si>
  <si>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</si>
  <si>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</si>
  <si>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</si>
  <si>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 строка 010 - строка 011 )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</si>
  <si>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</si>
  <si>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</si>
  <si>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</si>
  <si>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</si>
  <si>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</si>
  <si>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</si>
  <si>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</si>
  <si>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</si>
  <si>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</si>
  <si>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</si>
  <si>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</si>
  <si>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</si>
  <si>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</si>
  <si>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</si>
  <si>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</si>
  <si>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</si>
  <si>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</si>
  <si>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</si>
  <si>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деятельности (строка 100 -  строка 101) </t>
  </si>
  <si>
    <t xml:space="preserve">Прибыль (убыток) после налогообложения от прекращенной деятельности </t>
  </si>
  <si>
    <t>201</t>
  </si>
  <si>
    <t>Прибыль за год (строка 200 +строка 201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</si>
  <si>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</si>
  <si>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</si>
  <si>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</si>
  <si>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</si>
  <si>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</si>
  <si>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</si>
  <si>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</si>
  <si>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</si>
  <si>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</si>
  <si>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</si>
  <si>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</si>
  <si>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</si>
  <si>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</si>
  <si>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</si>
  <si>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</si>
  <si>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 xml:space="preserve">Прочие компоненты прочей совокупной прибыли 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</si>
  <si>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</si>
  <si>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</si>
  <si>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</si>
  <si>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</si>
  <si>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</si>
  <si>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</si>
  <si>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доля неконтролируемых собственников</t>
  </si>
  <si>
    <t>Прибыль на акцию:</t>
  </si>
  <si>
    <t>Базовая прибыль на акцию:</t>
  </si>
  <si>
    <t xml:space="preserve">от  продолжающей деятельности </t>
  </si>
  <si>
    <t>от прекращенной деятельности</t>
  </si>
  <si>
    <t>Разводненная прибыль на акцию:</t>
  </si>
  <si>
    <t>Главный финансовый директор</t>
  </si>
  <si>
    <t xml:space="preserve">Главный бухгалтер - директор ДБУиО </t>
  </si>
  <si>
    <t xml:space="preserve"> с января по июнь 2015 г.,</t>
  </si>
  <si>
    <t>за отчетный период с начало года (с января по июнь 2015 г.)</t>
  </si>
  <si>
    <t>за отчетный период (июнь 2015 г.)</t>
  </si>
  <si>
    <t>за предыдущий период с начала года (с января по июнь 2014 г.)</t>
  </si>
  <si>
    <t>за предыдущий период (июнь 2014 г.)</t>
  </si>
  <si>
    <t>по состоянию на 30 июня 2015 г.</t>
  </si>
  <si>
    <t>на 30 июня 2015 г.</t>
  </si>
  <si>
    <t>на 31 декабря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</si>
</sst>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_ ;[Red]\-#,##0.00\ "/>
    <numFmt numFmtId="168" formatCode="_-* #,##0_р_._-;\-* #,##0_р_._-;_-* &quot;-&quot;??_р_.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color indexed="9"/>
      <name val="Arial Cyr"/>
      <family val="2"/>
      <charset val="204"/>
    </font>
    <font>
      <sz val="8"/>
      <color indexed="9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color indexed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Tahoma"/>
      <family val="2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3" fontId="1" fillId="0" borderId="0"/>
    <xf numFmtId="0" fontId="1" fillId="0" borderId="0"/>
    <xf numFmtId="0" fontId="16" fillId="0" borderId="0"/>
    <xf numFmtId="165" fontId="1" fillId="0" borderId="0" applyFont="0" applyFill="0" applyBorder="0" applyAlignment="0" applyProtection="0"/>
    <xf numFmtId="3" fontId="1" fillId="0" borderId="0"/>
    <xf numFmtId="9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quotePrefix="1" applyNumberFormat="1" applyFont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164" fontId="8" fillId="0" borderId="0" xfId="0" applyNumberFormat="1" applyFont="1" applyAlignment="1" applyProtection="1">
      <alignment horizontal="centerContinuous" vertical="center" wrapText="1"/>
      <protection locked="0"/>
    </xf>
    <xf numFmtId="164" fontId="8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 vertical="center" wrapText="1"/>
    </xf>
    <xf numFmtId="0" fontId="9" fillId="0" borderId="0" xfId="0" applyFont="1" applyAlignment="1" applyProtection="1">
      <alignment horizontal="centerContinuous" vertical="center"/>
      <protection locked="0"/>
    </xf>
    <xf numFmtId="164" fontId="9" fillId="0" borderId="0" xfId="0" applyNumberFormat="1" applyFont="1" applyAlignment="1" applyProtection="1">
      <alignment horizontal="centerContinuous" vertical="center" wrapText="1"/>
      <protection locked="0"/>
    </xf>
    <xf numFmtId="164" fontId="9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4" fontId="7" fillId="2" borderId="2" xfId="3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vertical="center"/>
    </xf>
    <xf numFmtId="164" fontId="8" fillId="0" borderId="7" xfId="0" applyNumberFormat="1" applyFont="1" applyBorder="1" applyAlignment="1" applyProtection="1">
      <alignment vertical="center" wrapText="1"/>
    </xf>
    <xf numFmtId="3" fontId="4" fillId="0" borderId="0" xfId="0" applyNumberFormat="1" applyFont="1" applyAlignment="1" applyProtection="1">
      <alignment wrapText="1"/>
      <protection locked="0"/>
    </xf>
    <xf numFmtId="0" fontId="8" fillId="0" borderId="4" xfId="0" applyFont="1" applyBorder="1" applyAlignment="1" applyProtection="1">
      <alignment vertical="center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/>
    </xf>
    <xf numFmtId="49" fontId="10" fillId="3" borderId="4" xfId="0" applyNumberFormat="1" applyFont="1" applyFill="1" applyBorder="1" applyAlignment="1" applyProtection="1">
      <alignment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164" fontId="8" fillId="0" borderId="7" xfId="1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vertical="center" wrapText="1"/>
    </xf>
    <xf numFmtId="49" fontId="8" fillId="0" borderId="8" xfId="0" applyNumberFormat="1" applyFont="1" applyBorder="1" applyAlignment="1" applyProtection="1">
      <alignment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10" fillId="3" borderId="8" xfId="0" applyNumberFormat="1" applyFont="1" applyFill="1" applyBorder="1" applyAlignment="1" applyProtection="1">
      <alignment vertical="center" wrapText="1"/>
    </xf>
    <xf numFmtId="49" fontId="10" fillId="3" borderId="9" xfId="0" applyNumberFormat="1" applyFont="1" applyFill="1" applyBorder="1" applyAlignment="1" applyProtection="1">
      <alignment horizontal="center" vertical="center" wrapText="1"/>
    </xf>
    <xf numFmtId="3" fontId="11" fillId="0" borderId="0" xfId="0" applyNumberFormat="1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49" fontId="7" fillId="3" borderId="10" xfId="0" applyNumberFormat="1" applyFont="1" applyFill="1" applyBorder="1" applyAlignment="1" applyProtection="1">
      <alignment vertical="center" wrapText="1"/>
    </xf>
    <xf numFmtId="49" fontId="12" fillId="3" borderId="11" xfId="0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Alignment="1" applyProtection="1">
      <alignment wrapText="1"/>
      <protection locked="0"/>
    </xf>
    <xf numFmtId="0" fontId="13" fillId="0" borderId="0" xfId="0" applyFont="1" applyFill="1" applyProtection="1">
      <protection locked="0"/>
    </xf>
    <xf numFmtId="49" fontId="8" fillId="0" borderId="4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164" fontId="7" fillId="0" borderId="15" xfId="1" applyNumberFormat="1" applyFont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left" vertical="center"/>
    </xf>
    <xf numFmtId="0" fontId="8" fillId="0" borderId="0" xfId="2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 wrapText="1"/>
    </xf>
    <xf numFmtId="164" fontId="7" fillId="0" borderId="0" xfId="0" applyNumberFormat="1" applyFont="1" applyAlignment="1" applyProtection="1">
      <alignment horizontal="right" vertical="center" wrapText="1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quotePrefix="1" applyNumberFormat="1" applyFont="1" applyFill="1" applyBorder="1" applyAlignment="1" applyProtection="1">
      <alignment horizontal="left" vertical="center" wrapText="1"/>
    </xf>
    <xf numFmtId="49" fontId="7" fillId="3" borderId="4" xfId="0" applyNumberFormat="1" applyFont="1" applyFill="1" applyBorder="1" applyAlignment="1" applyProtection="1">
      <alignment horizontal="left" vertical="center" wrapText="1"/>
    </xf>
    <xf numFmtId="49" fontId="7" fillId="3" borderId="1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49" fontId="7" fillId="3" borderId="16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164" fontId="7" fillId="0" borderId="7" xfId="1" applyNumberFormat="1" applyFont="1" applyBorder="1" applyAlignment="1" applyProtection="1">
      <alignment horizontal="center" vertical="center" wrapText="1"/>
    </xf>
    <xf numFmtId="49" fontId="7" fillId="3" borderId="8" xfId="0" applyNumberFormat="1" applyFont="1" applyFill="1" applyBorder="1" applyAlignment="1" applyProtection="1">
      <alignment vertical="center" wrapText="1"/>
    </xf>
    <xf numFmtId="49" fontId="7" fillId="3" borderId="9" xfId="0" applyNumberFormat="1" applyFont="1" applyFill="1" applyBorder="1" applyAlignment="1" applyProtection="1">
      <alignment horizontal="center" vertical="center" wrapText="1"/>
    </xf>
    <xf numFmtId="49" fontId="7" fillId="3" borderId="17" xfId="0" applyNumberFormat="1" applyFont="1" applyFill="1" applyBorder="1" applyAlignment="1" applyProtection="1">
      <alignment horizontal="center" vertical="center" wrapText="1"/>
    </xf>
    <xf numFmtId="49" fontId="8" fillId="3" borderId="11" xfId="0" applyNumberFormat="1" applyFont="1" applyFill="1" applyBorder="1" applyAlignment="1" applyProtection="1">
      <alignment horizontal="center" vertical="center" wrapText="1"/>
    </xf>
    <xf numFmtId="164" fontId="7" fillId="3" borderId="12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7" fillId="0" borderId="0" xfId="1" applyNumberFormat="1" applyFont="1" applyBorder="1" applyAlignment="1" applyProtection="1">
      <alignment horizontal="center" vertical="center" wrapText="1"/>
    </xf>
    <xf numFmtId="0" fontId="10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 wrapText="1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3" fontId="8" fillId="0" borderId="0" xfId="0" applyNumberFormat="1" applyFont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Protection="1"/>
    <xf numFmtId="0" fontId="3" fillId="0" borderId="0" xfId="0" applyFont="1" applyProtection="1"/>
    <xf numFmtId="3" fontId="4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 vertical="center"/>
    </xf>
    <xf numFmtId="3" fontId="4" fillId="0" borderId="0" xfId="0" applyNumberFormat="1" applyFont="1" applyAlignment="1" applyProtection="1">
      <alignment horizontal="left" wrapText="1"/>
      <protection locked="0"/>
    </xf>
    <xf numFmtId="3" fontId="11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2" applyAlignment="1" applyProtection="1">
      <alignment horizontal="center"/>
      <protection locked="0"/>
    </xf>
    <xf numFmtId="3" fontId="1" fillId="0" borderId="0" xfId="2" applyNumberFormat="1" applyFont="1" applyAlignment="1" applyProtection="1">
      <alignment horizontal="center"/>
      <protection locked="0"/>
    </xf>
    <xf numFmtId="3" fontId="1" fillId="0" borderId="0" xfId="2" applyNumberFormat="1" applyAlignment="1" applyProtection="1">
      <alignment horizontal="center"/>
      <protection locked="0"/>
    </xf>
    <xf numFmtId="167" fontId="15" fillId="0" borderId="0" xfId="5" applyNumberFormat="1" applyFont="1" applyAlignment="1" applyProtection="1">
      <protection locked="0"/>
    </xf>
    <xf numFmtId="167" fontId="15" fillId="0" borderId="0" xfId="5" applyNumberFormat="1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11" fillId="0" borderId="0" xfId="0" applyNumberFormat="1" applyFont="1" applyAlignment="1" applyProtection="1">
      <alignment horizontal="right" wrapText="1"/>
      <protection locked="0"/>
    </xf>
    <xf numFmtId="49" fontId="7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7" fillId="2" borderId="16" xfId="0" applyNumberFormat="1" applyFont="1" applyFill="1" applyBorder="1" applyAlignment="1" applyProtection="1">
      <alignment horizontal="center" vertical="center" wrapText="1"/>
    </xf>
    <xf numFmtId="49" fontId="7" fillId="0" borderId="16" xfId="5" applyNumberFormat="1" applyFont="1" applyBorder="1" applyAlignment="1" applyProtection="1">
      <alignment horizontal="center" wrapText="1"/>
      <protection locked="0"/>
    </xf>
    <xf numFmtId="3" fontId="8" fillId="0" borderId="16" xfId="0" applyNumberFormat="1" applyFont="1" applyBorder="1" applyAlignment="1" applyProtection="1">
      <alignment wrapText="1"/>
      <protection locked="0"/>
    </xf>
    <xf numFmtId="3" fontId="5" fillId="0" borderId="16" xfId="0" applyNumberFormat="1" applyFont="1" applyBorder="1" applyProtection="1">
      <protection locked="0"/>
    </xf>
    <xf numFmtId="49" fontId="8" fillId="0" borderId="16" xfId="5" applyNumberFormat="1" applyFont="1" applyFill="1" applyBorder="1" applyAlignment="1" applyProtection="1">
      <alignment vertical="center" wrapText="1"/>
    </xf>
    <xf numFmtId="49" fontId="8" fillId="0" borderId="16" xfId="5" applyNumberFormat="1" applyFont="1" applyFill="1" applyBorder="1" applyAlignment="1" applyProtection="1">
      <alignment horizontal="center"/>
    </xf>
    <xf numFmtId="3" fontId="8" fillId="0" borderId="16" xfId="1" applyNumberFormat="1" applyFont="1" applyFill="1" applyBorder="1" applyAlignment="1" applyProtection="1">
      <alignment wrapText="1"/>
    </xf>
    <xf numFmtId="49" fontId="8" fillId="0" borderId="16" xfId="5" applyNumberFormat="1" applyFont="1" applyFill="1" applyBorder="1" applyAlignment="1" applyProtection="1">
      <alignment vertical="top" wrapText="1"/>
    </xf>
    <xf numFmtId="49" fontId="10" fillId="3" borderId="16" xfId="5" applyNumberFormat="1" applyFont="1" applyFill="1" applyBorder="1" applyAlignment="1" applyProtection="1">
      <alignment vertical="center" wrapText="1"/>
    </xf>
    <xf numFmtId="49" fontId="10" fillId="3" borderId="16" xfId="5" applyNumberFormat="1" applyFont="1" applyFill="1" applyBorder="1" applyAlignment="1" applyProtection="1">
      <alignment horizontal="center"/>
    </xf>
    <xf numFmtId="3" fontId="8" fillId="3" borderId="16" xfId="1" applyNumberFormat="1" applyFont="1" applyFill="1" applyBorder="1" applyAlignment="1" applyProtection="1">
      <alignment wrapText="1"/>
    </xf>
    <xf numFmtId="0" fontId="8" fillId="0" borderId="16" xfId="0" applyFont="1" applyFill="1" applyBorder="1" applyAlignment="1" applyProtection="1">
      <alignment wrapText="1"/>
    </xf>
    <xf numFmtId="168" fontId="8" fillId="0" borderId="16" xfId="1" applyNumberFormat="1" applyFont="1" applyFill="1" applyBorder="1" applyAlignment="1" applyProtection="1">
      <alignment horizontal="center" vertical="center" wrapText="1"/>
    </xf>
    <xf numFmtId="49" fontId="10" fillId="3" borderId="16" xfId="5" applyNumberFormat="1" applyFont="1" applyFill="1" applyBorder="1" applyAlignment="1" applyProtection="1">
      <alignment vertical="top" wrapText="1"/>
    </xf>
    <xf numFmtId="168" fontId="8" fillId="3" borderId="16" xfId="1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0" borderId="0" xfId="0" applyFont="1"/>
    <xf numFmtId="0" fontId="7" fillId="0" borderId="18" xfId="0" applyFont="1" applyBorder="1" applyProtection="1">
      <protection locked="0"/>
    </xf>
    <xf numFmtId="0" fontId="8" fillId="0" borderId="18" xfId="0" applyFont="1" applyBorder="1" applyAlignment="1" applyProtection="1">
      <alignment vertical="center"/>
      <protection locked="0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wrapText="1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wrapText="1"/>
    </xf>
    <xf numFmtId="49" fontId="8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/>
    <xf numFmtId="0" fontId="10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Alignment="1"/>
    <xf numFmtId="0" fontId="6" fillId="0" borderId="0" xfId="0" applyFont="1" applyFill="1" applyAlignment="1" applyProtection="1">
      <alignment horizontal="center" vertical="center"/>
    </xf>
  </cellXfs>
  <cellStyles count="19">
    <cellStyle name="Normal_2008 10 01 VSDS" xfId="6"/>
    <cellStyle name="Денежный 2" xfId="7"/>
    <cellStyle name="Мой" xfId="4"/>
    <cellStyle name="Мой 2" xfId="8"/>
    <cellStyle name="Обычный" xfId="0" builtinId="0"/>
    <cellStyle name="Обычный_Balans_odt" xfId="2"/>
    <cellStyle name="Обычный_Бух_баланс_активы" xfId="3"/>
    <cellStyle name="Обычный_Лист1" xfId="5"/>
    <cellStyle name="Процентный 2" xfId="9"/>
    <cellStyle name="Стиль 1" xfId="10"/>
    <cellStyle name="Финансовый" xfId="1" builtinId="3"/>
    <cellStyle name="Финансовый [0] 2 2" xfId="11"/>
    <cellStyle name="Финансовый 2" xfId="12"/>
    <cellStyle name="Финансовый 2 2" xfId="13"/>
    <cellStyle name="Финансовый 2 3" xfId="14"/>
    <cellStyle name="Финансовый 3" xfId="15"/>
    <cellStyle name="Финансовый 4" xfId="16"/>
    <cellStyle name="Финансовый 5" xfId="17"/>
    <cellStyle name="Финансовый 6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506\&#1057;&#1042;&#1054;&#1044;_&#1086;&#1090;&#1095;&#1077;&#1090;_&#1076;&#1086;&#1093;&#1086;&#1076;_&#1080;_&#1088;&#1072;&#1089;&#1093;_15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506\&#1057;&#1042;&#1054;&#1044;_&#1041;&#1091;&#1093;&#1075;_&#1041;&#1040;&#1051;&#1040;&#1053;&#1057;_15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2006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2015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  <cell r="H19">
            <v>6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июнь</v>
          </cell>
          <cell r="J20" t="str">
            <v>с января по июнь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  <row r="56">
          <cell r="C56" t="str">
            <v>Акмолинская ОДТ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15">
          <cell r="C15">
            <v>4187349</v>
          </cell>
        </row>
      </sheetData>
      <sheetData sheetId="9">
        <row r="15">
          <cell r="C15">
            <v>3834787</v>
          </cell>
        </row>
      </sheetData>
      <sheetData sheetId="10">
        <row r="15">
          <cell r="C15">
            <v>6074193</v>
          </cell>
        </row>
      </sheetData>
      <sheetData sheetId="11">
        <row r="15">
          <cell r="C15">
            <v>3477499</v>
          </cell>
        </row>
      </sheetData>
      <sheetData sheetId="12">
        <row r="15">
          <cell r="C15">
            <v>6257580</v>
          </cell>
        </row>
      </sheetData>
      <sheetData sheetId="13">
        <row r="15">
          <cell r="C15">
            <v>2793452</v>
          </cell>
        </row>
      </sheetData>
      <sheetData sheetId="14">
        <row r="15">
          <cell r="C15">
            <v>2511684</v>
          </cell>
        </row>
      </sheetData>
      <sheetData sheetId="15">
        <row r="15">
          <cell r="C15">
            <v>7012635</v>
          </cell>
        </row>
      </sheetData>
      <sheetData sheetId="16">
        <row r="15">
          <cell r="C15">
            <v>1914454</v>
          </cell>
        </row>
      </sheetData>
      <sheetData sheetId="17">
        <row r="15">
          <cell r="C15">
            <v>4734105</v>
          </cell>
        </row>
      </sheetData>
      <sheetData sheetId="18">
        <row r="15">
          <cell r="C15">
            <v>1821376</v>
          </cell>
        </row>
      </sheetData>
      <sheetData sheetId="19">
        <row r="15">
          <cell r="C15">
            <v>4676811</v>
          </cell>
        </row>
      </sheetData>
      <sheetData sheetId="20">
        <row r="15">
          <cell r="C15">
            <v>3309032</v>
          </cell>
        </row>
      </sheetData>
      <sheetData sheetId="21">
        <row r="15">
          <cell r="C15">
            <v>4366922</v>
          </cell>
        </row>
      </sheetData>
      <sheetData sheetId="22">
        <row r="15">
          <cell r="C15">
            <v>12755870</v>
          </cell>
        </row>
      </sheetData>
      <sheetData sheetId="23">
        <row r="15">
          <cell r="C15">
            <v>6375474</v>
          </cell>
        </row>
      </sheetData>
      <sheetData sheetId="24">
        <row r="15">
          <cell r="C15">
            <v>10710383</v>
          </cell>
        </row>
      </sheetData>
      <sheetData sheetId="25">
        <row r="15">
          <cell r="C15">
            <v>0</v>
          </cell>
        </row>
      </sheetData>
      <sheetData sheetId="26">
        <row r="15">
          <cell r="C15">
            <v>0</v>
          </cell>
        </row>
      </sheetData>
      <sheetData sheetId="27">
        <row r="15">
          <cell r="C15">
            <v>0</v>
          </cell>
        </row>
      </sheetData>
      <sheetData sheetId="28">
        <row r="15">
          <cell r="C15">
            <v>0</v>
          </cell>
        </row>
      </sheetData>
      <sheetData sheetId="29">
        <row r="15">
          <cell r="C15">
            <v>0</v>
          </cell>
        </row>
      </sheetData>
      <sheetData sheetId="30">
        <row r="15">
          <cell r="C15">
            <v>0</v>
          </cell>
        </row>
      </sheetData>
      <sheetData sheetId="31">
        <row r="15">
          <cell r="C15">
            <v>1621898</v>
          </cell>
        </row>
      </sheetData>
      <sheetData sheetId="32">
        <row r="15">
          <cell r="C15">
            <v>8714958</v>
          </cell>
        </row>
      </sheetData>
      <sheetData sheetId="33">
        <row r="15">
          <cell r="C15">
            <v>163298</v>
          </cell>
        </row>
      </sheetData>
      <sheetData sheetId="34">
        <row r="15">
          <cell r="C15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2"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E3" t="str">
            <v>акм</v>
          </cell>
          <cell r="F3">
            <v>2006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2015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  <cell r="H19">
            <v>6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июнь</v>
          </cell>
          <cell r="I20" t="str">
            <v>на 30 июня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  <cell r="H21">
            <v>5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  <cell r="F23">
            <v>2015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6">
          <cell r="C16">
            <v>43695</v>
          </cell>
        </row>
        <row r="45">
          <cell r="C45">
            <v>0</v>
          </cell>
          <cell r="D45">
            <v>0</v>
          </cell>
        </row>
        <row r="46">
          <cell r="C46">
            <v>55571344</v>
          </cell>
          <cell r="D46">
            <v>50498281</v>
          </cell>
        </row>
        <row r="81">
          <cell r="C81">
            <v>0</v>
          </cell>
          <cell r="D81">
            <v>0</v>
          </cell>
        </row>
        <row r="82">
          <cell r="C82">
            <v>67941365</v>
          </cell>
          <cell r="D82">
            <v>61243821</v>
          </cell>
        </row>
      </sheetData>
      <sheetData sheetId="10">
        <row r="16">
          <cell r="C16">
            <v>49125</v>
          </cell>
        </row>
        <row r="45">
          <cell r="C45">
            <v>0</v>
          </cell>
          <cell r="D45">
            <v>0</v>
          </cell>
        </row>
        <row r="46">
          <cell r="C46">
            <v>50292118</v>
          </cell>
          <cell r="D46">
            <v>45745154</v>
          </cell>
        </row>
        <row r="81">
          <cell r="C81">
            <v>0</v>
          </cell>
          <cell r="D81">
            <v>0</v>
          </cell>
        </row>
        <row r="82">
          <cell r="C82">
            <v>58140942</v>
          </cell>
          <cell r="D82">
            <v>52251911</v>
          </cell>
        </row>
      </sheetData>
      <sheetData sheetId="11">
        <row r="16">
          <cell r="C16">
            <v>106245</v>
          </cell>
        </row>
        <row r="45">
          <cell r="C45">
            <v>0</v>
          </cell>
          <cell r="D45">
            <v>0</v>
          </cell>
        </row>
        <row r="46">
          <cell r="C46">
            <v>75582644</v>
          </cell>
          <cell r="D46">
            <v>68540159</v>
          </cell>
        </row>
        <row r="81">
          <cell r="C81">
            <v>0</v>
          </cell>
          <cell r="D81">
            <v>0</v>
          </cell>
        </row>
        <row r="82">
          <cell r="C82">
            <v>90731578</v>
          </cell>
          <cell r="D82">
            <v>81541308</v>
          </cell>
        </row>
      </sheetData>
      <sheetData sheetId="12">
        <row r="16">
          <cell r="C16">
            <v>35909</v>
          </cell>
        </row>
        <row r="45">
          <cell r="C45">
            <v>0</v>
          </cell>
          <cell r="D45">
            <v>0</v>
          </cell>
        </row>
        <row r="46">
          <cell r="C46">
            <v>48574918</v>
          </cell>
          <cell r="D46">
            <v>44287432</v>
          </cell>
        </row>
        <row r="81">
          <cell r="C81">
            <v>0</v>
          </cell>
          <cell r="D81">
            <v>0</v>
          </cell>
        </row>
        <row r="82">
          <cell r="C82">
            <v>54786112</v>
          </cell>
          <cell r="D82">
            <v>49273642</v>
          </cell>
        </row>
      </sheetData>
      <sheetData sheetId="13">
        <row r="16">
          <cell r="C16">
            <v>61589</v>
          </cell>
        </row>
        <row r="45">
          <cell r="C45">
            <v>0</v>
          </cell>
          <cell r="D45">
            <v>0</v>
          </cell>
        </row>
        <row r="46">
          <cell r="C46">
            <v>88124379</v>
          </cell>
          <cell r="D46">
            <v>80729651</v>
          </cell>
        </row>
        <row r="81">
          <cell r="C81">
            <v>0</v>
          </cell>
          <cell r="D81">
            <v>0</v>
          </cell>
        </row>
        <row r="82">
          <cell r="C82">
            <v>102980061</v>
          </cell>
          <cell r="D82">
            <v>93353446</v>
          </cell>
        </row>
      </sheetData>
      <sheetData sheetId="14">
        <row r="16">
          <cell r="C16">
            <v>20510</v>
          </cell>
        </row>
        <row r="45">
          <cell r="C45">
            <v>0</v>
          </cell>
          <cell r="D45">
            <v>0</v>
          </cell>
        </row>
        <row r="46">
          <cell r="C46">
            <v>36878508</v>
          </cell>
          <cell r="D46">
            <v>33701392</v>
          </cell>
        </row>
        <row r="81">
          <cell r="C81">
            <v>0</v>
          </cell>
          <cell r="D81">
            <v>0</v>
          </cell>
        </row>
        <row r="82">
          <cell r="C82">
            <v>44821541</v>
          </cell>
          <cell r="D82">
            <v>41019977</v>
          </cell>
        </row>
      </sheetData>
      <sheetData sheetId="15">
        <row r="16">
          <cell r="C16">
            <v>13885</v>
          </cell>
        </row>
        <row r="45">
          <cell r="C45">
            <v>0</v>
          </cell>
          <cell r="D45">
            <v>0</v>
          </cell>
        </row>
        <row r="46">
          <cell r="C46">
            <v>35118650</v>
          </cell>
          <cell r="D46">
            <v>32164816</v>
          </cell>
        </row>
        <row r="81">
          <cell r="C81">
            <v>0</v>
          </cell>
          <cell r="D81">
            <v>0</v>
          </cell>
        </row>
        <row r="82">
          <cell r="C82">
            <v>42934212</v>
          </cell>
          <cell r="D82">
            <v>39203234</v>
          </cell>
        </row>
      </sheetData>
      <sheetData sheetId="16">
        <row r="16">
          <cell r="C16">
            <v>43698</v>
          </cell>
        </row>
        <row r="45">
          <cell r="C45">
            <v>0</v>
          </cell>
          <cell r="D45">
            <v>0</v>
          </cell>
        </row>
        <row r="46">
          <cell r="C46">
            <v>93141442</v>
          </cell>
          <cell r="D46">
            <v>85152627</v>
          </cell>
        </row>
        <row r="81">
          <cell r="C81">
            <v>0</v>
          </cell>
          <cell r="D81">
            <v>0</v>
          </cell>
        </row>
        <row r="82">
          <cell r="C82">
            <v>106600296</v>
          </cell>
          <cell r="D82">
            <v>95877235</v>
          </cell>
        </row>
      </sheetData>
      <sheetData sheetId="17">
        <row r="16">
          <cell r="C16">
            <v>19640</v>
          </cell>
        </row>
        <row r="45">
          <cell r="C45">
            <v>0</v>
          </cell>
          <cell r="D45">
            <v>0</v>
          </cell>
        </row>
        <row r="46">
          <cell r="C46">
            <v>26156489</v>
          </cell>
          <cell r="D46">
            <v>23953731</v>
          </cell>
        </row>
        <row r="81">
          <cell r="C81">
            <v>0</v>
          </cell>
          <cell r="D81">
            <v>0</v>
          </cell>
        </row>
        <row r="82">
          <cell r="C82">
            <v>32697960</v>
          </cell>
          <cell r="D82">
            <v>29980302</v>
          </cell>
        </row>
      </sheetData>
      <sheetData sheetId="18">
        <row r="16">
          <cell r="C16">
            <v>56987</v>
          </cell>
        </row>
        <row r="45">
          <cell r="C45">
            <v>0</v>
          </cell>
          <cell r="D45">
            <v>0</v>
          </cell>
        </row>
        <row r="46">
          <cell r="C46">
            <v>66375471</v>
          </cell>
          <cell r="D46">
            <v>61031579</v>
          </cell>
        </row>
        <row r="81">
          <cell r="C81">
            <v>0</v>
          </cell>
          <cell r="D81">
            <v>0</v>
          </cell>
        </row>
        <row r="82">
          <cell r="C82">
            <v>75577110</v>
          </cell>
          <cell r="D82">
            <v>68673273</v>
          </cell>
        </row>
      </sheetData>
      <sheetData sheetId="19">
        <row r="16">
          <cell r="C16">
            <v>18582</v>
          </cell>
        </row>
        <row r="45">
          <cell r="C45">
            <v>0</v>
          </cell>
          <cell r="D45">
            <v>0</v>
          </cell>
        </row>
        <row r="46">
          <cell r="C46">
            <v>21809045</v>
          </cell>
          <cell r="D46">
            <v>19751976</v>
          </cell>
        </row>
        <row r="81">
          <cell r="C81">
            <v>0</v>
          </cell>
          <cell r="D81">
            <v>0</v>
          </cell>
        </row>
        <row r="82">
          <cell r="C82">
            <v>27807790</v>
          </cell>
          <cell r="D82">
            <v>25672978</v>
          </cell>
        </row>
      </sheetData>
      <sheetData sheetId="20">
        <row r="16">
          <cell r="C16">
            <v>62052</v>
          </cell>
        </row>
        <row r="45">
          <cell r="C45">
            <v>0</v>
          </cell>
          <cell r="D45">
            <v>0</v>
          </cell>
        </row>
        <row r="46">
          <cell r="C46">
            <v>57080053</v>
          </cell>
          <cell r="D46">
            <v>51673598</v>
          </cell>
        </row>
        <row r="81">
          <cell r="C81">
            <v>0</v>
          </cell>
          <cell r="D81">
            <v>0</v>
          </cell>
        </row>
        <row r="82">
          <cell r="C82">
            <v>67962294</v>
          </cell>
          <cell r="D82">
            <v>61075439</v>
          </cell>
        </row>
      </sheetData>
      <sheetData sheetId="21">
        <row r="16">
          <cell r="C16">
            <v>23009</v>
          </cell>
        </row>
        <row r="45">
          <cell r="C45">
            <v>0</v>
          </cell>
          <cell r="D45">
            <v>0</v>
          </cell>
        </row>
        <row r="46">
          <cell r="C46">
            <v>173179153</v>
          </cell>
          <cell r="D46">
            <v>159024329</v>
          </cell>
        </row>
        <row r="81">
          <cell r="C81">
            <v>0</v>
          </cell>
          <cell r="D81">
            <v>0</v>
          </cell>
        </row>
        <row r="82">
          <cell r="C82">
            <v>204936245</v>
          </cell>
          <cell r="D82">
            <v>187628167</v>
          </cell>
        </row>
      </sheetData>
      <sheetData sheetId="22">
        <row r="16">
          <cell r="C16">
            <v>32285</v>
          </cell>
        </row>
        <row r="45">
          <cell r="C45">
            <v>0</v>
          </cell>
          <cell r="D45">
            <v>0</v>
          </cell>
        </row>
        <row r="46">
          <cell r="C46">
            <v>43415914</v>
          </cell>
          <cell r="D46">
            <v>39680746</v>
          </cell>
        </row>
        <row r="81">
          <cell r="C81">
            <v>0</v>
          </cell>
          <cell r="D81">
            <v>0</v>
          </cell>
        </row>
        <row r="82">
          <cell r="C82">
            <v>51060894</v>
          </cell>
          <cell r="D82">
            <v>46977659</v>
          </cell>
        </row>
      </sheetData>
      <sheetData sheetId="23">
        <row r="16">
          <cell r="C16">
            <v>22539</v>
          </cell>
        </row>
        <row r="45">
          <cell r="C45">
            <v>0</v>
          </cell>
          <cell r="D45">
            <v>0</v>
          </cell>
        </row>
        <row r="46">
          <cell r="C46">
            <v>62156533</v>
          </cell>
          <cell r="D46">
            <v>57057890</v>
          </cell>
        </row>
        <row r="81">
          <cell r="C81">
            <v>0</v>
          </cell>
          <cell r="D81">
            <v>0</v>
          </cell>
        </row>
        <row r="82">
          <cell r="C82">
            <v>73471611</v>
          </cell>
          <cell r="D82">
            <v>66986629</v>
          </cell>
        </row>
      </sheetData>
      <sheetData sheetId="24">
        <row r="16">
          <cell r="C16">
            <v>25945</v>
          </cell>
        </row>
        <row r="45">
          <cell r="C45">
            <v>0</v>
          </cell>
          <cell r="D45">
            <v>0</v>
          </cell>
        </row>
        <row r="46">
          <cell r="C46">
            <v>77669225</v>
          </cell>
          <cell r="D46">
            <v>70550429</v>
          </cell>
        </row>
        <row r="81">
          <cell r="C81">
            <v>0</v>
          </cell>
          <cell r="D81">
            <v>0</v>
          </cell>
        </row>
        <row r="82">
          <cell r="C82">
            <v>96669228</v>
          </cell>
          <cell r="D82">
            <v>88153007</v>
          </cell>
        </row>
      </sheetData>
      <sheetData sheetId="25">
        <row r="16">
          <cell r="C16">
            <v>92682</v>
          </cell>
        </row>
        <row r="45">
          <cell r="C45">
            <v>0</v>
          </cell>
          <cell r="D45">
            <v>0</v>
          </cell>
        </row>
        <row r="46">
          <cell r="C46">
            <v>247583453</v>
          </cell>
          <cell r="D46">
            <v>223856126</v>
          </cell>
        </row>
        <row r="81">
          <cell r="C81">
            <v>0</v>
          </cell>
          <cell r="D81">
            <v>0</v>
          </cell>
        </row>
        <row r="82">
          <cell r="C82">
            <v>281460943</v>
          </cell>
          <cell r="D82">
            <v>261526404</v>
          </cell>
        </row>
      </sheetData>
      <sheetData sheetId="26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27">
        <row r="16">
          <cell r="C16">
            <v>2039</v>
          </cell>
        </row>
        <row r="45">
          <cell r="C45">
            <v>0</v>
          </cell>
          <cell r="D45">
            <v>0</v>
          </cell>
        </row>
        <row r="46">
          <cell r="C46">
            <v>14492687</v>
          </cell>
          <cell r="D46">
            <v>9489373</v>
          </cell>
        </row>
        <row r="81">
          <cell r="C81">
            <v>0</v>
          </cell>
          <cell r="D81">
            <v>0</v>
          </cell>
        </row>
        <row r="82">
          <cell r="C82">
            <v>29770207</v>
          </cell>
          <cell r="D82">
            <v>27131211</v>
          </cell>
        </row>
      </sheetData>
      <sheetData sheetId="28">
        <row r="16">
          <cell r="C16">
            <v>3906</v>
          </cell>
        </row>
        <row r="45">
          <cell r="C45">
            <v>0</v>
          </cell>
          <cell r="D45">
            <v>0</v>
          </cell>
        </row>
        <row r="46">
          <cell r="C46">
            <v>46186518</v>
          </cell>
          <cell r="D46">
            <v>45647968</v>
          </cell>
        </row>
        <row r="81">
          <cell r="C81">
            <v>0</v>
          </cell>
          <cell r="D81">
            <v>0</v>
          </cell>
        </row>
        <row r="82">
          <cell r="C82">
            <v>45733589</v>
          </cell>
          <cell r="D82">
            <v>45050539</v>
          </cell>
        </row>
      </sheetData>
      <sheetData sheetId="29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0">
        <row r="16">
          <cell r="C16">
            <v>5113</v>
          </cell>
        </row>
        <row r="45">
          <cell r="C45">
            <v>0</v>
          </cell>
          <cell r="D45">
            <v>0</v>
          </cell>
        </row>
        <row r="46">
          <cell r="C46">
            <v>2980603</v>
          </cell>
          <cell r="D46">
            <v>2448044</v>
          </cell>
        </row>
        <row r="81">
          <cell r="C81">
            <v>0</v>
          </cell>
          <cell r="D81">
            <v>0</v>
          </cell>
        </row>
        <row r="82">
          <cell r="C82">
            <v>3444768</v>
          </cell>
          <cell r="D82">
            <v>3104471</v>
          </cell>
        </row>
      </sheetData>
      <sheetData sheetId="31">
        <row r="16">
          <cell r="C16">
            <v>389</v>
          </cell>
        </row>
        <row r="45">
          <cell r="C45">
            <v>0</v>
          </cell>
          <cell r="D45">
            <v>0</v>
          </cell>
        </row>
        <row r="46">
          <cell r="C46">
            <v>230305778</v>
          </cell>
          <cell r="D46">
            <v>223764590</v>
          </cell>
        </row>
        <row r="81">
          <cell r="C81">
            <v>0</v>
          </cell>
          <cell r="D81">
            <v>0</v>
          </cell>
        </row>
        <row r="82">
          <cell r="C82">
            <v>232197493</v>
          </cell>
          <cell r="D82">
            <v>226596109</v>
          </cell>
        </row>
      </sheetData>
      <sheetData sheetId="32">
        <row r="16">
          <cell r="C16">
            <v>21454</v>
          </cell>
        </row>
        <row r="45">
          <cell r="C45">
            <v>0</v>
          </cell>
          <cell r="D45">
            <v>0</v>
          </cell>
        </row>
        <row r="46">
          <cell r="C46">
            <v>83686502</v>
          </cell>
          <cell r="D46">
            <v>70059989</v>
          </cell>
        </row>
        <row r="81">
          <cell r="C81">
            <v>0</v>
          </cell>
          <cell r="D81">
            <v>0</v>
          </cell>
        </row>
        <row r="82">
          <cell r="C82">
            <v>99970099</v>
          </cell>
          <cell r="D82">
            <v>92228405</v>
          </cell>
        </row>
      </sheetData>
      <sheetData sheetId="33">
        <row r="16">
          <cell r="C16">
            <v>1559</v>
          </cell>
        </row>
        <row r="45">
          <cell r="C45">
            <v>0</v>
          </cell>
          <cell r="D45">
            <v>0</v>
          </cell>
        </row>
        <row r="46">
          <cell r="C46">
            <v>197335385</v>
          </cell>
          <cell r="D46">
            <v>186455476</v>
          </cell>
        </row>
        <row r="81">
          <cell r="C81">
            <v>0</v>
          </cell>
          <cell r="D81">
            <v>0</v>
          </cell>
        </row>
        <row r="82">
          <cell r="C82">
            <v>198596304</v>
          </cell>
          <cell r="D82">
            <v>176972749</v>
          </cell>
        </row>
      </sheetData>
      <sheetData sheetId="34">
        <row r="16">
          <cell r="C16">
            <v>12647851</v>
          </cell>
        </row>
        <row r="45">
          <cell r="C45">
            <v>0</v>
          </cell>
          <cell r="D45">
            <v>0</v>
          </cell>
        </row>
        <row r="46">
          <cell r="C46">
            <v>1729194397</v>
          </cell>
          <cell r="D46">
            <v>1575192636</v>
          </cell>
        </row>
        <row r="81">
          <cell r="C81">
            <v>0</v>
          </cell>
          <cell r="D81">
            <v>0</v>
          </cell>
        </row>
        <row r="82">
          <cell r="C82">
            <v>1472598567</v>
          </cell>
          <cell r="D82">
            <v>1338936076</v>
          </cell>
        </row>
      </sheetData>
      <sheetData sheetId="35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="80" zoomScaleNormal="80" workbookViewId="0"/>
  </sheetViews>
  <sheetFormatPr defaultColWidth="33.28515625" defaultRowHeight="11.25" x14ac:dyDescent="0.2"/>
  <cols>
    <col min="1" max="1" width="65.7109375" style="99" customWidth="1"/>
    <col min="2" max="2" width="11.140625" style="99" customWidth="1"/>
    <col min="3" max="3" width="25.140625" style="103" customWidth="1"/>
    <col min="4" max="4" width="24.42578125" style="102" customWidth="1"/>
    <col min="5" max="16384" width="33.28515625" style="3"/>
  </cols>
  <sheetData>
    <row r="1" spans="1:6" ht="20.25" customHeight="1" x14ac:dyDescent="0.2">
      <c r="A1" s="1"/>
      <c r="B1" s="2"/>
      <c r="C1" s="147" t="s">
        <v>0</v>
      </c>
      <c r="D1" s="147"/>
    </row>
    <row r="2" spans="1:6" ht="10.5" customHeight="1" x14ac:dyDescent="0.2">
      <c r="A2" s="4"/>
      <c r="B2" s="2"/>
      <c r="C2" s="148" t="s">
        <v>1</v>
      </c>
      <c r="D2" s="148"/>
    </row>
    <row r="3" spans="1:6" x14ac:dyDescent="0.2">
      <c r="A3" s="4"/>
      <c r="B3" s="2"/>
      <c r="C3" s="148" t="s">
        <v>2</v>
      </c>
      <c r="D3" s="148"/>
    </row>
    <row r="4" spans="1:6" x14ac:dyDescent="0.2">
      <c r="A4" s="4"/>
      <c r="B4" s="3"/>
      <c r="C4" s="148" t="s">
        <v>3</v>
      </c>
      <c r="D4" s="148"/>
    </row>
    <row r="5" spans="1:6" ht="12.75" x14ac:dyDescent="0.2">
      <c r="A5" s="4"/>
      <c r="B5" s="5"/>
      <c r="C5" s="6"/>
      <c r="D5" s="7" t="s">
        <v>4</v>
      </c>
    </row>
    <row r="6" spans="1:6" ht="12.75" x14ac:dyDescent="0.2">
      <c r="A6" s="8" t="s">
        <v>5</v>
      </c>
      <c r="B6" s="9"/>
      <c r="C6" s="10"/>
      <c r="D6" s="11"/>
    </row>
    <row r="7" spans="1:6" ht="12.75" x14ac:dyDescent="0.2">
      <c r="A7" s="12" t="s">
        <v>195</v>
      </c>
      <c r="B7" s="9"/>
      <c r="C7" s="10"/>
      <c r="D7" s="11"/>
    </row>
    <row r="8" spans="1:6" ht="12.75" x14ac:dyDescent="0.2">
      <c r="A8" s="149" t="s">
        <v>6</v>
      </c>
      <c r="B8" s="149"/>
      <c r="C8" s="149"/>
      <c r="D8" s="149"/>
    </row>
    <row r="9" spans="1:6" ht="12.75" x14ac:dyDescent="0.2">
      <c r="A9" s="13"/>
      <c r="B9" s="9"/>
      <c r="C9" s="14"/>
      <c r="D9" s="15"/>
    </row>
    <row r="10" spans="1:6" ht="12.75" x14ac:dyDescent="0.2">
      <c r="A10" s="13"/>
      <c r="B10" s="9"/>
      <c r="C10" s="14"/>
      <c r="D10" s="15"/>
    </row>
    <row r="11" spans="1:6" ht="12.75" x14ac:dyDescent="0.2">
      <c r="A11" s="13"/>
      <c r="B11" s="9"/>
      <c r="C11" s="14"/>
      <c r="D11" s="15"/>
    </row>
    <row r="12" spans="1:6" s="20" customFormat="1" ht="12.75" x14ac:dyDescent="0.2">
      <c r="A12" s="16"/>
      <c r="B12" s="17"/>
      <c r="C12" s="18"/>
      <c r="D12" s="19"/>
    </row>
    <row r="13" spans="1:6" ht="13.5" thickBot="1" x14ac:dyDescent="0.25">
      <c r="A13" s="21"/>
      <c r="B13" s="22"/>
      <c r="C13" s="14"/>
      <c r="D13" s="23" t="s">
        <v>7</v>
      </c>
    </row>
    <row r="14" spans="1:6" ht="43.5" customHeight="1" x14ac:dyDescent="0.2">
      <c r="A14" s="24" t="s">
        <v>8</v>
      </c>
      <c r="B14" s="25" t="s">
        <v>9</v>
      </c>
      <c r="C14" s="26" t="s">
        <v>196</v>
      </c>
      <c r="D14" s="26" t="s">
        <v>197</v>
      </c>
    </row>
    <row r="15" spans="1:6" ht="12.75" x14ac:dyDescent="0.2">
      <c r="A15" s="27" t="s">
        <v>10</v>
      </c>
      <c r="B15" s="28"/>
      <c r="C15" s="29"/>
      <c r="D15" s="30"/>
      <c r="E15" s="31"/>
      <c r="F15" s="31"/>
    </row>
    <row r="16" spans="1:6" ht="12.75" x14ac:dyDescent="0.2">
      <c r="A16" s="32" t="s">
        <v>11</v>
      </c>
      <c r="B16" s="28" t="s">
        <v>12</v>
      </c>
      <c r="C16" s="33">
        <v>13410688</v>
      </c>
      <c r="D16" s="33">
        <v>6492495</v>
      </c>
      <c r="E16" s="31"/>
      <c r="F16" s="31"/>
    </row>
    <row r="17" spans="1:6" ht="12.75" x14ac:dyDescent="0.2">
      <c r="A17" s="32" t="s">
        <v>13</v>
      </c>
      <c r="B17" s="28" t="s">
        <v>14</v>
      </c>
      <c r="C17" s="33">
        <v>0</v>
      </c>
      <c r="D17" s="33">
        <v>0</v>
      </c>
      <c r="E17" s="31"/>
      <c r="F17" s="31"/>
    </row>
    <row r="18" spans="1:6" ht="12.75" x14ac:dyDescent="0.2">
      <c r="A18" s="32" t="s">
        <v>15</v>
      </c>
      <c r="B18" s="28" t="s">
        <v>16</v>
      </c>
      <c r="C18" s="33">
        <v>0</v>
      </c>
      <c r="D18" s="33">
        <v>0</v>
      </c>
      <c r="E18" s="31"/>
      <c r="F18" s="31"/>
    </row>
    <row r="19" spans="1:6" ht="25.5" x14ac:dyDescent="0.2">
      <c r="A19" s="34" t="s">
        <v>17</v>
      </c>
      <c r="B19" s="28" t="s">
        <v>18</v>
      </c>
      <c r="C19" s="33">
        <v>0</v>
      </c>
      <c r="D19" s="33">
        <v>0</v>
      </c>
      <c r="E19" s="31"/>
      <c r="F19" s="31"/>
    </row>
    <row r="20" spans="1:6" ht="12.75" x14ac:dyDescent="0.2">
      <c r="A20" s="32" t="s">
        <v>19</v>
      </c>
      <c r="B20" s="28" t="s">
        <v>20</v>
      </c>
      <c r="C20" s="33">
        <v>8089798</v>
      </c>
      <c r="D20" s="33">
        <v>16657542</v>
      </c>
      <c r="E20" s="31"/>
      <c r="F20" s="31"/>
    </row>
    <row r="21" spans="1:6" ht="12.75" x14ac:dyDescent="0.2">
      <c r="A21" s="32" t="s">
        <v>21</v>
      </c>
      <c r="B21" s="28" t="s">
        <v>22</v>
      </c>
      <c r="C21" s="33">
        <v>0</v>
      </c>
      <c r="D21" s="33">
        <v>0</v>
      </c>
      <c r="E21" s="31"/>
      <c r="F21" s="31"/>
    </row>
    <row r="22" spans="1:6" ht="12.75" x14ac:dyDescent="0.2">
      <c r="A22" s="32" t="s">
        <v>23</v>
      </c>
      <c r="B22" s="28" t="s">
        <v>24</v>
      </c>
      <c r="C22" s="33">
        <v>40022164</v>
      </c>
      <c r="D22" s="33">
        <v>31260164</v>
      </c>
      <c r="E22" s="31"/>
      <c r="F22" s="31"/>
    </row>
    <row r="23" spans="1:6" ht="12.75" x14ac:dyDescent="0.2">
      <c r="A23" s="35" t="s">
        <v>25</v>
      </c>
      <c r="B23" s="28" t="s">
        <v>26</v>
      </c>
      <c r="C23" s="33">
        <v>0</v>
      </c>
      <c r="D23" s="33">
        <v>397412</v>
      </c>
      <c r="E23" s="31"/>
      <c r="F23" s="31"/>
    </row>
    <row r="24" spans="1:6" ht="12.75" x14ac:dyDescent="0.2">
      <c r="A24" s="35" t="s">
        <v>27</v>
      </c>
      <c r="B24" s="28" t="s">
        <v>28</v>
      </c>
      <c r="C24" s="33">
        <v>5253312</v>
      </c>
      <c r="D24" s="33">
        <v>3847021</v>
      </c>
      <c r="E24" s="31"/>
      <c r="F24" s="31"/>
    </row>
    <row r="25" spans="1:6" ht="12.75" x14ac:dyDescent="0.2">
      <c r="A25" s="35" t="s">
        <v>29</v>
      </c>
      <c r="B25" s="28" t="s">
        <v>30</v>
      </c>
      <c r="C25" s="33">
        <v>3790083</v>
      </c>
      <c r="D25" s="33">
        <v>4247951</v>
      </c>
      <c r="E25" s="31"/>
      <c r="F25" s="31"/>
    </row>
    <row r="26" spans="1:6" ht="12.75" x14ac:dyDescent="0.2">
      <c r="A26" s="36" t="s">
        <v>31</v>
      </c>
      <c r="B26" s="37" t="s">
        <v>32</v>
      </c>
      <c r="C26" s="38">
        <f>SUM(C16:C25)</f>
        <v>70566045</v>
      </c>
      <c r="D26" s="38">
        <f>SUM(D16:D25)</f>
        <v>62902585</v>
      </c>
      <c r="E26" s="31"/>
      <c r="F26" s="31"/>
    </row>
    <row r="27" spans="1:6" ht="12.75" x14ac:dyDescent="0.2">
      <c r="A27" s="39" t="s">
        <v>33</v>
      </c>
      <c r="B27" s="28" t="s">
        <v>34</v>
      </c>
      <c r="C27" s="33">
        <v>0</v>
      </c>
      <c r="D27" s="33">
        <v>0</v>
      </c>
      <c r="E27" s="31"/>
      <c r="F27" s="31"/>
    </row>
    <row r="28" spans="1:6" ht="12.75" x14ac:dyDescent="0.2">
      <c r="A28" s="27" t="s">
        <v>35</v>
      </c>
      <c r="B28" s="40"/>
      <c r="C28" s="41"/>
      <c r="D28" s="41"/>
      <c r="E28" s="31"/>
      <c r="F28" s="31"/>
    </row>
    <row r="29" spans="1:6" ht="12.75" x14ac:dyDescent="0.2">
      <c r="A29" s="42" t="s">
        <v>13</v>
      </c>
      <c r="B29" s="28" t="s">
        <v>36</v>
      </c>
      <c r="C29" s="33">
        <v>0</v>
      </c>
      <c r="D29" s="33">
        <v>0</v>
      </c>
      <c r="E29" s="31"/>
      <c r="F29" s="31"/>
    </row>
    <row r="30" spans="1:6" ht="12.75" x14ac:dyDescent="0.2">
      <c r="A30" s="42" t="s">
        <v>15</v>
      </c>
      <c r="B30" s="28" t="s">
        <v>37</v>
      </c>
      <c r="C30" s="33">
        <v>0</v>
      </c>
      <c r="D30" s="33">
        <v>0</v>
      </c>
      <c r="E30" s="31"/>
      <c r="F30" s="31"/>
    </row>
    <row r="31" spans="1:6" ht="25.5" x14ac:dyDescent="0.2">
      <c r="A31" s="42" t="s">
        <v>17</v>
      </c>
      <c r="B31" s="28" t="s">
        <v>38</v>
      </c>
      <c r="C31" s="33">
        <v>0</v>
      </c>
      <c r="D31" s="33">
        <v>0</v>
      </c>
      <c r="E31" s="31"/>
      <c r="F31" s="31"/>
    </row>
    <row r="32" spans="1:6" ht="12.75" x14ac:dyDescent="0.2">
      <c r="A32" s="32" t="s">
        <v>19</v>
      </c>
      <c r="B32" s="28" t="s">
        <v>39</v>
      </c>
      <c r="C32" s="33">
        <v>50</v>
      </c>
      <c r="D32" s="33">
        <v>2005900</v>
      </c>
      <c r="E32" s="31"/>
      <c r="F32" s="31"/>
    </row>
    <row r="33" spans="1:6" ht="12.75" x14ac:dyDescent="0.2">
      <c r="A33" s="42" t="s">
        <v>40</v>
      </c>
      <c r="B33" s="28" t="s">
        <v>41</v>
      </c>
      <c r="C33" s="33">
        <v>33502645</v>
      </c>
      <c r="D33" s="33">
        <v>30242296</v>
      </c>
      <c r="E33" s="31"/>
      <c r="F33" s="31"/>
    </row>
    <row r="34" spans="1:6" ht="12.75" x14ac:dyDescent="0.2">
      <c r="A34" s="42" t="s">
        <v>42</v>
      </c>
      <c r="B34" s="28" t="s">
        <v>43</v>
      </c>
      <c r="C34" s="33">
        <v>10088453</v>
      </c>
      <c r="D34" s="33">
        <v>10590952</v>
      </c>
      <c r="E34" s="31"/>
      <c r="F34" s="31"/>
    </row>
    <row r="35" spans="1:6" ht="12.75" x14ac:dyDescent="0.2">
      <c r="A35" s="42" t="s">
        <v>44</v>
      </c>
      <c r="B35" s="28" t="s">
        <v>45</v>
      </c>
      <c r="C35" s="33">
        <v>0</v>
      </c>
      <c r="D35" s="33">
        <v>0</v>
      </c>
      <c r="E35" s="31"/>
      <c r="F35" s="31"/>
    </row>
    <row r="36" spans="1:6" ht="12.75" x14ac:dyDescent="0.2">
      <c r="A36" s="42" t="s">
        <v>46</v>
      </c>
      <c r="B36" s="28" t="s">
        <v>47</v>
      </c>
      <c r="C36" s="33">
        <v>0</v>
      </c>
      <c r="D36" s="33">
        <v>0</v>
      </c>
      <c r="E36" s="31"/>
      <c r="F36" s="31"/>
    </row>
    <row r="37" spans="1:6" ht="12.75" x14ac:dyDescent="0.2">
      <c r="A37" s="42" t="s">
        <v>48</v>
      </c>
      <c r="B37" s="28" t="s">
        <v>49</v>
      </c>
      <c r="C37" s="33">
        <v>258724458</v>
      </c>
      <c r="D37" s="33">
        <v>259039041</v>
      </c>
      <c r="E37" s="31"/>
      <c r="F37" s="31"/>
    </row>
    <row r="38" spans="1:6" ht="12.75" x14ac:dyDescent="0.2">
      <c r="A38" s="42" t="s">
        <v>50</v>
      </c>
      <c r="B38" s="28" t="s">
        <v>51</v>
      </c>
      <c r="C38" s="33">
        <v>0</v>
      </c>
      <c r="D38" s="33">
        <v>0</v>
      </c>
      <c r="E38" s="31"/>
      <c r="F38" s="31"/>
    </row>
    <row r="39" spans="1:6" ht="12.75" x14ac:dyDescent="0.2">
      <c r="A39" s="42" t="s">
        <v>52</v>
      </c>
      <c r="B39" s="28" t="s">
        <v>53</v>
      </c>
      <c r="C39" s="33">
        <v>0</v>
      </c>
      <c r="D39" s="33">
        <v>0</v>
      </c>
      <c r="E39" s="31"/>
      <c r="F39" s="31"/>
    </row>
    <row r="40" spans="1:6" ht="12.75" x14ac:dyDescent="0.2">
      <c r="A40" s="43" t="s">
        <v>54</v>
      </c>
      <c r="B40" s="44" t="s">
        <v>55</v>
      </c>
      <c r="C40" s="33">
        <v>16977630</v>
      </c>
      <c r="D40" s="33">
        <v>18606751</v>
      </c>
      <c r="E40" s="31"/>
      <c r="F40" s="31"/>
    </row>
    <row r="41" spans="1:6" ht="12.75" x14ac:dyDescent="0.2">
      <c r="A41" s="43" t="s">
        <v>56</v>
      </c>
      <c r="B41" s="44" t="s">
        <v>57</v>
      </c>
      <c r="C41" s="33">
        <v>0</v>
      </c>
      <c r="D41" s="33">
        <v>0</v>
      </c>
      <c r="E41" s="31"/>
      <c r="F41" s="31"/>
    </row>
    <row r="42" spans="1:6" ht="12.75" x14ac:dyDescent="0.2">
      <c r="A42" s="43" t="s">
        <v>58</v>
      </c>
      <c r="B42" s="44" t="s">
        <v>59</v>
      </c>
      <c r="C42" s="33">
        <v>14328682</v>
      </c>
      <c r="D42" s="33">
        <v>22951185</v>
      </c>
      <c r="E42" s="31"/>
      <c r="F42" s="31"/>
    </row>
    <row r="43" spans="1:6" s="48" customFormat="1" ht="12.75" x14ac:dyDescent="0.2">
      <c r="A43" s="45" t="s">
        <v>60</v>
      </c>
      <c r="B43" s="46" t="s">
        <v>61</v>
      </c>
      <c r="C43" s="38">
        <f>SUM(C29:C42)</f>
        <v>333621918</v>
      </c>
      <c r="D43" s="38">
        <f>SUM(D29:D42)</f>
        <v>343436125</v>
      </c>
      <c r="E43" s="47"/>
      <c r="F43" s="47"/>
    </row>
    <row r="44" spans="1:6" s="53" customFormat="1" ht="25.5" customHeight="1" thickBot="1" x14ac:dyDescent="0.25">
      <c r="A44" s="49" t="s">
        <v>62</v>
      </c>
      <c r="B44" s="50"/>
      <c r="C44" s="51">
        <f>C26+C27+C43</f>
        <v>404187963</v>
      </c>
      <c r="D44" s="51">
        <f>D26+D27+D43</f>
        <v>406338710</v>
      </c>
      <c r="E44" s="52"/>
      <c r="F44" s="52"/>
    </row>
    <row r="45" spans="1:6" s="58" customFormat="1" ht="12.75" hidden="1" x14ac:dyDescent="0.2">
      <c r="A45" s="54" t="s">
        <v>63</v>
      </c>
      <c r="B45" s="55" t="s">
        <v>64</v>
      </c>
      <c r="C45" s="56">
        <f>SUM('[2]акм:корректировки МСФО'!C45)</f>
        <v>0</v>
      </c>
      <c r="D45" s="56">
        <f>SUM('[2]акм:корректировки МСФО'!D45)</f>
        <v>0</v>
      </c>
      <c r="E45" s="57"/>
      <c r="F45" s="57"/>
    </row>
    <row r="46" spans="1:6" s="58" customFormat="1" ht="12.75" hidden="1" x14ac:dyDescent="0.2">
      <c r="A46" s="59" t="s">
        <v>65</v>
      </c>
      <c r="B46" s="60"/>
      <c r="C46" s="33">
        <f>SUM('[2]акм:корректировки МСФО'!C46)</f>
        <v>3562891209</v>
      </c>
      <c r="D46" s="33">
        <f>SUM('[2]акм:корректировки МСФО'!D46)</f>
        <v>3260457992</v>
      </c>
      <c r="E46" s="57"/>
      <c r="F46" s="57"/>
    </row>
    <row r="47" spans="1:6" s="53" customFormat="1" ht="13.5" hidden="1" thickBot="1" x14ac:dyDescent="0.25">
      <c r="A47" s="49" t="s">
        <v>66</v>
      </c>
      <c r="B47" s="61" t="s">
        <v>67</v>
      </c>
      <c r="C47" s="51">
        <f>C44+C45+C46</f>
        <v>3967079172</v>
      </c>
      <c r="D47" s="51">
        <f>D44+D45+D46</f>
        <v>3666796702</v>
      </c>
      <c r="E47" s="52"/>
      <c r="F47" s="52"/>
    </row>
    <row r="48" spans="1:6" s="53" customFormat="1" ht="24" hidden="1" x14ac:dyDescent="0.2">
      <c r="A48" s="62" t="s">
        <v>68</v>
      </c>
      <c r="B48" s="63"/>
      <c r="C48" s="64"/>
      <c r="D48" s="64"/>
      <c r="E48" s="52"/>
      <c r="F48" s="52"/>
    </row>
    <row r="49" spans="1:6" s="53" customFormat="1" ht="13.5" thickBot="1" x14ac:dyDescent="0.25">
      <c r="A49" s="65"/>
      <c r="B49" s="66"/>
      <c r="C49" s="67"/>
      <c r="D49" s="68"/>
    </row>
    <row r="50" spans="1:6" ht="43.5" customHeight="1" x14ac:dyDescent="0.2">
      <c r="A50" s="24" t="s">
        <v>69</v>
      </c>
      <c r="B50" s="25" t="s">
        <v>9</v>
      </c>
      <c r="C50" s="26" t="str">
        <f>C14</f>
        <v>на 30 июня 2015 г.</v>
      </c>
      <c r="D50" s="26" t="str">
        <f>D14</f>
        <v>на 31 декабря 2014 г.</v>
      </c>
    </row>
    <row r="51" spans="1:6" ht="12.75" x14ac:dyDescent="0.2">
      <c r="A51" s="27" t="s">
        <v>70</v>
      </c>
      <c r="B51" s="69"/>
      <c r="C51" s="30"/>
      <c r="D51" s="30"/>
      <c r="E51" s="31"/>
      <c r="F51" s="31"/>
    </row>
    <row r="52" spans="1:6" ht="12.75" x14ac:dyDescent="0.2">
      <c r="A52" s="70" t="s">
        <v>71</v>
      </c>
      <c r="B52" s="69" t="s">
        <v>72</v>
      </c>
      <c r="C52" s="33">
        <v>1213213</v>
      </c>
      <c r="D52" s="33">
        <v>3156634</v>
      </c>
      <c r="F52" s="31"/>
    </row>
    <row r="53" spans="1:6" ht="12.75" x14ac:dyDescent="0.2">
      <c r="A53" s="70" t="s">
        <v>15</v>
      </c>
      <c r="B53" s="69" t="s">
        <v>73</v>
      </c>
      <c r="C53" s="33">
        <v>0</v>
      </c>
      <c r="D53" s="33">
        <v>0</v>
      </c>
      <c r="E53" s="31"/>
      <c r="F53" s="31"/>
    </row>
    <row r="54" spans="1:6" ht="12.75" x14ac:dyDescent="0.2">
      <c r="A54" s="71" t="s">
        <v>74</v>
      </c>
      <c r="B54" s="69" t="s">
        <v>75</v>
      </c>
      <c r="C54" s="33">
        <v>1635988</v>
      </c>
      <c r="D54" s="33">
        <v>1588474</v>
      </c>
      <c r="E54" s="31"/>
      <c r="F54" s="31"/>
    </row>
    <row r="55" spans="1:6" ht="12.75" x14ac:dyDescent="0.2">
      <c r="A55" s="71" t="s">
        <v>76</v>
      </c>
      <c r="B55" s="69" t="s">
        <v>77</v>
      </c>
      <c r="C55" s="33">
        <v>13531473</v>
      </c>
      <c r="D55" s="33">
        <v>24504695</v>
      </c>
      <c r="E55" s="31"/>
      <c r="F55" s="31"/>
    </row>
    <row r="56" spans="1:6" ht="12.75" x14ac:dyDescent="0.2">
      <c r="A56" s="70" t="s">
        <v>78</v>
      </c>
      <c r="B56" s="69" t="s">
        <v>79</v>
      </c>
      <c r="C56" s="33">
        <v>3515061</v>
      </c>
      <c r="D56" s="33">
        <v>3571114</v>
      </c>
      <c r="E56" s="31"/>
      <c r="F56" s="31"/>
    </row>
    <row r="57" spans="1:6" ht="12.75" x14ac:dyDescent="0.2">
      <c r="A57" s="71" t="s">
        <v>80</v>
      </c>
      <c r="B57" s="69" t="s">
        <v>81</v>
      </c>
      <c r="C57" s="33">
        <v>2196872</v>
      </c>
      <c r="D57" s="33">
        <v>0</v>
      </c>
      <c r="E57" s="31"/>
      <c r="F57" s="31"/>
    </row>
    <row r="58" spans="1:6" ht="12.75" x14ac:dyDescent="0.2">
      <c r="A58" s="70" t="s">
        <v>82</v>
      </c>
      <c r="B58" s="69" t="s">
        <v>83</v>
      </c>
      <c r="C58" s="33">
        <v>1428518</v>
      </c>
      <c r="D58" s="33">
        <v>1665905</v>
      </c>
      <c r="E58" s="31"/>
      <c r="F58" s="31"/>
    </row>
    <row r="59" spans="1:6" ht="12.75" x14ac:dyDescent="0.2">
      <c r="A59" s="72" t="s">
        <v>84</v>
      </c>
      <c r="B59" s="69" t="s">
        <v>85</v>
      </c>
      <c r="C59" s="33">
        <v>8327072</v>
      </c>
      <c r="D59" s="33">
        <v>6569558</v>
      </c>
      <c r="E59" s="31"/>
      <c r="F59" s="31"/>
    </row>
    <row r="60" spans="1:6" ht="12.75" x14ac:dyDescent="0.2">
      <c r="A60" s="73" t="s">
        <v>86</v>
      </c>
      <c r="B60" s="74" t="s">
        <v>64</v>
      </c>
      <c r="C60" s="38">
        <f>SUM(C52:C59)</f>
        <v>31848197</v>
      </c>
      <c r="D60" s="38">
        <f>SUM(D52:D59)</f>
        <v>41056380</v>
      </c>
      <c r="E60" s="31"/>
      <c r="F60" s="31"/>
    </row>
    <row r="61" spans="1:6" ht="12.75" x14ac:dyDescent="0.2">
      <c r="A61" s="75" t="s">
        <v>87</v>
      </c>
      <c r="B61" s="76" t="s">
        <v>88</v>
      </c>
      <c r="C61" s="33">
        <v>0</v>
      </c>
      <c r="D61" s="33">
        <v>0</v>
      </c>
      <c r="E61" s="31"/>
      <c r="F61" s="31"/>
    </row>
    <row r="62" spans="1:6" ht="12.75" x14ac:dyDescent="0.2">
      <c r="A62" s="27" t="s">
        <v>89</v>
      </c>
      <c r="B62" s="69"/>
      <c r="C62" s="41"/>
      <c r="D62" s="41"/>
      <c r="E62" s="31"/>
      <c r="F62" s="31"/>
    </row>
    <row r="63" spans="1:6" ht="12.75" x14ac:dyDescent="0.2">
      <c r="A63" s="70" t="s">
        <v>71</v>
      </c>
      <c r="B63" s="28" t="s">
        <v>90</v>
      </c>
      <c r="C63" s="33">
        <v>20287209</v>
      </c>
      <c r="D63" s="33">
        <v>28969814</v>
      </c>
      <c r="E63" s="31"/>
      <c r="F63" s="31"/>
    </row>
    <row r="64" spans="1:6" ht="12.75" x14ac:dyDescent="0.2">
      <c r="A64" s="70" t="s">
        <v>15</v>
      </c>
      <c r="B64" s="28" t="s">
        <v>91</v>
      </c>
      <c r="C64" s="33">
        <v>0</v>
      </c>
      <c r="D64" s="33">
        <v>0</v>
      </c>
      <c r="E64" s="31"/>
      <c r="F64" s="31"/>
    </row>
    <row r="65" spans="1:6" ht="12.75" x14ac:dyDescent="0.2">
      <c r="A65" s="70" t="s">
        <v>92</v>
      </c>
      <c r="B65" s="28" t="s">
        <v>93</v>
      </c>
      <c r="C65" s="33">
        <v>0</v>
      </c>
      <c r="D65" s="33">
        <v>0</v>
      </c>
      <c r="E65" s="31"/>
      <c r="F65" s="31"/>
    </row>
    <row r="66" spans="1:6" ht="12.75" x14ac:dyDescent="0.2">
      <c r="A66" s="42" t="s">
        <v>94</v>
      </c>
      <c r="B66" s="28" t="s">
        <v>95</v>
      </c>
      <c r="C66" s="33">
        <v>7888535</v>
      </c>
      <c r="D66" s="33">
        <v>10632100</v>
      </c>
      <c r="E66" s="31"/>
      <c r="F66" s="31"/>
    </row>
    <row r="67" spans="1:6" s="78" customFormat="1" ht="12.75" x14ac:dyDescent="0.2">
      <c r="A67" s="70" t="s">
        <v>96</v>
      </c>
      <c r="B67" s="28" t="s">
        <v>97</v>
      </c>
      <c r="C67" s="33">
        <v>6967309</v>
      </c>
      <c r="D67" s="33">
        <v>8036559</v>
      </c>
      <c r="E67" s="77"/>
      <c r="F67" s="77"/>
    </row>
    <row r="68" spans="1:6" s="78" customFormat="1" ht="12.75" x14ac:dyDescent="0.2">
      <c r="A68" s="70" t="s">
        <v>98</v>
      </c>
      <c r="B68" s="28" t="s">
        <v>99</v>
      </c>
      <c r="C68" s="33">
        <v>17287237</v>
      </c>
      <c r="D68" s="33">
        <v>15776678</v>
      </c>
      <c r="E68" s="77"/>
      <c r="F68" s="77"/>
    </row>
    <row r="69" spans="1:6" s="78" customFormat="1" ht="12.75" x14ac:dyDescent="0.2">
      <c r="A69" s="70" t="s">
        <v>100</v>
      </c>
      <c r="B69" s="28" t="s">
        <v>101</v>
      </c>
      <c r="C69" s="33">
        <v>3753002</v>
      </c>
      <c r="D69" s="33">
        <v>3988189</v>
      </c>
      <c r="E69" s="77"/>
      <c r="F69" s="77"/>
    </row>
    <row r="70" spans="1:6" s="78" customFormat="1" ht="12.75" x14ac:dyDescent="0.2">
      <c r="A70" s="73" t="s">
        <v>102</v>
      </c>
      <c r="B70" s="79" t="s">
        <v>67</v>
      </c>
      <c r="C70" s="38">
        <f>SUM(C63:C69)</f>
        <v>56183292</v>
      </c>
      <c r="D70" s="38">
        <f>SUM(D63:D69)</f>
        <v>67403340</v>
      </c>
      <c r="E70" s="77"/>
      <c r="F70" s="77"/>
    </row>
    <row r="71" spans="1:6" s="53" customFormat="1" ht="12.75" x14ac:dyDescent="0.2">
      <c r="A71" s="80" t="s">
        <v>103</v>
      </c>
      <c r="B71" s="81"/>
      <c r="C71" s="41"/>
      <c r="D71" s="82"/>
      <c r="E71" s="52"/>
      <c r="F71" s="52"/>
    </row>
    <row r="72" spans="1:6" s="78" customFormat="1" ht="12.75" x14ac:dyDescent="0.2">
      <c r="A72" s="43" t="s">
        <v>104</v>
      </c>
      <c r="B72" s="44" t="s">
        <v>105</v>
      </c>
      <c r="C72" s="33">
        <v>12136529</v>
      </c>
      <c r="D72" s="33">
        <v>12136529</v>
      </c>
      <c r="E72" s="77"/>
      <c r="F72" s="77"/>
    </row>
    <row r="73" spans="1:6" s="78" customFormat="1" ht="12.75" x14ac:dyDescent="0.2">
      <c r="A73" s="43" t="s">
        <v>106</v>
      </c>
      <c r="B73" s="44" t="s">
        <v>107</v>
      </c>
      <c r="C73" s="33">
        <v>0</v>
      </c>
      <c r="D73" s="33">
        <v>0</v>
      </c>
      <c r="E73" s="77"/>
      <c r="F73" s="77"/>
    </row>
    <row r="74" spans="1:6" s="78" customFormat="1" ht="12.75" x14ac:dyDescent="0.2">
      <c r="A74" s="43" t="s">
        <v>108</v>
      </c>
      <c r="B74" s="44" t="s">
        <v>109</v>
      </c>
      <c r="C74" s="33">
        <v>-6377255</v>
      </c>
      <c r="D74" s="33">
        <v>-6398619</v>
      </c>
      <c r="E74" s="77"/>
      <c r="F74" s="77"/>
    </row>
    <row r="75" spans="1:6" s="78" customFormat="1" ht="12.75" x14ac:dyDescent="0.2">
      <c r="A75" s="43" t="s">
        <v>110</v>
      </c>
      <c r="B75" s="44" t="s">
        <v>111</v>
      </c>
      <c r="C75" s="33">
        <v>1820479</v>
      </c>
      <c r="D75" s="33">
        <v>1820479</v>
      </c>
      <c r="E75" s="77"/>
      <c r="F75" s="77"/>
    </row>
    <row r="76" spans="1:6" s="78" customFormat="1" ht="12.75" x14ac:dyDescent="0.2">
      <c r="A76" s="43" t="s">
        <v>112</v>
      </c>
      <c r="B76" s="44" t="s">
        <v>113</v>
      </c>
      <c r="C76" s="33">
        <v>308576721</v>
      </c>
      <c r="D76" s="33">
        <v>290320601</v>
      </c>
      <c r="E76" s="77"/>
      <c r="F76" s="77"/>
    </row>
    <row r="77" spans="1:6" s="78" customFormat="1" ht="25.5" x14ac:dyDescent="0.2">
      <c r="A77" s="43" t="s">
        <v>114</v>
      </c>
      <c r="B77" s="44" t="s">
        <v>115</v>
      </c>
      <c r="C77" s="33">
        <v>316156474</v>
      </c>
      <c r="D77" s="33">
        <v>297878990</v>
      </c>
      <c r="E77" s="77"/>
      <c r="F77" s="77"/>
    </row>
    <row r="78" spans="1:6" s="78" customFormat="1" ht="12.75" x14ac:dyDescent="0.2">
      <c r="A78" s="43" t="s">
        <v>116</v>
      </c>
      <c r="B78" s="44" t="s">
        <v>117</v>
      </c>
      <c r="C78" s="33">
        <v>0</v>
      </c>
      <c r="D78" s="33">
        <v>0</v>
      </c>
      <c r="E78" s="77"/>
      <c r="F78" s="77"/>
    </row>
    <row r="79" spans="1:6" s="78" customFormat="1" ht="12.75" x14ac:dyDescent="0.2">
      <c r="A79" s="83" t="s">
        <v>118</v>
      </c>
      <c r="B79" s="84" t="s">
        <v>119</v>
      </c>
      <c r="C79" s="38">
        <f>C77+C78</f>
        <v>316156474</v>
      </c>
      <c r="D79" s="38">
        <f>D77+D78</f>
        <v>297878990</v>
      </c>
      <c r="E79" s="77"/>
      <c r="F79" s="77"/>
    </row>
    <row r="80" spans="1:6" s="53" customFormat="1" ht="25.5" customHeight="1" thickBot="1" x14ac:dyDescent="0.25">
      <c r="A80" s="49" t="s">
        <v>120</v>
      </c>
      <c r="B80" s="85"/>
      <c r="C80" s="51">
        <f>C60+C61+C70+C79</f>
        <v>404187963</v>
      </c>
      <c r="D80" s="51">
        <f>D60+D61+D70+D79</f>
        <v>406338710</v>
      </c>
      <c r="E80" s="52"/>
      <c r="F80" s="52"/>
    </row>
    <row r="81" spans="1:6" s="58" customFormat="1" ht="12.75" hidden="1" x14ac:dyDescent="0.2">
      <c r="A81" s="54" t="s">
        <v>121</v>
      </c>
      <c r="B81" s="55" t="s">
        <v>122</v>
      </c>
      <c r="C81" s="56">
        <f>SUM('[2]акм:корректировки МСФО'!C81)</f>
        <v>0</v>
      </c>
      <c r="D81" s="56">
        <f>SUM('[2]акм:корректировки МСФО'!D81)</f>
        <v>0</v>
      </c>
      <c r="E81" s="57"/>
      <c r="F81" s="57"/>
    </row>
    <row r="82" spans="1:6" s="58" customFormat="1" ht="12.75" hidden="1" x14ac:dyDescent="0.2">
      <c r="A82" s="59" t="s">
        <v>123</v>
      </c>
      <c r="B82" s="60"/>
      <c r="C82" s="33">
        <f>SUM('[2]акм:корректировки МСФО'!C82)</f>
        <v>3562891209</v>
      </c>
      <c r="D82" s="33">
        <f>SUM('[2]акм:корректировки МСФО'!D82)</f>
        <v>3260457992</v>
      </c>
      <c r="E82" s="57"/>
      <c r="F82" s="57"/>
    </row>
    <row r="83" spans="1:6" s="53" customFormat="1" ht="13.5" hidden="1" thickBot="1" x14ac:dyDescent="0.25">
      <c r="A83" s="49" t="s">
        <v>66</v>
      </c>
      <c r="B83" s="86" t="s">
        <v>124</v>
      </c>
      <c r="C83" s="87">
        <f>C80+C81+C82</f>
        <v>3967079172</v>
      </c>
      <c r="D83" s="87">
        <f>D80+D81+D82</f>
        <v>3666796702</v>
      </c>
      <c r="E83" s="52"/>
      <c r="F83" s="52"/>
    </row>
    <row r="84" spans="1:6" ht="24" hidden="1" x14ac:dyDescent="0.2">
      <c r="A84" s="62" t="s">
        <v>68</v>
      </c>
      <c r="B84" s="63"/>
      <c r="C84" s="64">
        <f>C44-C80</f>
        <v>0</v>
      </c>
      <c r="D84" s="64">
        <f>D44-D80</f>
        <v>0</v>
      </c>
      <c r="E84" s="31"/>
      <c r="F84" s="31"/>
    </row>
    <row r="85" spans="1:6" ht="12.75" x14ac:dyDescent="0.2">
      <c r="A85" s="62"/>
      <c r="B85" s="88"/>
      <c r="C85" s="89">
        <f>C44-C80</f>
        <v>0</v>
      </c>
      <c r="D85" s="89">
        <f>D44-D80</f>
        <v>0</v>
      </c>
      <c r="E85" s="31"/>
      <c r="F85" s="31"/>
    </row>
    <row r="86" spans="1:6" ht="12.75" x14ac:dyDescent="0.2">
      <c r="A86" s="62"/>
      <c r="B86" s="88"/>
      <c r="C86" s="89"/>
      <c r="D86" s="89"/>
      <c r="E86" s="31"/>
      <c r="F86" s="31"/>
    </row>
    <row r="87" spans="1:6" s="94" customFormat="1" ht="12.75" x14ac:dyDescent="0.2">
      <c r="A87" s="90" t="s">
        <v>125</v>
      </c>
      <c r="B87" s="91"/>
      <c r="C87" s="92" t="s">
        <v>126</v>
      </c>
      <c r="D87" s="93"/>
    </row>
    <row r="88" spans="1:6" ht="12.75" x14ac:dyDescent="0.2">
      <c r="A88" s="78" t="s">
        <v>127</v>
      </c>
      <c r="B88" s="4"/>
      <c r="C88" s="95"/>
      <c r="D88" s="96"/>
    </row>
    <row r="89" spans="1:6" ht="12.75" x14ac:dyDescent="0.2">
      <c r="A89" s="97"/>
      <c r="B89" s="98"/>
      <c r="C89" s="95"/>
      <c r="D89" s="96"/>
    </row>
    <row r="90" spans="1:6" s="94" customFormat="1" ht="12.75" x14ac:dyDescent="0.2">
      <c r="A90" s="90" t="s">
        <v>128</v>
      </c>
      <c r="B90" s="91"/>
      <c r="C90" s="92" t="s">
        <v>129</v>
      </c>
      <c r="D90" s="93"/>
    </row>
    <row r="91" spans="1:6" x14ac:dyDescent="0.2">
      <c r="A91" s="3" t="s">
        <v>130</v>
      </c>
      <c r="C91" s="100"/>
      <c r="D91" s="101"/>
    </row>
    <row r="92" spans="1:6" x14ac:dyDescent="0.2">
      <c r="A92" s="3"/>
      <c r="C92" s="100"/>
      <c r="D92" s="101"/>
    </row>
    <row r="93" spans="1:6" x14ac:dyDescent="0.2">
      <c r="A93" s="99" t="s">
        <v>131</v>
      </c>
      <c r="C93" s="100"/>
      <c r="D93" s="101"/>
    </row>
    <row r="94" spans="1:6" x14ac:dyDescent="0.2">
      <c r="C94" s="102"/>
      <c r="D94" s="103"/>
      <c r="E94" s="31"/>
      <c r="F94" s="31"/>
    </row>
    <row r="95" spans="1:6" x14ac:dyDescent="0.2">
      <c r="C95" s="102"/>
      <c r="D95" s="103"/>
      <c r="E95" s="31"/>
      <c r="F95" s="31"/>
    </row>
    <row r="96" spans="1:6" x14ac:dyDescent="0.2">
      <c r="C96" s="102"/>
      <c r="D96" s="103"/>
      <c r="E96" s="31"/>
      <c r="F96" s="31"/>
    </row>
  </sheetData>
  <mergeCells count="5">
    <mergeCell ref="C1:D1"/>
    <mergeCell ref="C2:D2"/>
    <mergeCell ref="C3:D3"/>
    <mergeCell ref="C4:D4"/>
    <mergeCell ref="A8:D8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="80" zoomScaleNormal="80" workbookViewId="0"/>
  </sheetViews>
  <sheetFormatPr defaultColWidth="31.28515625" defaultRowHeight="11.25" x14ac:dyDescent="0.2"/>
  <cols>
    <col min="1" max="1" width="65" style="78" customWidth="1"/>
    <col min="2" max="2" width="8.140625" style="78" customWidth="1"/>
    <col min="3" max="3" width="19" style="77" customWidth="1"/>
    <col min="4" max="4" width="21.5703125" style="77" customWidth="1"/>
    <col min="5" max="5" width="19" style="119" customWidth="1"/>
    <col min="6" max="6" width="19.7109375" style="119" customWidth="1"/>
    <col min="7" max="16384" width="31.28515625" style="78"/>
  </cols>
  <sheetData>
    <row r="1" spans="1:6" ht="12.75" x14ac:dyDescent="0.2">
      <c r="A1" s="104"/>
      <c r="B1" s="105"/>
      <c r="C1" s="106"/>
      <c r="D1" s="106"/>
      <c r="E1" s="107"/>
      <c r="F1" s="108" t="s">
        <v>132</v>
      </c>
    </row>
    <row r="2" spans="1:6" ht="12.75" customHeight="1" x14ac:dyDescent="0.2">
      <c r="B2" s="105"/>
      <c r="C2" s="109"/>
      <c r="D2" s="109"/>
      <c r="E2" s="109"/>
      <c r="F2" s="6" t="s">
        <v>1</v>
      </c>
    </row>
    <row r="3" spans="1:6" ht="12" customHeight="1" x14ac:dyDescent="0.2">
      <c r="B3" s="105"/>
      <c r="C3" s="6"/>
      <c r="D3" s="6"/>
      <c r="E3" s="110"/>
      <c r="F3" s="6" t="s">
        <v>2</v>
      </c>
    </row>
    <row r="4" spans="1:6" ht="11.25" customHeight="1" x14ac:dyDescent="0.2">
      <c r="B4" s="105"/>
      <c r="E4" s="111"/>
      <c r="F4" s="6" t="s">
        <v>3</v>
      </c>
    </row>
    <row r="5" spans="1:6" ht="13.5" customHeight="1" x14ac:dyDescent="0.2">
      <c r="A5" s="150"/>
      <c r="B5" s="151"/>
      <c r="C5" s="151"/>
      <c r="D5" s="151"/>
      <c r="E5" s="112"/>
      <c r="F5" s="113" t="s">
        <v>4</v>
      </c>
    </row>
    <row r="6" spans="1:6" s="3" customFormat="1" ht="12.75" x14ac:dyDescent="0.2">
      <c r="A6" s="152" t="s">
        <v>133</v>
      </c>
      <c r="B6" s="153"/>
      <c r="C6" s="153"/>
      <c r="D6" s="153"/>
      <c r="E6" s="153"/>
      <c r="F6" s="153"/>
    </row>
    <row r="7" spans="1:6" s="3" customFormat="1" ht="12.75" x14ac:dyDescent="0.2">
      <c r="A7" s="154" t="s">
        <v>190</v>
      </c>
      <c r="B7" s="153"/>
      <c r="C7" s="153"/>
      <c r="D7" s="153"/>
      <c r="E7" s="153"/>
      <c r="F7" s="153"/>
    </row>
    <row r="8" spans="1:6" s="3" customFormat="1" ht="12.75" x14ac:dyDescent="0.2">
      <c r="A8" s="155" t="s">
        <v>6</v>
      </c>
      <c r="B8" s="156"/>
      <c r="C8" s="156"/>
      <c r="D8" s="156"/>
      <c r="E8" s="156"/>
      <c r="F8" s="156"/>
    </row>
    <row r="9" spans="1:6" ht="13.5" customHeight="1" x14ac:dyDescent="0.2">
      <c r="A9" s="114"/>
      <c r="B9" s="114"/>
      <c r="C9" s="115"/>
      <c r="D9" s="116"/>
      <c r="E9" s="116"/>
      <c r="F9" s="116"/>
    </row>
    <row r="10" spans="1:6" ht="13.5" customHeight="1" x14ac:dyDescent="0.2">
      <c r="A10" s="114"/>
      <c r="B10" s="114"/>
      <c r="C10" s="116"/>
      <c r="D10" s="116"/>
      <c r="E10" s="116"/>
      <c r="F10" s="116"/>
    </row>
    <row r="11" spans="1:6" s="3" customFormat="1" ht="12.75" x14ac:dyDescent="0.2">
      <c r="A11" s="157"/>
      <c r="B11" s="157"/>
      <c r="C11" s="157"/>
      <c r="D11" s="157"/>
      <c r="E11" s="157"/>
      <c r="F11" s="157"/>
    </row>
    <row r="12" spans="1:6" x14ac:dyDescent="0.2">
      <c r="A12" s="117"/>
      <c r="B12" s="118"/>
      <c r="F12" s="120" t="s">
        <v>7</v>
      </c>
    </row>
    <row r="13" spans="1:6" ht="61.5" customHeight="1" x14ac:dyDescent="0.2">
      <c r="A13" s="121" t="s">
        <v>134</v>
      </c>
      <c r="B13" s="121" t="s">
        <v>9</v>
      </c>
      <c r="C13" s="122" t="s">
        <v>191</v>
      </c>
      <c r="D13" s="122" t="s">
        <v>192</v>
      </c>
      <c r="E13" s="122" t="s">
        <v>193</v>
      </c>
      <c r="F13" s="122" t="s">
        <v>194</v>
      </c>
    </row>
    <row r="14" spans="1:6" ht="12.75" x14ac:dyDescent="0.2">
      <c r="A14" s="123">
        <v>1</v>
      </c>
      <c r="B14" s="123">
        <v>2</v>
      </c>
      <c r="C14" s="124"/>
      <c r="D14" s="124"/>
      <c r="E14" s="124"/>
      <c r="F14" s="125"/>
    </row>
    <row r="15" spans="1:6" ht="12.75" x14ac:dyDescent="0.2">
      <c r="A15" s="126" t="s">
        <v>135</v>
      </c>
      <c r="B15" s="127" t="s">
        <v>12</v>
      </c>
      <c r="C15" s="128">
        <v>97313760</v>
      </c>
      <c r="D15" s="128">
        <v>17470660</v>
      </c>
      <c r="E15" s="128">
        <v>92744565</v>
      </c>
      <c r="F15" s="128">
        <v>16562972</v>
      </c>
    </row>
    <row r="16" spans="1:6" ht="12.75" x14ac:dyDescent="0.2">
      <c r="A16" s="129" t="s">
        <v>136</v>
      </c>
      <c r="B16" s="127" t="s">
        <v>14</v>
      </c>
      <c r="C16" s="128">
        <v>61434623</v>
      </c>
      <c r="D16" s="128">
        <v>13891003</v>
      </c>
      <c r="E16" s="128">
        <v>62309206</v>
      </c>
      <c r="F16" s="128">
        <v>16165775</v>
      </c>
    </row>
    <row r="17" spans="1:6" ht="12.75" x14ac:dyDescent="0.2">
      <c r="A17" s="130" t="s">
        <v>137</v>
      </c>
      <c r="B17" s="131" t="s">
        <v>16</v>
      </c>
      <c r="C17" s="132">
        <f>C15-C16</f>
        <v>35879137</v>
      </c>
      <c r="D17" s="132">
        <f>D15-D16</f>
        <v>3579657</v>
      </c>
      <c r="E17" s="132">
        <f>E15-E16</f>
        <v>30435359</v>
      </c>
      <c r="F17" s="132">
        <f>F15-F16</f>
        <v>397197</v>
      </c>
    </row>
    <row r="18" spans="1:6" ht="12.75" x14ac:dyDescent="0.2">
      <c r="A18" s="126" t="s">
        <v>138</v>
      </c>
      <c r="B18" s="127" t="s">
        <v>18</v>
      </c>
      <c r="C18" s="128">
        <v>1311787</v>
      </c>
      <c r="D18" s="128">
        <v>124871</v>
      </c>
      <c r="E18" s="128">
        <v>1075707</v>
      </c>
      <c r="F18" s="128">
        <v>180857</v>
      </c>
    </row>
    <row r="19" spans="1:6" ht="12.75" x14ac:dyDescent="0.2">
      <c r="A19" s="126" t="s">
        <v>139</v>
      </c>
      <c r="B19" s="127" t="s">
        <v>20</v>
      </c>
      <c r="C19" s="128">
        <v>9488369</v>
      </c>
      <c r="D19" s="128">
        <v>2269405</v>
      </c>
      <c r="E19" s="128">
        <v>10152818</v>
      </c>
      <c r="F19" s="128">
        <v>2676907</v>
      </c>
    </row>
    <row r="20" spans="1:6" ht="12.75" x14ac:dyDescent="0.2">
      <c r="A20" s="126" t="s">
        <v>140</v>
      </c>
      <c r="B20" s="127" t="s">
        <v>22</v>
      </c>
      <c r="C20" s="128">
        <v>527635</v>
      </c>
      <c r="D20" s="128">
        <v>48477</v>
      </c>
      <c r="E20" s="128">
        <v>6494822</v>
      </c>
      <c r="F20" s="128">
        <v>-121061</v>
      </c>
    </row>
    <row r="21" spans="1:6" ht="12.75" x14ac:dyDescent="0.2">
      <c r="A21" s="126" t="s">
        <v>141</v>
      </c>
      <c r="B21" s="127" t="s">
        <v>24</v>
      </c>
      <c r="C21" s="128">
        <v>1615300</v>
      </c>
      <c r="D21" s="128">
        <v>239414</v>
      </c>
      <c r="E21" s="128">
        <v>1404285</v>
      </c>
      <c r="F21" s="128">
        <v>115874</v>
      </c>
    </row>
    <row r="22" spans="1:6" ht="12.75" x14ac:dyDescent="0.2">
      <c r="A22" s="130" t="s">
        <v>142</v>
      </c>
      <c r="B22" s="131" t="s">
        <v>143</v>
      </c>
      <c r="C22" s="132">
        <f>C17-C18-C19-C20+C21</f>
        <v>26166646</v>
      </c>
      <c r="D22" s="132">
        <f>D17-D18-D19-D20+D21</f>
        <v>1376318</v>
      </c>
      <c r="E22" s="132">
        <f>E17-E18-E19-E20+E21</f>
        <v>14116297</v>
      </c>
      <c r="F22" s="132">
        <f>F17-F18-F19-F20+F21</f>
        <v>-2223632</v>
      </c>
    </row>
    <row r="23" spans="1:6" ht="12.75" x14ac:dyDescent="0.2">
      <c r="A23" s="126" t="s">
        <v>144</v>
      </c>
      <c r="B23" s="127" t="s">
        <v>145</v>
      </c>
      <c r="C23" s="128">
        <v>1917126</v>
      </c>
      <c r="D23" s="128">
        <v>832703</v>
      </c>
      <c r="E23" s="128">
        <v>1718598</v>
      </c>
      <c r="F23" s="128">
        <v>808640</v>
      </c>
    </row>
    <row r="24" spans="1:6" ht="12.75" x14ac:dyDescent="0.2">
      <c r="A24" s="133" t="s">
        <v>146</v>
      </c>
      <c r="B24" s="127" t="s">
        <v>147</v>
      </c>
      <c r="C24" s="128">
        <v>3118965</v>
      </c>
      <c r="D24" s="128">
        <v>650537</v>
      </c>
      <c r="E24" s="128">
        <v>2957110</v>
      </c>
      <c r="F24" s="128">
        <v>668374</v>
      </c>
    </row>
    <row r="25" spans="1:6" ht="42" customHeight="1" x14ac:dyDescent="0.2">
      <c r="A25" s="133" t="s">
        <v>148</v>
      </c>
      <c r="B25" s="127" t="s">
        <v>149</v>
      </c>
      <c r="C25" s="134">
        <v>0</v>
      </c>
      <c r="D25" s="134">
        <v>0</v>
      </c>
      <c r="E25" s="134">
        <v>0</v>
      </c>
      <c r="F25" s="134">
        <v>0</v>
      </c>
    </row>
    <row r="26" spans="1:6" ht="12.75" x14ac:dyDescent="0.2">
      <c r="A26" s="126" t="s">
        <v>150</v>
      </c>
      <c r="B26" s="127" t="s">
        <v>151</v>
      </c>
      <c r="C26" s="128">
        <v>654256</v>
      </c>
      <c r="D26" s="128">
        <v>145149</v>
      </c>
      <c r="E26" s="128">
        <v>599250</v>
      </c>
      <c r="F26" s="128">
        <v>90700</v>
      </c>
    </row>
    <row r="27" spans="1:6" ht="12.75" x14ac:dyDescent="0.2">
      <c r="A27" s="129" t="s">
        <v>152</v>
      </c>
      <c r="B27" s="127" t="s">
        <v>153</v>
      </c>
      <c r="C27" s="128">
        <v>1484558</v>
      </c>
      <c r="D27" s="128">
        <v>1154483</v>
      </c>
      <c r="E27" s="128">
        <v>416628</v>
      </c>
      <c r="F27" s="128">
        <v>145858</v>
      </c>
    </row>
    <row r="28" spans="1:6" ht="12.75" x14ac:dyDescent="0.2">
      <c r="A28" s="135" t="s">
        <v>154</v>
      </c>
      <c r="B28" s="131" t="s">
        <v>32</v>
      </c>
      <c r="C28" s="132">
        <f>C22+C23-C24+C25+C26-C27</f>
        <v>24134505</v>
      </c>
      <c r="D28" s="132">
        <f>D22+D23-D24+D25+D26-D27</f>
        <v>549150</v>
      </c>
      <c r="E28" s="132">
        <f>E22+E23-E24+E25+E26-E27</f>
        <v>13060407</v>
      </c>
      <c r="F28" s="132">
        <f>F22+F23-F24+F25+F26-F27</f>
        <v>-2138524</v>
      </c>
    </row>
    <row r="29" spans="1:6" ht="12.75" x14ac:dyDescent="0.2">
      <c r="A29" s="129" t="s">
        <v>155</v>
      </c>
      <c r="B29" s="127" t="s">
        <v>34</v>
      </c>
      <c r="C29" s="128">
        <v>5394725</v>
      </c>
      <c r="D29" s="128">
        <v>2301781</v>
      </c>
      <c r="E29" s="128">
        <v>4734113</v>
      </c>
      <c r="F29" s="128">
        <v>1209670</v>
      </c>
    </row>
    <row r="30" spans="1:6" ht="25.5" x14ac:dyDescent="0.2">
      <c r="A30" s="130" t="s">
        <v>156</v>
      </c>
      <c r="B30" s="131" t="s">
        <v>61</v>
      </c>
      <c r="C30" s="132">
        <f>C28-C29</f>
        <v>18739780</v>
      </c>
      <c r="D30" s="132">
        <f>D28-D29</f>
        <v>-1752631</v>
      </c>
      <c r="E30" s="132">
        <f>E28-E29</f>
        <v>8326294</v>
      </c>
      <c r="F30" s="132">
        <f>F28-F29</f>
        <v>-3348194</v>
      </c>
    </row>
    <row r="31" spans="1:6" ht="25.5" x14ac:dyDescent="0.2">
      <c r="A31" s="126" t="s">
        <v>157</v>
      </c>
      <c r="B31" s="127" t="s">
        <v>158</v>
      </c>
      <c r="C31" s="134">
        <v>0</v>
      </c>
      <c r="D31" s="134">
        <v>0</v>
      </c>
      <c r="E31" s="128">
        <v>70959</v>
      </c>
      <c r="F31" s="128">
        <v>0</v>
      </c>
    </row>
    <row r="32" spans="1:6" ht="12.75" x14ac:dyDescent="0.2">
      <c r="A32" s="130" t="s">
        <v>159</v>
      </c>
      <c r="B32" s="131" t="s">
        <v>64</v>
      </c>
      <c r="C32" s="132">
        <f>C30+C31</f>
        <v>18739780</v>
      </c>
      <c r="D32" s="132">
        <f>D30+D31</f>
        <v>-1752631</v>
      </c>
      <c r="E32" s="132">
        <f>E30+E31</f>
        <v>8397253</v>
      </c>
      <c r="F32" s="132">
        <f>F30+F31</f>
        <v>-3348194</v>
      </c>
    </row>
    <row r="33" spans="1:6" ht="12.75" x14ac:dyDescent="0.2">
      <c r="A33" s="126" t="s">
        <v>160</v>
      </c>
      <c r="B33" s="127"/>
      <c r="C33" s="128">
        <v>18739780</v>
      </c>
      <c r="D33" s="128">
        <v>-1752631</v>
      </c>
      <c r="E33" s="128">
        <v>8397253</v>
      </c>
      <c r="F33" s="128">
        <v>-3348194</v>
      </c>
    </row>
    <row r="34" spans="1:6" ht="12.75" x14ac:dyDescent="0.2">
      <c r="A34" s="126" t="s">
        <v>161</v>
      </c>
      <c r="B34" s="127"/>
      <c r="C34" s="134">
        <v>0</v>
      </c>
      <c r="D34" s="134">
        <v>0</v>
      </c>
      <c r="E34" s="134">
        <v>0</v>
      </c>
      <c r="F34" s="134">
        <v>0</v>
      </c>
    </row>
    <row r="35" spans="1:6" ht="12.75" x14ac:dyDescent="0.2">
      <c r="A35" s="130" t="s">
        <v>162</v>
      </c>
      <c r="B35" s="131" t="s">
        <v>67</v>
      </c>
      <c r="C35" s="136">
        <f>SUM(C37:C47)</f>
        <v>605899</v>
      </c>
      <c r="D35" s="136">
        <f>SUM(D37:D47)</f>
        <v>605899</v>
      </c>
      <c r="E35" s="136">
        <f>SUM(E37:E47)</f>
        <v>-70812</v>
      </c>
      <c r="F35" s="136">
        <f>SUM(F37:F47)</f>
        <v>-70812</v>
      </c>
    </row>
    <row r="36" spans="1:6" s="138" customFormat="1" ht="12.75" x14ac:dyDescent="0.2">
      <c r="A36" s="126" t="s">
        <v>163</v>
      </c>
      <c r="B36" s="127"/>
      <c r="C36" s="134"/>
      <c r="D36" s="134"/>
      <c r="E36" s="134"/>
      <c r="F36" s="134"/>
    </row>
    <row r="37" spans="1:6" s="138" customFormat="1" ht="12.75" x14ac:dyDescent="0.2">
      <c r="A37" s="126" t="s">
        <v>164</v>
      </c>
      <c r="B37" s="127" t="s">
        <v>105</v>
      </c>
      <c r="C37" s="134">
        <v>0</v>
      </c>
      <c r="D37" s="134">
        <v>0</v>
      </c>
      <c r="E37" s="134">
        <v>0</v>
      </c>
      <c r="F37" s="134">
        <v>0</v>
      </c>
    </row>
    <row r="38" spans="1:6" s="138" customFormat="1" ht="27.75" customHeight="1" x14ac:dyDescent="0.2">
      <c r="A38" s="126" t="s">
        <v>165</v>
      </c>
      <c r="B38" s="127" t="s">
        <v>107</v>
      </c>
      <c r="C38" s="134">
        <v>0</v>
      </c>
      <c r="D38" s="134">
        <v>0</v>
      </c>
      <c r="E38" s="134">
        <v>0</v>
      </c>
      <c r="F38" s="134">
        <v>0</v>
      </c>
    </row>
    <row r="39" spans="1:6" s="138" customFormat="1" ht="43.5" customHeight="1" x14ac:dyDescent="0.2">
      <c r="A39" s="126" t="s">
        <v>166</v>
      </c>
      <c r="B39" s="127" t="s">
        <v>109</v>
      </c>
      <c r="C39" s="134">
        <v>0</v>
      </c>
      <c r="D39" s="134">
        <v>0</v>
      </c>
      <c r="E39" s="134">
        <v>0</v>
      </c>
      <c r="F39" s="134">
        <v>0</v>
      </c>
    </row>
    <row r="40" spans="1:6" s="138" customFormat="1" ht="12.75" x14ac:dyDescent="0.2">
      <c r="A40" s="126" t="s">
        <v>167</v>
      </c>
      <c r="B40" s="127" t="s">
        <v>111</v>
      </c>
      <c r="C40" s="134">
        <v>605899</v>
      </c>
      <c r="D40" s="134">
        <v>605899</v>
      </c>
      <c r="E40" s="134">
        <v>-70812</v>
      </c>
      <c r="F40" s="134">
        <v>-70812</v>
      </c>
    </row>
    <row r="41" spans="1:6" s="138" customFormat="1" ht="25.5" x14ac:dyDescent="0.2">
      <c r="A41" s="126" t="s">
        <v>168</v>
      </c>
      <c r="B41" s="127" t="s">
        <v>113</v>
      </c>
      <c r="C41" s="134">
        <v>0</v>
      </c>
      <c r="D41" s="134">
        <v>0</v>
      </c>
      <c r="E41" s="134">
        <v>0</v>
      </c>
      <c r="F41" s="134">
        <v>0</v>
      </c>
    </row>
    <row r="42" spans="1:6" s="138" customFormat="1" ht="12.75" x14ac:dyDescent="0.2">
      <c r="A42" s="126" t="s">
        <v>169</v>
      </c>
      <c r="B42" s="127" t="s">
        <v>170</v>
      </c>
      <c r="C42" s="134">
        <v>0</v>
      </c>
      <c r="D42" s="134">
        <v>0</v>
      </c>
      <c r="E42" s="134">
        <v>0</v>
      </c>
      <c r="F42" s="134">
        <v>0</v>
      </c>
    </row>
    <row r="43" spans="1:6" ht="12.75" x14ac:dyDescent="0.2">
      <c r="A43" s="126" t="s">
        <v>171</v>
      </c>
      <c r="B43" s="127" t="s">
        <v>172</v>
      </c>
      <c r="C43" s="134">
        <v>0</v>
      </c>
      <c r="D43" s="134">
        <v>0</v>
      </c>
      <c r="E43" s="134">
        <v>0</v>
      </c>
      <c r="F43" s="134">
        <v>0</v>
      </c>
    </row>
    <row r="44" spans="1:6" ht="12.75" x14ac:dyDescent="0.2">
      <c r="A44" s="126" t="s">
        <v>173</v>
      </c>
      <c r="B44" s="127" t="s">
        <v>174</v>
      </c>
      <c r="C44" s="134">
        <v>0</v>
      </c>
      <c r="D44" s="134">
        <v>0</v>
      </c>
      <c r="E44" s="134">
        <v>0</v>
      </c>
      <c r="F44" s="134">
        <v>0</v>
      </c>
    </row>
    <row r="45" spans="1:6" ht="12.75" x14ac:dyDescent="0.2">
      <c r="A45" s="126" t="s">
        <v>175</v>
      </c>
      <c r="B45" s="127" t="s">
        <v>176</v>
      </c>
      <c r="C45" s="134">
        <v>0</v>
      </c>
      <c r="D45" s="134">
        <v>0</v>
      </c>
      <c r="E45" s="134">
        <v>0</v>
      </c>
      <c r="F45" s="134">
        <v>0</v>
      </c>
    </row>
    <row r="46" spans="1:6" ht="12.75" x14ac:dyDescent="0.2">
      <c r="A46" s="126" t="s">
        <v>177</v>
      </c>
      <c r="B46" s="127" t="s">
        <v>178</v>
      </c>
      <c r="C46" s="134">
        <v>0</v>
      </c>
      <c r="D46" s="134">
        <v>0</v>
      </c>
      <c r="E46" s="134">
        <v>0</v>
      </c>
      <c r="F46" s="134">
        <v>0</v>
      </c>
    </row>
    <row r="47" spans="1:6" ht="12.75" x14ac:dyDescent="0.2">
      <c r="A47" s="126" t="s">
        <v>179</v>
      </c>
      <c r="B47" s="127" t="s">
        <v>115</v>
      </c>
      <c r="C47" s="134">
        <v>0</v>
      </c>
      <c r="D47" s="134">
        <v>0</v>
      </c>
      <c r="E47" s="134">
        <v>0</v>
      </c>
      <c r="F47" s="134">
        <v>0</v>
      </c>
    </row>
    <row r="48" spans="1:6" ht="12.75" x14ac:dyDescent="0.2">
      <c r="A48" s="130" t="s">
        <v>180</v>
      </c>
      <c r="B48" s="131" t="s">
        <v>119</v>
      </c>
      <c r="C48" s="132">
        <f>C32+C35</f>
        <v>19345679</v>
      </c>
      <c r="D48" s="132">
        <f>D32+D35</f>
        <v>-1146732</v>
      </c>
      <c r="E48" s="132">
        <f>E32+E35</f>
        <v>8326441</v>
      </c>
      <c r="F48" s="132">
        <f>F32+F35</f>
        <v>-3419006</v>
      </c>
    </row>
    <row r="49" spans="1:9" ht="12.75" x14ac:dyDescent="0.2">
      <c r="A49" s="126" t="s">
        <v>181</v>
      </c>
      <c r="B49" s="127"/>
      <c r="C49" s="134"/>
      <c r="D49" s="134"/>
      <c r="E49" s="134"/>
      <c r="F49" s="134"/>
    </row>
    <row r="50" spans="1:9" ht="12.75" x14ac:dyDescent="0.2">
      <c r="A50" s="126" t="s">
        <v>160</v>
      </c>
      <c r="B50" s="127"/>
      <c r="C50" s="128">
        <v>19345679</v>
      </c>
      <c r="D50" s="128">
        <v>-1146732</v>
      </c>
      <c r="E50" s="128">
        <v>8326441</v>
      </c>
      <c r="F50" s="128">
        <v>-3419006</v>
      </c>
    </row>
    <row r="51" spans="1:9" ht="12.75" x14ac:dyDescent="0.2">
      <c r="A51" s="126" t="s">
        <v>182</v>
      </c>
      <c r="B51" s="127"/>
      <c r="C51" s="134">
        <v>0</v>
      </c>
      <c r="D51" s="134">
        <v>0</v>
      </c>
      <c r="E51" s="134">
        <v>0</v>
      </c>
      <c r="F51" s="134">
        <v>0</v>
      </c>
    </row>
    <row r="52" spans="1:9" ht="12.75" x14ac:dyDescent="0.2">
      <c r="A52" s="126" t="s">
        <v>183</v>
      </c>
      <c r="B52" s="127" t="s">
        <v>122</v>
      </c>
      <c r="C52" s="134">
        <v>0</v>
      </c>
      <c r="D52" s="134">
        <v>0</v>
      </c>
      <c r="E52" s="134">
        <v>0</v>
      </c>
      <c r="F52" s="134">
        <v>0</v>
      </c>
    </row>
    <row r="53" spans="1:9" ht="12.75" x14ac:dyDescent="0.2">
      <c r="A53" s="126" t="s">
        <v>163</v>
      </c>
      <c r="B53" s="127"/>
      <c r="C53" s="134"/>
      <c r="D53" s="134"/>
      <c r="E53" s="134"/>
      <c r="F53" s="134"/>
    </row>
    <row r="54" spans="1:9" ht="12.75" x14ac:dyDescent="0.2">
      <c r="A54" s="126" t="s">
        <v>184</v>
      </c>
      <c r="B54" s="127"/>
      <c r="C54" s="134"/>
      <c r="D54" s="134"/>
      <c r="E54" s="134"/>
      <c r="F54" s="134"/>
    </row>
    <row r="55" spans="1:9" ht="12.75" x14ac:dyDescent="0.2">
      <c r="A55" s="126" t="s">
        <v>185</v>
      </c>
      <c r="B55" s="127"/>
      <c r="C55" s="134">
        <v>0</v>
      </c>
      <c r="D55" s="134">
        <v>0</v>
      </c>
      <c r="E55" s="134">
        <v>0</v>
      </c>
      <c r="F55" s="134">
        <v>0</v>
      </c>
    </row>
    <row r="56" spans="1:9" ht="12.75" x14ac:dyDescent="0.2">
      <c r="A56" s="126" t="s">
        <v>186</v>
      </c>
      <c r="B56" s="127"/>
      <c r="C56" s="134">
        <v>0</v>
      </c>
      <c r="D56" s="134">
        <v>0</v>
      </c>
      <c r="E56" s="134">
        <v>0</v>
      </c>
      <c r="F56" s="134">
        <v>0</v>
      </c>
    </row>
    <row r="57" spans="1:9" ht="12.75" x14ac:dyDescent="0.2">
      <c r="A57" s="126" t="s">
        <v>187</v>
      </c>
      <c r="B57" s="127"/>
      <c r="C57" s="134"/>
      <c r="D57" s="134"/>
      <c r="E57" s="134"/>
      <c r="F57" s="134"/>
    </row>
    <row r="58" spans="1:9" ht="12.75" x14ac:dyDescent="0.2">
      <c r="A58" s="126" t="s">
        <v>185</v>
      </c>
      <c r="B58" s="127"/>
      <c r="C58" s="134">
        <v>0</v>
      </c>
      <c r="D58" s="134">
        <v>0</v>
      </c>
      <c r="E58" s="134">
        <v>0</v>
      </c>
      <c r="F58" s="134">
        <v>0</v>
      </c>
    </row>
    <row r="59" spans="1:9" ht="12.75" x14ac:dyDescent="0.2">
      <c r="A59" s="126" t="s">
        <v>186</v>
      </c>
      <c r="B59" s="127"/>
      <c r="C59" s="134">
        <v>0</v>
      </c>
      <c r="D59" s="134">
        <v>0</v>
      </c>
      <c r="E59" s="134">
        <v>0</v>
      </c>
      <c r="F59" s="134">
        <v>0</v>
      </c>
    </row>
    <row r="63" spans="1:9" s="138" customFormat="1" ht="12.75" x14ac:dyDescent="0.2">
      <c r="A63" s="139" t="s">
        <v>188</v>
      </c>
      <c r="B63" s="140"/>
      <c r="C63" s="141"/>
      <c r="D63" s="142" t="s">
        <v>126</v>
      </c>
      <c r="E63" s="142"/>
      <c r="F63" s="143"/>
      <c r="G63" s="137"/>
      <c r="H63" s="137"/>
      <c r="I63" s="137"/>
    </row>
    <row r="64" spans="1:9" s="138" customFormat="1" ht="12.75" x14ac:dyDescent="0.2">
      <c r="A64" s="78" t="s">
        <v>127</v>
      </c>
      <c r="B64" s="4"/>
      <c r="C64" s="142"/>
      <c r="D64" s="141"/>
      <c r="E64" s="141"/>
      <c r="F64" s="141"/>
      <c r="G64" s="137"/>
      <c r="H64" s="137"/>
      <c r="I64" s="137"/>
    </row>
    <row r="65" spans="1:9" s="138" customFormat="1" ht="12.75" x14ac:dyDescent="0.2">
      <c r="A65" s="97"/>
      <c r="B65" s="98"/>
      <c r="C65" s="142"/>
      <c r="D65" s="141"/>
      <c r="E65" s="141"/>
      <c r="F65" s="141"/>
      <c r="G65" s="137"/>
      <c r="H65" s="137"/>
      <c r="I65" s="137"/>
    </row>
    <row r="66" spans="1:9" s="138" customFormat="1" ht="12.75" customHeight="1" x14ac:dyDescent="0.2">
      <c r="A66" s="139" t="s">
        <v>189</v>
      </c>
      <c r="B66" s="140"/>
      <c r="C66" s="141"/>
      <c r="D66" s="144" t="s">
        <v>129</v>
      </c>
      <c r="E66" s="141"/>
      <c r="F66" s="141"/>
      <c r="G66" s="137"/>
      <c r="H66" s="137"/>
      <c r="I66" s="137"/>
    </row>
    <row r="67" spans="1:9" s="138" customFormat="1" ht="12.75" x14ac:dyDescent="0.2">
      <c r="A67" s="3" t="s">
        <v>130</v>
      </c>
      <c r="B67" s="99"/>
      <c r="C67" s="145"/>
      <c r="D67" s="141"/>
      <c r="E67" s="141"/>
      <c r="F67" s="141"/>
      <c r="G67" s="137"/>
      <c r="H67" s="137"/>
      <c r="I67" s="137"/>
    </row>
    <row r="68" spans="1:9" s="138" customFormat="1" ht="12.75" x14ac:dyDescent="0.2">
      <c r="A68" s="3"/>
      <c r="B68" s="146"/>
      <c r="C68" s="142"/>
      <c r="D68" s="141"/>
      <c r="E68" s="141"/>
      <c r="F68" s="141"/>
      <c r="G68" s="137"/>
      <c r="H68" s="137"/>
      <c r="I68" s="137"/>
    </row>
    <row r="69" spans="1:9" s="138" customFormat="1" ht="12.75" x14ac:dyDescent="0.2">
      <c r="A69" s="99" t="s">
        <v>131</v>
      </c>
      <c r="B69" s="146"/>
      <c r="C69" s="141"/>
      <c r="D69" s="141"/>
      <c r="E69" s="141"/>
      <c r="F69" s="141"/>
      <c r="G69" s="137"/>
      <c r="H69" s="137"/>
      <c r="I69" s="137"/>
    </row>
  </sheetData>
  <mergeCells count="5">
    <mergeCell ref="A5:D5"/>
    <mergeCell ref="A6:F6"/>
    <mergeCell ref="A7:F7"/>
    <mergeCell ref="A8:F8"/>
    <mergeCell ref="A11:F11"/>
  </mergeCells>
  <pageMargins left="0.75" right="0.75" top="1" bottom="1" header="0.5" footer="0.5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</vt:lpstr>
      <vt:lpstr>опу</vt:lpstr>
      <vt:lpstr>опу!Область_печати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Dariga Utegulova</cp:lastModifiedBy>
  <dcterms:created xsi:type="dcterms:W3CDTF">2015-07-23T04:51:22Z</dcterms:created>
  <dcterms:modified xsi:type="dcterms:W3CDTF">2015-07-23T06:09:45Z</dcterms:modified>
</cp:coreProperties>
</file>