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Ф1" sheetId="1" r:id="rId1"/>
    <sheet name="Ф2" sheetId="2" r:id="rId2"/>
    <sheet name="Ф3" sheetId="3" r:id="rId3"/>
    <sheet name="Ф4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ByOrder" localSheetId="1">'[2]Hidden'!$A$42,'[2]Hidden'!$A$43,'[2]Hidden'!$A$44,'[2]Hidden'!$A$45,'[2]Hidden'!$A$46,'[2]Hidden'!$A$3:$A$39</definedName>
    <definedName name="ByOrder" localSheetId="2">'[3]Hidden'!$A$43,'[3]Hidden'!$A$44,'[3]Hidden'!$A$45,'[3]Hidden'!$A$3:$A$39</definedName>
    <definedName name="ByOrder">'[1]Hidden'!$A$42,'[1]Hidden'!$A$43,'[1]Hidden'!$A$44,'[1]Hidden'!$A$45,'[1]Hidden'!$A$46,'[1]Hidden'!$A$3:$A$40</definedName>
    <definedName name="FilAbbr_Add" localSheetId="1">'[2]Hidden'!$E$42,'[2]Hidden'!$E$43,'[2]Hidden'!$E$44,'[2]Hidden'!$E$45,'[2]Hidden'!$E$46,'[2]Hidden'!$E$3:$E$39</definedName>
    <definedName name="FilAbbr_Add">'[1]Hidden'!$E$42,'[1]Hidden'!$E$43,'[1]Hidden'!$E$44,'[1]Hidden'!$E$45,'[1]Hidden'!$E$46,'[1]Hidden'!$E$3:$E$40</definedName>
    <definedName name="FilAbbr_Full" localSheetId="1">'[2]Hidden'!$E$42,'[2]Hidden'!$E$43,'[2]Hidden'!$E$44,'[2]Hidden'!$E$45,'[2]Hidden'!$E$46,'[2]Hidden'!$E$3:$E$39</definedName>
    <definedName name="FilAbbr_Full">'[1]Hidden'!$E$42,'[1]Hidden'!$E$43,'[1]Hidden'!$E$44,'[1]Hidden'!$E$45,'[1]Hidden'!$E$46,'[1]Hidden'!$E$3:$E$40</definedName>
    <definedName name="Filial_add" localSheetId="1">'[2]Hidden'!$A$42,'[2]Hidden'!$A$43,'[2]Hidden'!$A$44,'[2]Hidden'!$A$45,'[2]Hidden'!$A$46,'[2]Hidden'!$A$3:$A$39</definedName>
    <definedName name="Filial_add">'[1]Hidden'!$A$42,'[1]Hidden'!$A$43,'[1]Hidden'!$A$44,'[1]Hidden'!$A$45,'[1]Hidden'!$A$46,'[1]Hidden'!$A$3:$A$40</definedName>
    <definedName name="Filial_Full" localSheetId="1">'[2]Hidden'!$A$42,'[2]Hidden'!$A$43,'[2]Hidden'!$A$44,'[2]Hidden'!$A$45,'[2]Hidden'!$A$46,'[2]Hidden'!$A$3:$A$39</definedName>
    <definedName name="Filial_Full">'[1]Hidden'!$A$42,'[1]Hidden'!$A$43,'[1]Hidden'!$A$44,'[1]Hidden'!$A$45,'[1]Hidden'!$A$46,'[1]Hidden'!$A$3:$A$40</definedName>
    <definedName name="gfhjkm" localSheetId="2">'[4]hiddenА'!$H$15</definedName>
    <definedName name="gfhjkm" localSheetId="3">'[4]hiddenА'!$H$15</definedName>
    <definedName name="gfhjkm">#REF!</definedName>
    <definedName name="KVARTALPrev">'[4]hiddenА'!$G$20</definedName>
    <definedName name="mmyyFil" localSheetId="2">'Ф3'!#REF!</definedName>
    <definedName name="mmyyFil" localSheetId="3">'Ф4'!#REF!</definedName>
    <definedName name="NameBeg" localSheetId="2">'Ф3'!#REF!</definedName>
    <definedName name="NameBeg" localSheetId="3">'Ф4'!#REF!</definedName>
    <definedName name="NameBeg">#REF!</definedName>
    <definedName name="NarastMESATZ">'[5]Hidden1'!$J$2:$J$13</definedName>
    <definedName name="OLE_LINK2" localSheetId="1">'Ф2'!#REF!</definedName>
    <definedName name="OLE_LINK3" localSheetId="1">'Ф2'!#REF!</definedName>
    <definedName name="OLE_LINK4" localSheetId="1">'Ф2'!#REF!</definedName>
    <definedName name="sMonthGen">'[1]Hidden'!$I$20</definedName>
    <definedName name="sMonthNarast" localSheetId="2">'[3]Hidden'!$J$20</definedName>
    <definedName name="sMonthNarast" localSheetId="3">'[6]Hidden'!$J$20</definedName>
    <definedName name="sMonthNarast">'[2]Hidden'!$J$20</definedName>
    <definedName name="sVMONTH" localSheetId="1">'[2]Hidden'!$H$20</definedName>
    <definedName name="sVMONTH" localSheetId="3">'[6]Hidden'!$H$20</definedName>
    <definedName name="sVMONTH">'[1]Hidden'!$H$20</definedName>
    <definedName name="sYear" localSheetId="1">'[2]Hidden'!$F$19</definedName>
    <definedName name="sYear" localSheetId="3">'[6]Hidden'!$F$19</definedName>
    <definedName name="sYear">'[1]Hidden'!$F$19</definedName>
    <definedName name="VPODR" localSheetId="2">'[5]Hidden1'!$C$4</definedName>
    <definedName name="VPODR" localSheetId="3">'[5]Hidden1'!$C$4</definedName>
    <definedName name="VPODR">#REF!</definedName>
    <definedName name="VYEAR" localSheetId="1">'[2]Hidden'!$F$20</definedName>
    <definedName name="VYEAR" localSheetId="2">'[3]Hidden'!$F$20</definedName>
    <definedName name="VYEAR" localSheetId="3">'[6]Hidden'!$F$20</definedName>
    <definedName name="VYEAR">#REF!</definedName>
    <definedName name="VYEAR4">'[1]Hidden'!$F$19</definedName>
    <definedName name="WorkArea" localSheetId="2">'Ф3'!$C$10:$D$59</definedName>
    <definedName name="WorkArea" localSheetId="3">'Ф4'!$B$12:$G$17</definedName>
    <definedName name="YEARPrev4" localSheetId="1">'[2]Hidden'!$F$21</definedName>
    <definedName name="YEARPrev4" localSheetId="2">'[3]Hidden'!$F$21</definedName>
    <definedName name="YEARPrev4">'[1]Hidden'!$F$21</definedName>
    <definedName name="Z_EE6732EE_644E_43C7_942D_7451E7E830D4_.wvu.PrintArea" localSheetId="1" hidden="1">'Ф2'!$A$1:$D$61</definedName>
    <definedName name="Z_EE6732EE_644E_43C7_942D_7451E7E830D4_.wvu.PrintArea" localSheetId="3" hidden="1">'Ф4'!$A$1:$I$32</definedName>
    <definedName name="Z_EE6732EE_644E_43C7_942D_7451E7E830D4_.wvu.Rows" localSheetId="0" hidden="1">'Ф1'!#REF!,'Ф1'!#REF!</definedName>
  </definedNames>
  <calcPr fullCalcOnLoad="1"/>
</workbook>
</file>

<file path=xl/sharedStrings.xml><?xml version="1.0" encoding="utf-8"?>
<sst xmlns="http://schemas.openxmlformats.org/spreadsheetml/2006/main" count="206" uniqueCount="182">
  <si>
    <t>11</t>
  </si>
  <si>
    <t>14</t>
  </si>
  <si>
    <t>16</t>
  </si>
  <si>
    <t>12</t>
  </si>
  <si>
    <t>Kazakhtelecom JSC</t>
  </si>
  <si>
    <t xml:space="preserve">Unaudited interim condensed </t>
  </si>
  <si>
    <t>consolidated financial statements</t>
  </si>
  <si>
    <t xml:space="preserve">INTERIM CONDENSED CONSOLIDATED STATEMENT OF COMPREHENSIVE INCOME </t>
  </si>
  <si>
    <t>In thousands of tenge</t>
  </si>
  <si>
    <t>Notes</t>
  </si>
  <si>
    <t>Revenue</t>
  </si>
  <si>
    <t>Gross profit</t>
  </si>
  <si>
    <t>General and administrative expenses</t>
  </si>
  <si>
    <t>Selling expenses</t>
  </si>
  <si>
    <t>Operating profit</t>
  </si>
  <si>
    <t>Finance costs</t>
  </si>
  <si>
    <t>Finance income</t>
  </si>
  <si>
    <t>Other income</t>
  </si>
  <si>
    <t>Profit before tax</t>
  </si>
  <si>
    <t>Income tax expense</t>
  </si>
  <si>
    <t>Attributable to:</t>
  </si>
  <si>
    <t>Non-controlling interests</t>
  </si>
  <si>
    <t>Other comprehensive income</t>
  </si>
  <si>
    <t>Non-controlling interest</t>
  </si>
  <si>
    <t>Earnings per share</t>
  </si>
  <si>
    <t xml:space="preserve">INTERIM CONDENSED CONSOLIDATED STATEMENT OF FINANCIAL POSITION </t>
  </si>
  <si>
    <t>Assets</t>
  </si>
  <si>
    <t>Non-current assets</t>
  </si>
  <si>
    <t>Property and equipment</t>
  </si>
  <si>
    <t>Intangible assets</t>
  </si>
  <si>
    <t>Advances paid for non-current assets</t>
  </si>
  <si>
    <t>Other non-current financial assets</t>
  </si>
  <si>
    <t>Other non-current assets</t>
  </si>
  <si>
    <t>Current assets</t>
  </si>
  <si>
    <t>Inventories</t>
  </si>
  <si>
    <t>Other current assets</t>
  </si>
  <si>
    <t>Cash and cash equivalents</t>
  </si>
  <si>
    <t>Total assets</t>
  </si>
  <si>
    <t>Zhumanova M.A.</t>
  </si>
  <si>
    <t>Operating activities</t>
  </si>
  <si>
    <t xml:space="preserve">Adjustments for:
</t>
  </si>
  <si>
    <t>Depreciation of property and equipment</t>
  </si>
  <si>
    <t>Amortization of intangible assets</t>
  </si>
  <si>
    <t>Change in inventories</t>
  </si>
  <si>
    <t>Change in advances received</t>
  </si>
  <si>
    <t>Change in other current liabilities</t>
  </si>
  <si>
    <t>Interest paid</t>
  </si>
  <si>
    <t>Interest received</t>
  </si>
  <si>
    <t>Investing activities</t>
  </si>
  <si>
    <t>Purchase of property and equipment</t>
  </si>
  <si>
    <t>Purchase of intangible assets</t>
  </si>
  <si>
    <t>Proceeds from sale of property and equipment</t>
  </si>
  <si>
    <t>Restricted cash returned</t>
  </si>
  <si>
    <t>Financing activities</t>
  </si>
  <si>
    <t>Repayment of finance lease liabilities</t>
  </si>
  <si>
    <t>Net cash flows used in financing activities</t>
  </si>
  <si>
    <t>Equity and liabilities</t>
  </si>
  <si>
    <t>Treasury shares</t>
  </si>
  <si>
    <t>Retained earnings</t>
  </si>
  <si>
    <t>Total equity</t>
  </si>
  <si>
    <t>Non-current liabilities</t>
  </si>
  <si>
    <t>Finance lease liabilities</t>
  </si>
  <si>
    <t>Deferred tax liability</t>
  </si>
  <si>
    <t>Debt component of preferred shares</t>
  </si>
  <si>
    <t>Other non-current liabilities</t>
  </si>
  <si>
    <t>Current liabilities</t>
  </si>
  <si>
    <t>Current portion of finance lease liabilities</t>
  </si>
  <si>
    <t>Advances received</t>
  </si>
  <si>
    <t>Other current liabilities</t>
  </si>
  <si>
    <t>Total liabilities</t>
  </si>
  <si>
    <t>Total equity and liabilities</t>
  </si>
  <si>
    <t>Unaudited interim condensed consolidated financial statements</t>
  </si>
  <si>
    <t>INTERIM CONDENSED CONSOLIDATED STATEMENT OF CHANGES IN EQUITY</t>
  </si>
  <si>
    <t xml:space="preserve">Treasury
shares
</t>
  </si>
  <si>
    <t xml:space="preserve">Foreign currency
translation
reserve
</t>
  </si>
  <si>
    <t xml:space="preserve">Retained
earnings
</t>
  </si>
  <si>
    <t>Total</t>
  </si>
  <si>
    <t xml:space="preserve">Total 
equity
</t>
  </si>
  <si>
    <t>Book value per one ordinary share, Tenge</t>
  </si>
  <si>
    <t xml:space="preserve">Book value per one preferred share of the first group, Tenge                                                </t>
  </si>
  <si>
    <t>Continuing operations</t>
  </si>
  <si>
    <t>Profit before tax from continuing operations</t>
  </si>
  <si>
    <t>Profit for the period from continuing operations</t>
  </si>
  <si>
    <t>Discontinued operations</t>
  </si>
  <si>
    <t xml:space="preserve">Earnings per share for continuing operations </t>
  </si>
  <si>
    <t>At 1 January 2016</t>
  </si>
  <si>
    <t>Total comprehensive income/(loss) (unaudited)</t>
  </si>
  <si>
    <t>Investments in an associate</t>
  </si>
  <si>
    <t>Net cash flows from operating activities</t>
  </si>
  <si>
    <t xml:space="preserve">INTERIM CONDENSED CONSOLIDATED STATEMENT OF CASH FLOWS </t>
  </si>
  <si>
    <t>Uzbekov A.A.</t>
  </si>
  <si>
    <t>9</t>
  </si>
  <si>
    <t>10</t>
  </si>
  <si>
    <t>Foreign currency translation reserve</t>
  </si>
  <si>
    <t>2016 (unaudited)</t>
  </si>
  <si>
    <t>Other expense</t>
  </si>
  <si>
    <t>Financial aid returned</t>
  </si>
  <si>
    <t xml:space="preserve">31 March 2017 (unaudited)
</t>
  </si>
  <si>
    <t>31 December 2016 (audited)</t>
  </si>
  <si>
    <t>Shares outstanding</t>
  </si>
  <si>
    <t xml:space="preserve">31 March
2016
(unaudited)
</t>
  </si>
  <si>
    <t xml:space="preserve">31 March
2017
(unaudited)
</t>
  </si>
  <si>
    <t>Change in deferred income</t>
  </si>
  <si>
    <t>Finance costs accrued</t>
  </si>
  <si>
    <t>Finance income accrued</t>
  </si>
  <si>
    <t>Change in trade receivables</t>
  </si>
  <si>
    <t>Change in advances paid</t>
  </si>
  <si>
    <t>Placement of deposits</t>
  </si>
  <si>
    <t>Issue of long-term loans to employees</t>
  </si>
  <si>
    <t>Reimbursement of loss of control over subsidiaries</t>
  </si>
  <si>
    <t>Borrowings repaid</t>
  </si>
  <si>
    <t>Shares
Outstanding</t>
  </si>
  <si>
    <t>Other comprehensive income/(loss) (unaudited)</t>
  </si>
  <si>
    <t>Change in ownership in subsidiaries not resulting in loss of control</t>
  </si>
  <si>
    <t>At 31 March 2016 (unaudited)</t>
  </si>
  <si>
    <t>At 1 January 2017</t>
  </si>
  <si>
    <t>For three months period ended 31 March, 2017</t>
  </si>
  <si>
    <t>Three months ended 31 March</t>
  </si>
  <si>
    <t>At 31 March 2017 (unaudited)</t>
  </si>
  <si>
    <t>As at 31 March 2017</t>
  </si>
  <si>
    <t>Cost of sales</t>
  </si>
  <si>
    <t>Share in losses of associate</t>
  </si>
  <si>
    <t>740.42</t>
  </si>
  <si>
    <t>6.116,85</t>
  </si>
  <si>
    <t>911.86</t>
  </si>
  <si>
    <t>2017 (unaudited)</t>
  </si>
  <si>
    <t>Share of other comprehensive profit of an associate</t>
  </si>
  <si>
    <t>7</t>
  </si>
  <si>
    <t>13</t>
  </si>
  <si>
    <t>Foreign exchange differences on translation of financial statements of foreign subsidiaries</t>
  </si>
  <si>
    <t>Trade receivables</t>
  </si>
  <si>
    <t>Advances paid</t>
  </si>
  <si>
    <t>Corporate income tax prepaid</t>
  </si>
  <si>
    <t>Other current financial assets</t>
  </si>
  <si>
    <t>Other reserves</t>
  </si>
  <si>
    <t>Borrowings: non-current portion</t>
  </si>
  <si>
    <t>Employee benefit obligations</t>
  </si>
  <si>
    <t>Borrowings: current portion</t>
  </si>
  <si>
    <t>Current portion of employee benefit obligations</t>
  </si>
  <si>
    <t>Trade payables</t>
  </si>
  <si>
    <t>Current corporate income tax payable</t>
  </si>
  <si>
    <t>Net foreign exchange loss</t>
  </si>
  <si>
    <t>Profit after tax for the period from discontinued operations</t>
  </si>
  <si>
    <t>Net profit for the period</t>
  </si>
  <si>
    <t>Profit attributable to:</t>
  </si>
  <si>
    <t>Equity holders of the Parent</t>
  </si>
  <si>
    <t>Other comprehensive income  to be reclassified to profit or loss in subsequent periods (net of tax)</t>
  </si>
  <si>
    <t>Net other comprehensive income to be reclassified to profit or loss in subsequent periods</t>
  </si>
  <si>
    <t>Total comprehensive income for the period, net of income tax</t>
  </si>
  <si>
    <t>Basic and diluted, profit for the period attributable to equity holders of the Parent, tenge</t>
  </si>
  <si>
    <t>Basic and diluted, profit for the period from continuing operations attributable to equity holders of the Parent, tenge</t>
  </si>
  <si>
    <t>Chief financial director</t>
  </si>
  <si>
    <t>Chief accountant</t>
  </si>
  <si>
    <t>Unrealized foreign exchange (gain)/loss</t>
  </si>
  <si>
    <t>Allowance for doubtful receivables</t>
  </si>
  <si>
    <t>NRV adjustments of slow-moving inventory</t>
  </si>
  <si>
    <t>Share in losses of associates</t>
  </si>
  <si>
    <t>Gain on disposal of subsidiary</t>
  </si>
  <si>
    <t>Loss on disposal of PPE and intangible assets</t>
  </si>
  <si>
    <t>Change in trade payables</t>
  </si>
  <si>
    <t>Cash flow received from operating activities</t>
  </si>
  <si>
    <t>Adjustments of working capital</t>
  </si>
  <si>
    <t>Dividends paid on common and preferred shares</t>
  </si>
  <si>
    <t>Income tax paid</t>
  </si>
  <si>
    <t>Return of cash on deposits</t>
  </si>
  <si>
    <t>Repayment of loans from employees</t>
  </si>
  <si>
    <t>Acquisition of treasury shares</t>
  </si>
  <si>
    <t>Effects of exchange rate changes on cash and cash equivalents</t>
  </si>
  <si>
    <t xml:space="preserve">Net increase/ (decrease) in cash and cash equivalents </t>
  </si>
  <si>
    <t>Cash and cash equivalents, as at 1 January</t>
  </si>
  <si>
    <t>Cash and cash equivalents, as at 31 March</t>
  </si>
  <si>
    <t>Net profit for the period (unaudited)</t>
  </si>
  <si>
    <t>Total comprehensive income (unaudited)</t>
  </si>
  <si>
    <t>Equity attributable to equity holders of the Parent</t>
  </si>
  <si>
    <t>Compensation for provision of  universal services in rural areas</t>
  </si>
  <si>
    <t>Income/(loss) on disposal of property and equipment</t>
  </si>
  <si>
    <t xml:space="preserve">Other
reserves
</t>
  </si>
  <si>
    <t>Attributable to equity holders of the parent</t>
  </si>
  <si>
    <t>Net cash flows used in investing activities</t>
  </si>
  <si>
    <t>Change in current and non-current assets</t>
  </si>
  <si>
    <t>Profit before tax from discontinued operations</t>
  </si>
  <si>
    <t>15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</si>
</sst>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#,##0.00_ ;[Red]\-#,##0.00\ "/>
    <numFmt numFmtId="177" formatCode="_-* #,##0_р_._-;\-* #,##0_р_._-;_-* &quot;-&quot;??_р_._-;_-@_-"/>
    <numFmt numFmtId="178" formatCode="_(* #,##0_);_(* \(#,##0\);_(* &quot;-&quot;_);_(@_)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_-* #,##0.0_р_._-;\-* #,##0.0_р_._-;_-* &quot;-&quot;??_р_._-;_-@_-"/>
    <numFmt numFmtId="184" formatCode="[$-FC19]d\ mmmm\ yyyy\ &quot;г.&quot;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8"/>
      <color indexed="9"/>
      <name val="Arial Cyr"/>
      <family val="0"/>
    </font>
    <font>
      <b/>
      <sz val="10"/>
      <name val="Arial Cyr"/>
      <family val="2"/>
    </font>
    <font>
      <b/>
      <sz val="10"/>
      <color indexed="9"/>
      <name val="Arial CYR"/>
      <family val="2"/>
    </font>
    <font>
      <b/>
      <sz val="8"/>
      <name val="Arial Cyr"/>
      <family val="2"/>
    </font>
    <font>
      <sz val="10"/>
      <name val="Tahoma"/>
      <family val="2"/>
    </font>
    <font>
      <sz val="10"/>
      <name val="Helv"/>
      <family val="0"/>
    </font>
    <font>
      <b/>
      <i/>
      <sz val="8"/>
      <name val="Arial Cyr"/>
      <family val="2"/>
    </font>
    <font>
      <b/>
      <sz val="12"/>
      <name val="Arial Cyr"/>
      <family val="0"/>
    </font>
    <font>
      <b/>
      <sz val="11"/>
      <name val="Arial Cyr"/>
      <family val="2"/>
    </font>
    <font>
      <i/>
      <sz val="10"/>
      <name val="Arial CYR"/>
      <family val="2"/>
    </font>
    <font>
      <sz val="9"/>
      <name val="Arial Cyr"/>
      <family val="0"/>
    </font>
    <font>
      <i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9"/>
      <name val="Arial Cyr"/>
      <family val="0"/>
    </font>
    <font>
      <sz val="12"/>
      <name val="Arial Cyr"/>
      <family val="0"/>
    </font>
    <font>
      <sz val="10"/>
      <color indexed="8"/>
      <name val="Arial Cyr"/>
      <family val="0"/>
    </font>
    <font>
      <sz val="10"/>
      <color indexed="10"/>
      <name val="Arial Cyr"/>
      <family val="0"/>
    </font>
    <font>
      <sz val="8"/>
      <color indexed="10"/>
      <name val="Arial Cyr"/>
      <family val="2"/>
    </font>
    <font>
      <sz val="10"/>
      <color indexed="10"/>
      <name val="Times New Roman"/>
      <family val="1"/>
    </font>
    <font>
      <sz val="8"/>
      <color rgb="FFFF0000"/>
      <name val="Arial Cyr"/>
      <family val="2"/>
    </font>
    <font>
      <sz val="10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5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3" fontId="0" fillId="0" borderId="0">
      <alignment/>
      <protection/>
    </xf>
    <xf numFmtId="3" fontId="0" fillId="0" borderId="0">
      <alignment/>
      <protection/>
    </xf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26" fillId="0" borderId="0">
      <alignment/>
      <protection/>
    </xf>
    <xf numFmtId="0" fontId="1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51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0" fontId="22" fillId="0" borderId="0" xfId="0" applyFont="1" applyFill="1" applyAlignment="1" applyProtection="1">
      <alignment horizontal="center" vertical="center"/>
      <protection/>
    </xf>
    <xf numFmtId="49" fontId="0" fillId="0" borderId="10" xfId="59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29" fillId="0" borderId="0" xfId="0" applyFont="1" applyFill="1" applyAlignment="1" applyProtection="1">
      <alignment horizontal="center"/>
      <protection locked="0"/>
    </xf>
    <xf numFmtId="0" fontId="22" fillId="0" borderId="0" xfId="0" applyFont="1" applyFill="1" applyAlignment="1" applyProtection="1">
      <alignment horizontal="left"/>
      <protection locked="0"/>
    </xf>
    <xf numFmtId="0" fontId="20" fillId="0" borderId="0" xfId="0" applyFont="1" applyFill="1" applyAlignment="1">
      <alignment/>
    </xf>
    <xf numFmtId="173" fontId="0" fillId="0" borderId="0" xfId="0" applyNumberFormat="1" applyFont="1" applyFill="1" applyBorder="1" applyAlignment="1" applyProtection="1">
      <alignment wrapText="1"/>
      <protection/>
    </xf>
    <xf numFmtId="0" fontId="21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 vertical="center"/>
      <protection locked="0"/>
    </xf>
    <xf numFmtId="3" fontId="20" fillId="0" borderId="0" xfId="0" applyNumberFormat="1" applyFont="1" applyFill="1" applyAlignment="1" applyProtection="1">
      <alignment horizontal="right" vertical="center"/>
      <protection locked="0"/>
    </xf>
    <xf numFmtId="3" fontId="20" fillId="0" borderId="0" xfId="0" applyNumberFormat="1" applyFont="1" applyFill="1" applyAlignment="1" applyProtection="1" quotePrefix="1">
      <alignment horizontal="right" vertical="center"/>
      <protection locked="0"/>
    </xf>
    <xf numFmtId="3" fontId="20" fillId="0" borderId="0" xfId="0" applyNumberFormat="1" applyFont="1" applyFill="1" applyAlignment="1" applyProtection="1">
      <alignment vertical="center" wrapText="1"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0" xfId="0" applyFont="1" applyFill="1" applyAlignment="1" applyProtection="1">
      <alignment/>
      <protection locked="0"/>
    </xf>
    <xf numFmtId="0" fontId="22" fillId="0" borderId="11" xfId="0" applyFont="1" applyFill="1" applyBorder="1" applyAlignment="1" applyProtection="1">
      <alignment/>
      <protection locked="0"/>
    </xf>
    <xf numFmtId="0" fontId="22" fillId="0" borderId="11" xfId="0" applyFont="1" applyFill="1" applyBorder="1" applyAlignment="1" applyProtection="1">
      <alignment vertical="center"/>
      <protection locked="0"/>
    </xf>
    <xf numFmtId="3" fontId="22" fillId="0" borderId="0" xfId="0" applyNumberFormat="1" applyFont="1" applyFill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20" fillId="0" borderId="0" xfId="0" applyFont="1" applyFill="1" applyAlignment="1" applyProtection="1">
      <alignment vertical="center"/>
      <protection locked="0"/>
    </xf>
    <xf numFmtId="3" fontId="20" fillId="0" borderId="0" xfId="0" applyNumberFormat="1" applyFont="1" applyFill="1" applyAlignment="1" applyProtection="1">
      <alignment vertical="center"/>
      <protection locked="0"/>
    </xf>
    <xf numFmtId="0" fontId="21" fillId="0" borderId="0" xfId="0" applyFont="1" applyFill="1" applyAlignment="1" applyProtection="1">
      <alignment/>
      <protection/>
    </xf>
    <xf numFmtId="0" fontId="0" fillId="0" borderId="0" xfId="57" applyFont="1" applyFill="1" applyAlignment="1" applyProtection="1">
      <alignment horizontal="center"/>
      <protection locked="0"/>
    </xf>
    <xf numFmtId="176" fontId="27" fillId="0" borderId="0" xfId="59" applyFont="1" applyFill="1" applyAlignment="1" applyProtection="1">
      <alignment horizontal="center"/>
      <protection locked="0"/>
    </xf>
    <xf numFmtId="49" fontId="22" fillId="0" borderId="10" xfId="59" applyNumberFormat="1" applyFont="1" applyFill="1" applyBorder="1" applyAlignment="1" applyProtection="1">
      <alignment horizontal="center"/>
      <protection/>
    </xf>
    <xf numFmtId="0" fontId="20" fillId="0" borderId="0" xfId="0" applyFont="1" applyFill="1" applyAlignment="1">
      <alignment/>
    </xf>
    <xf numFmtId="0" fontId="22" fillId="0" borderId="11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 vertical="center"/>
      <protection locked="0"/>
    </xf>
    <xf numFmtId="3" fontId="22" fillId="0" borderId="0" xfId="0" applyNumberFormat="1" applyFont="1" applyFill="1" applyBorder="1" applyAlignment="1">
      <alignment wrapText="1"/>
    </xf>
    <xf numFmtId="49" fontId="0" fillId="0" borderId="0" xfId="0" applyNumberFormat="1" applyFont="1" applyFill="1" applyAlignment="1" applyProtection="1">
      <alignment horizontal="center"/>
      <protection locked="0"/>
    </xf>
    <xf numFmtId="0" fontId="20" fillId="0" borderId="0" xfId="0" applyFont="1" applyFill="1" applyAlignment="1">
      <alignment wrapText="1"/>
    </xf>
    <xf numFmtId="3" fontId="20" fillId="0" borderId="0" xfId="0" applyNumberFormat="1" applyFont="1" applyFill="1" applyAlignment="1" applyProtection="1" quotePrefix="1">
      <alignment horizontal="right"/>
      <protection locked="0"/>
    </xf>
    <xf numFmtId="0" fontId="24" fillId="0" borderId="0" xfId="0" applyFont="1" applyFill="1" applyAlignment="1" applyProtection="1">
      <alignment horizontal="center"/>
      <protection locked="0"/>
    </xf>
    <xf numFmtId="49" fontId="22" fillId="0" borderId="0" xfId="0" applyNumberFormat="1" applyFont="1" applyFill="1" applyAlignment="1">
      <alignment horizontal="right" wrapText="1"/>
    </xf>
    <xf numFmtId="173" fontId="0" fillId="0" borderId="0" xfId="0" applyNumberFormat="1" applyFont="1" applyFill="1" applyAlignment="1" applyProtection="1">
      <alignment vertical="center"/>
      <protection locked="0"/>
    </xf>
    <xf numFmtId="0" fontId="0" fillId="0" borderId="0" xfId="0" applyFont="1" applyFill="1" applyAlignment="1">
      <alignment/>
    </xf>
    <xf numFmtId="0" fontId="22" fillId="0" borderId="0" xfId="0" applyFont="1" applyFill="1" applyBorder="1" applyAlignment="1">
      <alignment wrapText="1"/>
    </xf>
    <xf numFmtId="0" fontId="23" fillId="0" borderId="0" xfId="0" applyFont="1" applyFill="1" applyAlignment="1" applyProtection="1">
      <alignment horizontal="center" vertical="center"/>
      <protection/>
    </xf>
    <xf numFmtId="0" fontId="28" fillId="0" borderId="0" xfId="0" applyFont="1" applyFill="1" applyAlignment="1" applyProtection="1">
      <alignment vertical="center"/>
      <protection locked="0"/>
    </xf>
    <xf numFmtId="0" fontId="20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3" fontId="20" fillId="0" borderId="0" xfId="0" applyNumberFormat="1" applyFont="1" applyFill="1" applyAlignment="1" applyProtection="1">
      <alignment wrapText="1"/>
      <protection locked="0"/>
    </xf>
    <xf numFmtId="3" fontId="20" fillId="0" borderId="0" xfId="0" applyNumberFormat="1" applyFont="1" applyFill="1" applyAlignment="1" applyProtection="1">
      <alignment/>
      <protection locked="0"/>
    </xf>
    <xf numFmtId="49" fontId="0" fillId="0" borderId="10" xfId="59" applyNumberFormat="1" applyFont="1" applyFill="1" applyBorder="1" applyAlignment="1" applyProtection="1">
      <alignment horizontal="center"/>
      <protection/>
    </xf>
    <xf numFmtId="3" fontId="22" fillId="0" borderId="0" xfId="0" applyNumberFormat="1" applyFont="1" applyFill="1" applyAlignment="1">
      <alignment wrapText="1"/>
    </xf>
    <xf numFmtId="3" fontId="0" fillId="0" borderId="0" xfId="0" applyNumberFormat="1" applyFont="1" applyAlignment="1" applyProtection="1">
      <alignment horizontal="left"/>
      <protection/>
    </xf>
    <xf numFmtId="0" fontId="22" fillId="0" borderId="0" xfId="59" applyNumberFormat="1" applyFont="1" applyFill="1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  <xf numFmtId="3" fontId="20" fillId="0" borderId="0" xfId="0" applyNumberFormat="1" applyFont="1" applyFill="1" applyAlignment="1" applyProtection="1">
      <alignment horizontal="right"/>
      <protection locked="0"/>
    </xf>
    <xf numFmtId="0" fontId="28" fillId="0" borderId="0" xfId="0" applyFont="1" applyFill="1" applyAlignment="1" applyProtection="1">
      <alignment horizontal="center" vertical="center"/>
      <protection/>
    </xf>
    <xf numFmtId="49" fontId="29" fillId="0" borderId="0" xfId="0" applyNumberFormat="1" applyFont="1" applyFill="1" applyAlignment="1">
      <alignment horizontal="center"/>
    </xf>
    <xf numFmtId="3" fontId="31" fillId="0" borderId="0" xfId="0" applyNumberFormat="1" applyFont="1" applyFill="1" applyAlignment="1" applyProtection="1">
      <alignment horizontal="right"/>
      <protection locked="0"/>
    </xf>
    <xf numFmtId="3" fontId="31" fillId="0" borderId="0" xfId="0" applyNumberFormat="1" applyFont="1" applyFill="1" applyAlignment="1" applyProtection="1">
      <alignment horizontal="right" vertical="center"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20" fillId="0" borderId="11" xfId="0" applyFont="1" applyFill="1" applyBorder="1" applyAlignment="1">
      <alignment wrapText="1"/>
    </xf>
    <xf numFmtId="0" fontId="33" fillId="0" borderId="0" xfId="0" applyFont="1" applyFill="1" applyAlignment="1">
      <alignment/>
    </xf>
    <xf numFmtId="0" fontId="33" fillId="0" borderId="0" xfId="0" applyFont="1" applyFill="1" applyAlignment="1" applyProtection="1">
      <alignment/>
      <protection locked="0"/>
    </xf>
    <xf numFmtId="171" fontId="33" fillId="0" borderId="0" xfId="0" applyNumberFormat="1" applyFont="1" applyFill="1" applyAlignment="1">
      <alignment wrapText="1"/>
    </xf>
    <xf numFmtId="177" fontId="33" fillId="0" borderId="0" xfId="0" applyNumberFormat="1" applyFont="1" applyFill="1" applyAlignment="1" applyProtection="1">
      <alignment/>
      <protection locked="0"/>
    </xf>
    <xf numFmtId="0" fontId="33" fillId="0" borderId="0" xfId="0" applyNumberFormat="1" applyFont="1" applyFill="1" applyAlignment="1" applyProtection="1">
      <alignment/>
      <protection locked="0"/>
    </xf>
    <xf numFmtId="0" fontId="33" fillId="0" borderId="0" xfId="0" applyFont="1" applyFill="1" applyAlignment="1" applyProtection="1">
      <alignment/>
      <protection locked="0"/>
    </xf>
    <xf numFmtId="0" fontId="33" fillId="0" borderId="0" xfId="0" applyNumberFormat="1" applyFont="1" applyFill="1" applyAlignment="1" applyProtection="1">
      <alignment/>
      <protection locked="0"/>
    </xf>
    <xf numFmtId="0" fontId="33" fillId="0" borderId="0" xfId="0" applyFont="1" applyFill="1" applyBorder="1" applyAlignment="1" applyProtection="1">
      <alignment/>
      <protection locked="0"/>
    </xf>
    <xf numFmtId="0" fontId="33" fillId="0" borderId="0" xfId="0" applyFont="1" applyFill="1" applyAlignment="1">
      <alignment wrapText="1"/>
    </xf>
    <xf numFmtId="49" fontId="33" fillId="0" borderId="0" xfId="0" applyNumberFormat="1" applyFont="1" applyFill="1" applyAlignment="1">
      <alignment wrapText="1"/>
    </xf>
    <xf numFmtId="3" fontId="33" fillId="0" borderId="0" xfId="0" applyNumberFormat="1" applyFont="1" applyFill="1" applyAlignment="1">
      <alignment/>
    </xf>
    <xf numFmtId="0" fontId="33" fillId="0" borderId="0" xfId="0" applyFont="1" applyFill="1" applyBorder="1" applyAlignment="1">
      <alignment/>
    </xf>
    <xf numFmtId="171" fontId="33" fillId="0" borderId="0" xfId="0" applyNumberFormat="1" applyFont="1" applyFill="1" applyAlignment="1" applyProtection="1">
      <alignment/>
      <protection locked="0"/>
    </xf>
    <xf numFmtId="3" fontId="33" fillId="0" borderId="0" xfId="0" applyNumberFormat="1" applyFont="1" applyFill="1" applyAlignment="1" applyProtection="1">
      <alignment/>
      <protection locked="0"/>
    </xf>
    <xf numFmtId="171" fontId="34" fillId="0" borderId="0" xfId="0" applyNumberFormat="1" applyFont="1" applyFill="1" applyAlignment="1">
      <alignment wrapText="1"/>
    </xf>
    <xf numFmtId="171" fontId="34" fillId="0" borderId="0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171" fontId="22" fillId="0" borderId="0" xfId="0" applyNumberFormat="1" applyFont="1" applyFill="1" applyAlignment="1" applyProtection="1">
      <alignment horizontal="right"/>
      <protection locked="0"/>
    </xf>
    <xf numFmtId="0" fontId="35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171" fontId="22" fillId="0" borderId="0" xfId="0" applyNumberFormat="1" applyFont="1" applyFill="1" applyAlignment="1" applyProtection="1">
      <alignment horizontal="right" vertical="center"/>
      <protection locked="0"/>
    </xf>
    <xf numFmtId="171" fontId="0" fillId="0" borderId="0" xfId="0" applyNumberFormat="1" applyFont="1" applyFill="1" applyAlignment="1" applyProtection="1">
      <alignment horizontal="right" vertical="center"/>
      <protection locked="0"/>
    </xf>
    <xf numFmtId="171" fontId="0" fillId="0" borderId="0" xfId="0" applyNumberFormat="1" applyFont="1" applyFill="1" applyAlignment="1" applyProtection="1" quotePrefix="1">
      <alignment horizontal="right" vertical="center"/>
      <protection locked="0"/>
    </xf>
    <xf numFmtId="0" fontId="28" fillId="0" borderId="0" xfId="0" applyFont="1" applyFill="1" applyAlignment="1" applyProtection="1">
      <alignment vertical="center"/>
      <protection locked="0"/>
    </xf>
    <xf numFmtId="0" fontId="36" fillId="0" borderId="0" xfId="0" applyFont="1" applyFill="1" applyAlignment="1" applyProtection="1">
      <alignment vertical="center"/>
      <protection locked="0"/>
    </xf>
    <xf numFmtId="171" fontId="22" fillId="0" borderId="0" xfId="0" applyNumberFormat="1" applyFont="1" applyFill="1" applyAlignment="1">
      <alignment wrapText="1"/>
    </xf>
    <xf numFmtId="171" fontId="0" fillId="0" borderId="0" xfId="0" applyNumberFormat="1" applyFont="1" applyFill="1" applyAlignment="1">
      <alignment wrapText="1"/>
    </xf>
    <xf numFmtId="0" fontId="22" fillId="0" borderId="0" xfId="0" applyFont="1" applyFill="1" applyAlignment="1">
      <alignment/>
    </xf>
    <xf numFmtId="171" fontId="0" fillId="0" borderId="0" xfId="0" applyNumberFormat="1" applyFont="1" applyFill="1" applyAlignment="1">
      <alignment horizontal="right" wrapText="1"/>
    </xf>
    <xf numFmtId="0" fontId="22" fillId="0" borderId="12" xfId="0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49" fontId="22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center" vertical="center"/>
      <protection locked="0"/>
    </xf>
    <xf numFmtId="3" fontId="0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171" fontId="22" fillId="0" borderId="0" xfId="0" applyNumberFormat="1" applyFont="1" applyFill="1" applyBorder="1" applyAlignment="1" applyProtection="1">
      <alignment vertical="center"/>
      <protection locked="0"/>
    </xf>
    <xf numFmtId="171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71" fontId="22" fillId="0" borderId="0" xfId="0" applyNumberFormat="1" applyFont="1" applyFill="1" applyBorder="1" applyAlignment="1">
      <alignment wrapText="1"/>
    </xf>
    <xf numFmtId="0" fontId="22" fillId="0" borderId="12" xfId="0" applyFont="1" applyFill="1" applyBorder="1" applyAlignment="1" applyProtection="1">
      <alignment horizontal="left" vertical="top" wrapText="1"/>
      <protection/>
    </xf>
    <xf numFmtId="0" fontId="2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9" fillId="0" borderId="0" xfId="0" applyFont="1" applyFill="1" applyAlignment="1" applyProtection="1">
      <alignment/>
      <protection locked="0"/>
    </xf>
    <xf numFmtId="0" fontId="22" fillId="0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 applyProtection="1" quotePrefix="1">
      <alignment horizontal="left" wrapText="1"/>
      <protection/>
    </xf>
    <xf numFmtId="0" fontId="22" fillId="0" borderId="10" xfId="0" applyFont="1" applyFill="1" applyBorder="1" applyAlignment="1" applyProtection="1">
      <alignment wrapText="1"/>
      <protection/>
    </xf>
    <xf numFmtId="49" fontId="32" fillId="0" borderId="10" xfId="0" applyNumberFormat="1" applyFont="1" applyFill="1" applyBorder="1" applyAlignment="1" applyProtection="1">
      <alignment wrapText="1"/>
      <protection/>
    </xf>
    <xf numFmtId="3" fontId="22" fillId="0" borderId="10" xfId="0" applyNumberFormat="1" applyFont="1" applyFill="1" applyBorder="1" applyAlignment="1" applyProtection="1">
      <alignment horizontal="center" vertical="center" wrapText="1"/>
      <protection/>
    </xf>
    <xf numFmtId="173" fontId="0" fillId="0" borderId="10" xfId="0" applyNumberFormat="1" applyFont="1" applyFill="1" applyBorder="1" applyAlignment="1" applyProtection="1">
      <alignment horizontal="center" vertical="center" wrapText="1"/>
      <protection/>
    </xf>
    <xf numFmtId="173" fontId="0" fillId="0" borderId="10" xfId="0" applyNumberFormat="1" applyFont="1" applyFill="1" applyBorder="1" applyAlignment="1" applyProtection="1">
      <alignment vertical="center" wrapText="1"/>
      <protection/>
    </xf>
    <xf numFmtId="49" fontId="22" fillId="0" borderId="10" xfId="0" applyNumberFormat="1" applyFont="1" applyFill="1" applyBorder="1" applyAlignment="1" applyProtection="1">
      <alignment horizontal="left" vertical="center" wrapText="1"/>
      <protection/>
    </xf>
    <xf numFmtId="49" fontId="22" fillId="0" borderId="10" xfId="0" applyNumberFormat="1" applyFont="1" applyFill="1" applyBorder="1" applyAlignment="1" applyProtection="1">
      <alignment vertical="center" wrapText="1"/>
      <protection/>
    </xf>
    <xf numFmtId="49" fontId="22" fillId="0" borderId="10" xfId="0" applyNumberFormat="1" applyFont="1" applyBorder="1" applyAlignment="1">
      <alignment horizontal="center" vertical="center"/>
    </xf>
    <xf numFmtId="49" fontId="0" fillId="0" borderId="10" xfId="59" applyNumberFormat="1" applyFont="1" applyFill="1" applyBorder="1" applyAlignment="1" applyProtection="1">
      <alignment vertical="center" wrapText="1"/>
      <protection/>
    </xf>
    <xf numFmtId="49" fontId="0" fillId="0" borderId="10" xfId="59" applyNumberFormat="1" applyFont="1" applyFill="1" applyBorder="1" applyAlignment="1" applyProtection="1">
      <alignment vertical="top" wrapText="1"/>
      <protection/>
    </xf>
    <xf numFmtId="49" fontId="0" fillId="0" borderId="10" xfId="59" applyNumberFormat="1" applyFont="1" applyFill="1" applyBorder="1" applyAlignment="1" applyProtection="1">
      <alignment vertical="center" wrapText="1"/>
      <protection/>
    </xf>
    <xf numFmtId="49" fontId="22" fillId="0" borderId="10" xfId="59" applyNumberFormat="1" applyFont="1" applyFill="1" applyBorder="1" applyAlignment="1" applyProtection="1">
      <alignment vertical="center" wrapText="1"/>
      <protection/>
    </xf>
    <xf numFmtId="49" fontId="22" fillId="0" borderId="10" xfId="59" applyNumberFormat="1" applyFont="1" applyFill="1" applyBorder="1" applyAlignment="1" applyProtection="1">
      <alignment vertical="center" wrapText="1"/>
      <protection/>
    </xf>
    <xf numFmtId="0" fontId="0" fillId="0" borderId="10" xfId="0" applyFont="1" applyFill="1" applyBorder="1" applyAlignment="1" applyProtection="1">
      <alignment wrapText="1"/>
      <protection/>
    </xf>
    <xf numFmtId="49" fontId="0" fillId="0" borderId="10" xfId="59" applyNumberFormat="1" applyFont="1" applyFill="1" applyBorder="1" applyAlignment="1" applyProtection="1">
      <alignment vertical="top" wrapText="1"/>
      <protection/>
    </xf>
    <xf numFmtId="49" fontId="22" fillId="0" borderId="10" xfId="59" applyNumberFormat="1" applyFont="1" applyFill="1" applyBorder="1" applyAlignment="1" applyProtection="1">
      <alignment vertical="top" wrapText="1"/>
      <protection/>
    </xf>
    <xf numFmtId="0" fontId="22" fillId="0" borderId="14" xfId="0" applyFont="1" applyFill="1" applyBorder="1" applyAlignment="1" applyProtection="1">
      <alignment horizontal="left" vertical="center" wrapText="1"/>
      <protection/>
    </xf>
    <xf numFmtId="49" fontId="22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left" vertical="center" wrapText="1"/>
    </xf>
    <xf numFmtId="49" fontId="0" fillId="0" borderId="17" xfId="0" applyNumberFormat="1" applyFont="1" applyBorder="1" applyAlignment="1">
      <alignment horizontal="center" vertical="center"/>
    </xf>
    <xf numFmtId="49" fontId="22" fillId="0" borderId="18" xfId="0" applyNumberFormat="1" applyFont="1" applyBorder="1" applyAlignment="1">
      <alignment horizontal="center" vertical="center"/>
    </xf>
    <xf numFmtId="0" fontId="0" fillId="0" borderId="14" xfId="0" applyFont="1" applyFill="1" applyBorder="1" applyAlignment="1" applyProtection="1">
      <alignment horizontal="left" vertical="center" wrapText="1"/>
      <protection/>
    </xf>
    <xf numFmtId="49" fontId="0" fillId="0" borderId="15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Alignment="1" applyProtection="1">
      <alignment vertical="center"/>
      <protection/>
    </xf>
    <xf numFmtId="0" fontId="28" fillId="0" borderId="0" xfId="0" applyFont="1" applyFill="1" applyAlignment="1" applyProtection="1">
      <alignment/>
      <protection locked="0"/>
    </xf>
    <xf numFmtId="3" fontId="31" fillId="0" borderId="0" xfId="0" applyNumberFormat="1" applyFont="1" applyFill="1" applyAlignment="1">
      <alignment horizontal="right"/>
    </xf>
    <xf numFmtId="0" fontId="31" fillId="0" borderId="0" xfId="0" applyFont="1" applyFill="1" applyAlignment="1" applyProtection="1">
      <alignment vertical="center"/>
      <protection/>
    </xf>
    <xf numFmtId="0" fontId="31" fillId="0" borderId="0" xfId="0" applyFont="1" applyFill="1" applyAlignment="1" applyProtection="1">
      <alignment/>
      <protection/>
    </xf>
    <xf numFmtId="169" fontId="22" fillId="0" borderId="10" xfId="69" applyNumberFormat="1" applyFont="1" applyFill="1" applyBorder="1" applyAlignment="1" applyProtection="1">
      <alignment horizontal="right" wrapText="1"/>
      <protection/>
    </xf>
    <xf numFmtId="169" fontId="22" fillId="0" borderId="18" xfId="0" applyNumberFormat="1" applyFont="1" applyBorder="1" applyAlignment="1">
      <alignment horizontal="right"/>
    </xf>
    <xf numFmtId="169" fontId="22" fillId="0" borderId="15" xfId="69" applyNumberFormat="1" applyFont="1" applyFill="1" applyBorder="1" applyAlignment="1" applyProtection="1">
      <alignment horizontal="right" wrapText="1"/>
      <protection/>
    </xf>
    <xf numFmtId="169" fontId="22" fillId="0" borderId="10" xfId="0" applyNumberFormat="1" applyFont="1" applyBorder="1" applyAlignment="1">
      <alignment horizontal="right" wrapText="1"/>
    </xf>
    <xf numFmtId="171" fontId="22" fillId="0" borderId="15" xfId="0" applyNumberFormat="1" applyFont="1" applyBorder="1" applyAlignment="1" applyProtection="1">
      <alignment horizontal="right"/>
      <protection/>
    </xf>
    <xf numFmtId="178" fontId="22" fillId="0" borderId="10" xfId="0" applyNumberFormat="1" applyFont="1" applyBorder="1" applyAlignment="1">
      <alignment horizontal="right"/>
    </xf>
    <xf numFmtId="178" fontId="22" fillId="0" borderId="10" xfId="69" applyNumberFormat="1" applyFont="1" applyFill="1" applyBorder="1" applyAlignment="1" applyProtection="1">
      <alignment horizontal="right"/>
      <protection/>
    </xf>
    <xf numFmtId="178" fontId="22" fillId="0" borderId="10" xfId="69" applyNumberFormat="1" applyFont="1" applyFill="1" applyBorder="1" applyAlignment="1" applyProtection="1">
      <alignment horizontal="right" wrapText="1"/>
      <protection/>
    </xf>
    <xf numFmtId="178" fontId="22" fillId="0" borderId="18" xfId="0" applyNumberFormat="1" applyFont="1" applyBorder="1" applyAlignment="1">
      <alignment horizontal="right"/>
    </xf>
    <xf numFmtId="0" fontId="22" fillId="0" borderId="0" xfId="0" applyFont="1" applyFill="1" applyAlignment="1">
      <alignment wrapText="1"/>
    </xf>
    <xf numFmtId="0" fontId="22" fillId="0" borderId="0" xfId="0" applyFont="1" applyFill="1" applyAlignment="1">
      <alignment/>
    </xf>
    <xf numFmtId="169" fontId="0" fillId="0" borderId="10" xfId="69" applyNumberFormat="1" applyFont="1" applyFill="1" applyBorder="1" applyAlignment="1" applyProtection="1">
      <alignment horizontal="right" wrapText="1"/>
      <protection/>
    </xf>
    <xf numFmtId="178" fontId="0" fillId="0" borderId="10" xfId="0" applyNumberFormat="1" applyFont="1" applyBorder="1" applyAlignment="1">
      <alignment horizontal="right"/>
    </xf>
    <xf numFmtId="49" fontId="22" fillId="0" borderId="17" xfId="59" applyNumberFormat="1" applyFont="1" applyFill="1" applyBorder="1" applyAlignment="1" applyProtection="1">
      <alignment horizontal="center" vertical="center" wrapText="1"/>
      <protection locked="0"/>
    </xf>
    <xf numFmtId="49" fontId="30" fillId="0" borderId="17" xfId="59" applyNumberFormat="1" applyFont="1" applyFill="1" applyBorder="1" applyAlignment="1" applyProtection="1">
      <alignment wrapText="1"/>
      <protection locked="0"/>
    </xf>
    <xf numFmtId="0" fontId="0" fillId="0" borderId="12" xfId="0" applyFont="1" applyFill="1" applyBorder="1" applyAlignment="1" applyProtection="1">
      <alignment horizontal="left" vertical="center" wrapText="1"/>
      <protection/>
    </xf>
    <xf numFmtId="0" fontId="22" fillId="0" borderId="12" xfId="0" applyFont="1" applyBorder="1" applyAlignment="1" applyProtection="1">
      <alignment horizontal="left" vertical="center" wrapText="1"/>
      <protection locked="0"/>
    </xf>
    <xf numFmtId="0" fontId="0" fillId="0" borderId="0" xfId="0" applyFont="1" applyFill="1" applyAlignment="1" applyProtection="1">
      <alignment/>
      <protection locked="0"/>
    </xf>
    <xf numFmtId="177" fontId="0" fillId="0" borderId="0" xfId="0" applyNumberFormat="1" applyFont="1" applyFill="1" applyAlignment="1" applyProtection="1">
      <alignment/>
      <protection locked="0"/>
    </xf>
    <xf numFmtId="177" fontId="0" fillId="0" borderId="10" xfId="69" applyNumberFormat="1" applyFont="1" applyFill="1" applyBorder="1" applyAlignment="1" applyProtection="1">
      <alignment horizontal="right" vertical="center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177" fontId="0" fillId="0" borderId="10" xfId="69" applyNumberFormat="1" applyFont="1" applyFill="1" applyBorder="1" applyAlignment="1" applyProtection="1">
      <alignment horizontal="right" vertical="center" wrapText="1"/>
      <protection/>
    </xf>
    <xf numFmtId="173" fontId="0" fillId="0" borderId="0" xfId="69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3" fontId="0" fillId="0" borderId="0" xfId="0" applyNumberFormat="1" applyFont="1" applyFill="1" applyAlignment="1" applyProtection="1">
      <alignment wrapText="1"/>
      <protection locked="0"/>
    </xf>
    <xf numFmtId="3" fontId="0" fillId="0" borderId="0" xfId="0" applyNumberFormat="1" applyFont="1" applyFill="1" applyAlignment="1" applyProtection="1">
      <alignment/>
      <protection locked="0"/>
    </xf>
    <xf numFmtId="14" fontId="22" fillId="0" borderId="10" xfId="58" applyNumberFormat="1" applyFont="1" applyFill="1" applyBorder="1" applyAlignment="1" applyProtection="1">
      <alignment horizontal="center" vertical="center" wrapText="1"/>
      <protection/>
    </xf>
    <xf numFmtId="3" fontId="22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vertical="center"/>
      <protection/>
    </xf>
    <xf numFmtId="49" fontId="0" fillId="0" borderId="10" xfId="0" applyNumberFormat="1" applyFont="1" applyBorder="1" applyAlignment="1">
      <alignment vertical="center" wrapText="1"/>
    </xf>
    <xf numFmtId="49" fontId="37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vertical="center"/>
    </xf>
    <xf numFmtId="0" fontId="0" fillId="0" borderId="10" xfId="0" applyFont="1" applyFill="1" applyBorder="1" applyAlignment="1" applyProtection="1">
      <alignment vertical="center"/>
      <protection/>
    </xf>
    <xf numFmtId="178" fontId="0" fillId="0" borderId="10" xfId="69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vertical="center"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49" fontId="38" fillId="0" borderId="10" xfId="0" applyNumberFormat="1" applyFont="1" applyFill="1" applyBorder="1" applyAlignment="1" applyProtection="1">
      <alignment horizontal="center" vertical="center" wrapText="1"/>
      <protection/>
    </xf>
    <xf numFmtId="49" fontId="32" fillId="0" borderId="0" xfId="0" applyNumberFormat="1" applyFont="1" applyFill="1" applyBorder="1" applyAlignment="1" applyProtection="1">
      <alignment vertical="center" wrapText="1"/>
      <protection/>
    </xf>
    <xf numFmtId="49" fontId="0" fillId="0" borderId="0" xfId="0" applyNumberFormat="1" applyFont="1" applyFill="1" applyBorder="1" applyAlignment="1" applyProtection="1">
      <alignment horizontal="center" vertical="center" wrapText="1"/>
      <protection/>
    </xf>
    <xf numFmtId="173" fontId="22" fillId="0" borderId="0" xfId="69" applyNumberFormat="1" applyFont="1" applyFill="1" applyBorder="1" applyAlignment="1" applyProtection="1">
      <alignment horizontal="center" vertical="center" wrapText="1"/>
      <protection/>
    </xf>
    <xf numFmtId="173" fontId="22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>
      <alignment horizontal="left" vertical="center" wrapText="1"/>
    </xf>
    <xf numFmtId="49" fontId="37" fillId="0" borderId="10" xfId="0" applyNumberFormat="1" applyFont="1" applyBorder="1" applyAlignment="1">
      <alignment horizontal="center" vertical="center"/>
    </xf>
    <xf numFmtId="49" fontId="22" fillId="0" borderId="10" xfId="0" applyNumberFormat="1" applyFont="1" applyFill="1" applyBorder="1" applyAlignment="1" applyProtection="1">
      <alignment horizontal="center" vertical="center"/>
      <protection/>
    </xf>
    <xf numFmtId="178" fontId="0" fillId="0" borderId="10" xfId="69" applyNumberFormat="1" applyFont="1" applyFill="1" applyBorder="1" applyAlignment="1" applyProtection="1">
      <alignment horizontal="right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173" fontId="22" fillId="0" borderId="0" xfId="69" applyNumberFormat="1" applyFont="1" applyFill="1" applyBorder="1" applyAlignment="1" applyProtection="1">
      <alignment horizontal="right" wrapText="1"/>
      <protection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 vertical="center"/>
      <protection locked="0"/>
    </xf>
    <xf numFmtId="3" fontId="0" fillId="0" borderId="0" xfId="0" applyNumberFormat="1" applyFont="1" applyFill="1" applyAlignment="1" applyProtection="1">
      <alignment vertical="center" wrapText="1"/>
      <protection locked="0"/>
    </xf>
    <xf numFmtId="178" fontId="22" fillId="0" borderId="10" xfId="0" applyNumberFormat="1" applyFont="1" applyFill="1" applyBorder="1" applyAlignment="1">
      <alignment horizontal="left" wrapText="1"/>
    </xf>
    <xf numFmtId="173" fontId="22" fillId="0" borderId="0" xfId="69" applyNumberFormat="1" applyFont="1" applyFill="1" applyBorder="1" applyAlignment="1" applyProtection="1">
      <alignment horizontal="center" vertical="center" wrapText="1"/>
      <protection/>
    </xf>
    <xf numFmtId="173" fontId="0" fillId="0" borderId="0" xfId="69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vertical="center"/>
      <protection locked="0"/>
    </xf>
    <xf numFmtId="178" fontId="22" fillId="0" borderId="10" xfId="0" applyNumberFormat="1" applyFont="1" applyBorder="1" applyAlignment="1">
      <alignment horizontal="left" wrapText="1"/>
    </xf>
    <xf numFmtId="178" fontId="0" fillId="0" borderId="10" xfId="0" applyNumberFormat="1" applyFont="1" applyFill="1" applyBorder="1" applyAlignment="1">
      <alignment horizontal="left" wrapText="1"/>
    </xf>
    <xf numFmtId="177" fontId="22" fillId="0" borderId="10" xfId="0" applyNumberFormat="1" applyFont="1" applyBorder="1" applyAlignment="1">
      <alignment wrapText="1"/>
    </xf>
    <xf numFmtId="49" fontId="0" fillId="0" borderId="10" xfId="59" applyNumberFormat="1" applyFont="1" applyFill="1" applyBorder="1" applyAlignment="1" applyProtection="1">
      <alignment horizontal="center"/>
      <protection/>
    </xf>
    <xf numFmtId="178" fontId="41" fillId="0" borderId="0" xfId="0" applyNumberFormat="1" applyFont="1" applyFill="1" applyAlignment="1" applyProtection="1">
      <alignment/>
      <protection locked="0"/>
    </xf>
    <xf numFmtId="178" fontId="0" fillId="0" borderId="19" xfId="0" applyNumberFormat="1" applyFont="1" applyFill="1" applyBorder="1" applyAlignment="1">
      <alignment horizontal="left" wrapText="1"/>
    </xf>
    <xf numFmtId="178" fontId="22" fillId="0" borderId="17" xfId="0" applyNumberFormat="1" applyFont="1" applyFill="1" applyBorder="1" applyAlignment="1">
      <alignment horizontal="left" wrapText="1"/>
    </xf>
    <xf numFmtId="178" fontId="0" fillId="0" borderId="20" xfId="0" applyNumberFormat="1" applyFont="1" applyFill="1" applyBorder="1" applyAlignment="1">
      <alignment horizontal="left" wrapText="1"/>
    </xf>
    <xf numFmtId="49" fontId="30" fillId="0" borderId="21" xfId="59" applyNumberFormat="1" applyFont="1" applyFill="1" applyBorder="1" applyAlignment="1" applyProtection="1">
      <alignment horizontal="left" wrapText="1"/>
      <protection locked="0"/>
    </xf>
    <xf numFmtId="0" fontId="22" fillId="0" borderId="22" xfId="0" applyFont="1" applyFill="1" applyBorder="1" applyAlignment="1" applyProtection="1">
      <alignment horizontal="center" vertical="center" wrapText="1"/>
      <protection locked="0"/>
    </xf>
    <xf numFmtId="171" fontId="0" fillId="0" borderId="23" xfId="0" applyNumberFormat="1" applyFont="1" applyBorder="1" applyAlignment="1" applyProtection="1">
      <alignment horizontal="right"/>
      <protection/>
    </xf>
    <xf numFmtId="178" fontId="0" fillId="0" borderId="19" xfId="0" applyNumberFormat="1" applyBorder="1" applyAlignment="1">
      <alignment horizontal="right"/>
    </xf>
    <xf numFmtId="178" fontId="0" fillId="0" borderId="24" xfId="0" applyNumberFormat="1" applyBorder="1" applyAlignment="1">
      <alignment horizontal="right"/>
    </xf>
    <xf numFmtId="169" fontId="0" fillId="0" borderId="23" xfId="69" applyNumberFormat="1" applyFont="1" applyFill="1" applyBorder="1" applyAlignment="1" applyProtection="1">
      <alignment horizontal="right" wrapText="1"/>
      <protection/>
    </xf>
    <xf numFmtId="169" fontId="0" fillId="0" borderId="19" xfId="0" applyNumberFormat="1" applyFont="1" applyBorder="1" applyAlignment="1">
      <alignment horizontal="right" wrapText="1"/>
    </xf>
    <xf numFmtId="178" fontId="22" fillId="0" borderId="24" xfId="0" applyNumberFormat="1" applyFont="1" applyBorder="1" applyAlignment="1">
      <alignment horizontal="right"/>
    </xf>
    <xf numFmtId="178" fontId="0" fillId="0" borderId="19" xfId="0" applyNumberFormat="1" applyFont="1" applyBorder="1" applyAlignment="1">
      <alignment horizontal="right"/>
    </xf>
    <xf numFmtId="169" fontId="0" fillId="0" borderId="24" xfId="0" applyNumberFormat="1" applyFont="1" applyBorder="1" applyAlignment="1">
      <alignment horizontal="right"/>
    </xf>
    <xf numFmtId="177" fontId="42" fillId="0" borderId="0" xfId="69" applyNumberFormat="1" applyFont="1" applyFill="1" applyAlignment="1" applyProtection="1">
      <alignment/>
      <protection locked="0"/>
    </xf>
    <xf numFmtId="178" fontId="22" fillId="0" borderId="0" xfId="0" applyNumberFormat="1" applyFont="1" applyFill="1" applyAlignment="1">
      <alignment/>
    </xf>
    <xf numFmtId="178" fontId="0" fillId="0" borderId="19" xfId="0" applyNumberFormat="1" applyFont="1" applyFill="1" applyBorder="1" applyAlignment="1">
      <alignment horizontal="right" wrapText="1"/>
    </xf>
    <xf numFmtId="178" fontId="22" fillId="0" borderId="19" xfId="0" applyNumberFormat="1" applyFont="1" applyFill="1" applyBorder="1" applyAlignment="1">
      <alignment horizontal="left" wrapText="1"/>
    </xf>
    <xf numFmtId="178" fontId="22" fillId="24" borderId="10" xfId="0" applyNumberFormat="1" applyFont="1" applyFill="1" applyBorder="1" applyAlignment="1">
      <alignment horizontal="left" wrapText="1"/>
    </xf>
    <xf numFmtId="178" fontId="22" fillId="24" borderId="10" xfId="0" applyNumberFormat="1" applyFont="1" applyFill="1" applyBorder="1" applyAlignment="1">
      <alignment horizontal="left" wrapText="1"/>
    </xf>
    <xf numFmtId="178" fontId="0" fillId="24" borderId="10" xfId="0" applyNumberFormat="1" applyFont="1" applyFill="1" applyBorder="1" applyAlignment="1">
      <alignment horizontal="left" wrapText="1"/>
    </xf>
    <xf numFmtId="177" fontId="0" fillId="0" borderId="10" xfId="0" applyNumberFormat="1" applyFont="1" applyBorder="1" applyAlignment="1">
      <alignment wrapText="1"/>
    </xf>
    <xf numFmtId="178" fontId="0" fillId="24" borderId="10" xfId="0" applyNumberFormat="1" applyFont="1" applyFill="1" applyBorder="1" applyAlignment="1">
      <alignment horizontal="right" wrapText="1"/>
    </xf>
    <xf numFmtId="3" fontId="0" fillId="0" borderId="10" xfId="0" applyNumberFormat="1" applyFill="1" applyBorder="1" applyAlignment="1" applyProtection="1">
      <alignment horizontal="center" vertical="center" wrapText="1"/>
      <protection/>
    </xf>
    <xf numFmtId="3" fontId="22" fillId="24" borderId="10" xfId="0" applyNumberFormat="1" applyFont="1" applyFill="1" applyBorder="1" applyAlignment="1">
      <alignment horizontal="right" wrapText="1"/>
    </xf>
    <xf numFmtId="178" fontId="0" fillId="24" borderId="10" xfId="0" applyNumberFormat="1" applyFill="1" applyBorder="1" applyAlignment="1">
      <alignment horizontal="right" wrapText="1"/>
    </xf>
    <xf numFmtId="0" fontId="22" fillId="0" borderId="10" xfId="0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49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49" fontId="22" fillId="0" borderId="10" xfId="0" applyNumberFormat="1" applyFont="1" applyFill="1" applyBorder="1" applyAlignment="1" applyProtection="1" quotePrefix="1">
      <alignment horizontal="left" wrapText="1"/>
      <protection/>
    </xf>
    <xf numFmtId="0" fontId="0" fillId="0" borderId="10" xfId="0" applyBorder="1" applyAlignment="1">
      <alignment vertical="center"/>
    </xf>
    <xf numFmtId="49" fontId="0" fillId="0" borderId="10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vertical="center" wrapText="1"/>
    </xf>
    <xf numFmtId="49" fontId="32" fillId="0" borderId="10" xfId="59" applyNumberFormat="1" applyFont="1" applyFill="1" applyBorder="1" applyAlignment="1" applyProtection="1">
      <alignment vertical="center" wrapText="1"/>
      <protection/>
    </xf>
    <xf numFmtId="3" fontId="22" fillId="0" borderId="22" xfId="0" applyNumberFormat="1" applyFont="1" applyFill="1" applyBorder="1" applyAlignment="1" applyProtection="1">
      <alignment horizontal="right" vertical="center" wrapText="1"/>
      <protection/>
    </xf>
    <xf numFmtId="3" fontId="0" fillId="0" borderId="25" xfId="0" applyNumberFormat="1" applyFont="1" applyFill="1" applyBorder="1" applyAlignment="1" applyProtection="1">
      <alignment horizontal="right" vertical="center" wrapText="1"/>
      <protection/>
    </xf>
    <xf numFmtId="178" fontId="22" fillId="0" borderId="19" xfId="0" applyNumberFormat="1" applyFont="1" applyFill="1" applyBorder="1" applyAlignment="1">
      <alignment horizontal="right" wrapText="1"/>
    </xf>
    <xf numFmtId="0" fontId="0" fillId="0" borderId="12" xfId="0" applyFill="1" applyBorder="1" applyAlignment="1" applyProtection="1">
      <alignment horizontal="left" vertical="center" wrapText="1"/>
      <protection/>
    </xf>
    <xf numFmtId="3" fontId="31" fillId="0" borderId="0" xfId="0" applyNumberFormat="1" applyFont="1" applyFill="1" applyAlignment="1" applyProtection="1">
      <alignment horizontal="right"/>
      <protection locked="0"/>
    </xf>
    <xf numFmtId="3" fontId="31" fillId="0" borderId="0" xfId="0" applyNumberFormat="1" applyFont="1" applyFill="1" applyAlignment="1" applyProtection="1">
      <alignment horizontal="right" vertical="center"/>
      <protection locked="0"/>
    </xf>
    <xf numFmtId="3" fontId="22" fillId="0" borderId="26" xfId="0" applyNumberFormat="1" applyFont="1" applyFill="1" applyBorder="1" applyAlignment="1" applyProtection="1">
      <alignment horizontal="center" vertical="center" wrapText="1"/>
      <protection/>
    </xf>
    <xf numFmtId="3" fontId="22" fillId="0" borderId="27" xfId="0" applyNumberFormat="1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>
      <alignment horizontal="center" wrapText="1"/>
    </xf>
    <xf numFmtId="0" fontId="22" fillId="0" borderId="17" xfId="0" applyFont="1" applyFill="1" applyBorder="1" applyAlignment="1">
      <alignment horizontal="center" wrapText="1"/>
    </xf>
    <xf numFmtId="0" fontId="22" fillId="0" borderId="28" xfId="0" applyFont="1" applyFill="1" applyBorder="1" applyAlignment="1">
      <alignment horizontal="center" wrapText="1"/>
    </xf>
    <xf numFmtId="0" fontId="22" fillId="0" borderId="15" xfId="0" applyFont="1" applyFill="1" applyBorder="1" applyAlignment="1">
      <alignment horizontal="center" wrapText="1"/>
    </xf>
    <xf numFmtId="0" fontId="32" fillId="0" borderId="10" xfId="0" applyFont="1" applyFill="1" applyBorder="1" applyAlignment="1" applyProtection="1">
      <alignment horizontal="left"/>
      <protection locked="0"/>
    </xf>
    <xf numFmtId="0" fontId="32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center" vertical="center" wrapText="1"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2008 10 01 VSDS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Мой" xfId="53"/>
    <cellStyle name="Мой 2" xfId="54"/>
    <cellStyle name="Название" xfId="55"/>
    <cellStyle name="Нейтральный" xfId="56"/>
    <cellStyle name="Обычный_Balans_odt" xfId="57"/>
    <cellStyle name="Обычный_Бух_баланс_активы" xfId="58"/>
    <cellStyle name="Обычный_Лист1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Финансовый [0] 2 2" xfId="71"/>
    <cellStyle name="Финансовый 2" xfId="72"/>
    <cellStyle name="Финансовый 2 2" xfId="73"/>
    <cellStyle name="Финансовый 2 3" xfId="74"/>
    <cellStyle name="Финансовый 3" xfId="75"/>
    <cellStyle name="Финансовый 4" xfId="76"/>
    <cellStyle name="Финансовый 5" xfId="77"/>
    <cellStyle name="Финансовый 6" xfId="78"/>
    <cellStyle name="Хороший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9.4.184\e\balans\1503\&#1057;&#1042;&#1054;&#1044;_&#1041;&#1091;&#1093;&#1075;_&#1041;&#1040;&#1051;&#1040;&#1053;&#1057;_15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9.4.184\e\balans\1503\&#1057;&#1042;&#1054;&#1044;_&#1086;&#1090;&#1095;&#1077;&#1090;_&#1076;&#1086;&#1093;&#1086;&#1076;_&#1080;_&#1088;&#1072;&#1089;&#1093;_15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9.4.184\e\balans\1503\&#1057;&#1074;&#1086;&#1076;_&#1076;&#1074;&#1080;&#1078;&#1077;&#1085;&#1080;&#1077;_&#1076;&#1077;&#1085;&#1077;&#1075;_15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idden&#1040;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idden1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9.4.184\e\balans\1503\&#1057;&#1074;&#1086;&#1076;_&#1076;&#1074;&#1080;&#1078;&#1077;&#1085;&#1080;&#1077;_&#1082;&#1072;&#1087;&#1080;&#1090;&#1072;&#1083;&#1072;_15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dden"/>
      <sheetName val="list"/>
      <sheetName val="Откорректированные"/>
      <sheetName val="Всего"/>
      <sheetName val="ВСЕГО МСФО"/>
      <sheetName val="Дочерние"/>
      <sheetName val="МСФО АО"/>
      <sheetName val="АО"/>
      <sheetName val="Филиалы"/>
      <sheetName val="акм"/>
      <sheetName val="акт"/>
      <sheetName val="алм"/>
      <sheetName val="атр"/>
      <sheetName val="вко"/>
      <sheetName val="жам"/>
      <sheetName val="зко"/>
      <sheetName val="кар"/>
      <sheetName val="кзл"/>
      <sheetName val="кос"/>
      <sheetName val="ман"/>
      <sheetName val="пав"/>
      <sheetName val="АлТ"/>
      <sheetName val="ско"/>
      <sheetName val="юко"/>
      <sheetName val="АсТ"/>
      <sheetName val="дс"/>
      <sheetName val="РТО"/>
      <sheetName val="гцуст"/>
      <sheetName val="дст"/>
      <sheetName val="цпк"/>
      <sheetName val="даикт"/>
      <sheetName val="дтк"/>
      <sheetName val="дис"/>
      <sheetName val="дкп"/>
      <sheetName val="соб"/>
      <sheetName val="корректировки МСФО"/>
      <sheetName val="СИГНУМ"/>
      <sheetName val="нурсат"/>
      <sheetName val="алтел"/>
      <sheetName val="мобайл"/>
      <sheetName val="kies"/>
      <sheetName val="восток"/>
      <sheetName val="cloud lab"/>
      <sheetName val="onlline.kg"/>
      <sheetName val="dtv"/>
      <sheetName val="maxcom"/>
      <sheetName val="корректировки"/>
    </sheetNames>
    <sheetDataSet>
      <sheetData sheetId="0">
        <row r="3">
          <cell r="A3" t="str">
            <v>Акмолинская ОДТ</v>
          </cell>
          <cell r="E3" t="str">
            <v>акм</v>
          </cell>
        </row>
        <row r="4">
          <cell r="A4" t="str">
            <v>Актюбинская ОДТ</v>
          </cell>
          <cell r="E4" t="str">
            <v>акт</v>
          </cell>
        </row>
        <row r="5">
          <cell r="A5" t="str">
            <v>Алматинская ОДТ</v>
          </cell>
          <cell r="E5" t="str">
            <v>алм</v>
          </cell>
        </row>
        <row r="6">
          <cell r="A6" t="str">
            <v>Атырауская ОДТ</v>
          </cell>
          <cell r="E6" t="str">
            <v>атр</v>
          </cell>
        </row>
        <row r="7">
          <cell r="A7" t="str">
            <v>В.-Казахстанская ОДТ</v>
          </cell>
          <cell r="E7" t="str">
            <v>вко</v>
          </cell>
        </row>
        <row r="8">
          <cell r="A8" t="str">
            <v>Жамбылская ОДТ</v>
          </cell>
          <cell r="E8" t="str">
            <v>жам</v>
          </cell>
        </row>
        <row r="9">
          <cell r="A9" t="str">
            <v>З.-Казахстанская ОДТ</v>
          </cell>
          <cell r="E9" t="str">
            <v>зко</v>
          </cell>
        </row>
        <row r="10">
          <cell r="A10" t="str">
            <v>Карагандинская ОДТ</v>
          </cell>
          <cell r="E10" t="str">
            <v>кар</v>
          </cell>
        </row>
        <row r="11">
          <cell r="A11" t="str">
            <v>Кзылординская ОДТ</v>
          </cell>
          <cell r="E11" t="str">
            <v>кзл</v>
          </cell>
        </row>
        <row r="12">
          <cell r="A12" t="str">
            <v>Костанайская ОДТ</v>
          </cell>
          <cell r="E12" t="str">
            <v>кос</v>
          </cell>
        </row>
        <row r="13">
          <cell r="A13" t="str">
            <v>Мангистауская ОДТ</v>
          </cell>
          <cell r="E13" t="str">
            <v>ман</v>
          </cell>
        </row>
        <row r="14">
          <cell r="A14" t="str">
            <v>Павлодарская ОДТ</v>
          </cell>
          <cell r="E14" t="str">
            <v>пав</v>
          </cell>
        </row>
        <row r="15">
          <cell r="A15" t="str">
            <v>С.-Казахстанская ОДТ</v>
          </cell>
          <cell r="E15" t="str">
            <v>ско</v>
          </cell>
        </row>
        <row r="16">
          <cell r="A16" t="str">
            <v>Ю.-Казахстанская ОДТ</v>
          </cell>
          <cell r="E16" t="str">
            <v>юко</v>
          </cell>
        </row>
        <row r="17">
          <cell r="A17" t="str">
            <v>ГЦТ Алматытелеком</v>
          </cell>
          <cell r="E17" t="str">
            <v>АлТ</v>
          </cell>
        </row>
        <row r="18">
          <cell r="A18" t="str">
            <v>ГЦТ Астанателеком</v>
          </cell>
          <cell r="E18" t="str">
            <v>АсТ</v>
          </cell>
        </row>
        <row r="19">
          <cell r="A19" t="str">
            <v>Об. Дальняя связь</v>
          </cell>
          <cell r="E19" t="str">
            <v>дс</v>
          </cell>
          <cell r="F19">
            <v>2015</v>
          </cell>
        </row>
        <row r="20">
          <cell r="A20" t="str">
            <v>РТО</v>
          </cell>
          <cell r="E20" t="str">
            <v>рто</v>
          </cell>
          <cell r="H20" t="str">
            <v>с января по март</v>
          </cell>
          <cell r="I20" t="str">
            <v>на 31 марта</v>
          </cell>
        </row>
        <row r="21">
          <cell r="A21" t="str">
            <v>ГЦУСТ</v>
          </cell>
          <cell r="E21" t="str">
            <v>гцуст</v>
          </cell>
          <cell r="F21">
            <v>2014</v>
          </cell>
        </row>
        <row r="22">
          <cell r="A22" t="str">
            <v>ДСТИ</v>
          </cell>
          <cell r="E22" t="str">
            <v>дст</v>
          </cell>
        </row>
        <row r="23">
          <cell r="A23" t="str">
            <v>ЦПК</v>
          </cell>
          <cell r="E23" t="str">
            <v>цпк</v>
          </cell>
        </row>
        <row r="24">
          <cell r="A24" t="str">
            <v>ДАИКТ</v>
          </cell>
          <cell r="E24" t="str">
            <v>даикт</v>
          </cell>
        </row>
        <row r="25">
          <cell r="A25" t="str">
            <v>Телекомкомплект</v>
          </cell>
          <cell r="E25" t="str">
            <v>дтк</v>
          </cell>
        </row>
        <row r="26">
          <cell r="A26" t="str">
            <v>ДИС</v>
          </cell>
          <cell r="E26" t="str">
            <v>дис</v>
          </cell>
        </row>
        <row r="27">
          <cell r="A27" t="str">
            <v>ДКП</v>
          </cell>
          <cell r="E27" t="str">
            <v>дкп</v>
          </cell>
        </row>
        <row r="28">
          <cell r="A28" t="str">
            <v>Центр. аппарат </v>
          </cell>
          <cell r="E28" t="str">
            <v>соб</v>
          </cell>
        </row>
        <row r="29">
          <cell r="A29" t="str">
            <v>Корректировки МСФО</v>
          </cell>
          <cell r="E29" t="str">
            <v>корректировки МСФО</v>
          </cell>
        </row>
        <row r="30">
          <cell r="A30" t="str">
            <v>СИГНУМ</v>
          </cell>
          <cell r="E30" t="str">
            <v>сигнум</v>
          </cell>
        </row>
        <row r="31">
          <cell r="A31" t="str">
            <v>АО Нурсат</v>
          </cell>
          <cell r="E31" t="str">
            <v>нурсат</v>
          </cell>
        </row>
        <row r="32">
          <cell r="A32" t="str">
            <v>АО Алтел</v>
          </cell>
          <cell r="E32" t="str">
            <v>алтел</v>
          </cell>
        </row>
        <row r="33">
          <cell r="A33" t="str">
            <v>ТОО «Kazakhtelecom Industrial Enterprises Services»</v>
          </cell>
          <cell r="E33" t="str">
            <v>kies</v>
          </cell>
        </row>
        <row r="34">
          <cell r="A34" t="str">
            <v>ТОО MaxCom</v>
          </cell>
          <cell r="E34" t="str">
            <v>мобайл</v>
          </cell>
        </row>
        <row r="35">
          <cell r="A35" t="str">
            <v>ТОО Восток-Телеком</v>
          </cell>
          <cell r="E35" t="str">
            <v>восток</v>
          </cell>
        </row>
        <row r="36">
          <cell r="A36" t="str">
            <v>ТОО KT Cloud Lab</v>
          </cell>
          <cell r="E36" t="str">
            <v>cloud lab</v>
          </cell>
        </row>
        <row r="37">
          <cell r="A37" t="str">
            <v>OOO Online.kg</v>
          </cell>
          <cell r="E37" t="str">
            <v>Online.kg</v>
          </cell>
        </row>
        <row r="38">
          <cell r="A38" t="str">
            <v>TOO MaxCom</v>
          </cell>
          <cell r="E38" t="str">
            <v>maxcom</v>
          </cell>
        </row>
        <row r="39">
          <cell r="A39" t="str">
            <v>ТОО DIGITAL TV</v>
          </cell>
          <cell r="E39" t="str">
            <v>dtv</v>
          </cell>
        </row>
        <row r="40">
          <cell r="A40" t="str">
            <v>Корректировки</v>
          </cell>
          <cell r="E40" t="str">
            <v>корректировки</v>
          </cell>
        </row>
        <row r="42">
          <cell r="A42" t="str">
            <v>Откорректированные</v>
          </cell>
          <cell r="E42" t="str">
            <v>Откорректированные</v>
          </cell>
        </row>
        <row r="43">
          <cell r="A43" t="str">
            <v>Всего</v>
          </cell>
          <cell r="E43" t="str">
            <v>Всего</v>
          </cell>
        </row>
        <row r="44">
          <cell r="A44" t="str">
            <v>Дочерние</v>
          </cell>
          <cell r="E44" t="str">
            <v>Дочерние</v>
          </cell>
        </row>
        <row r="45">
          <cell r="A45" t="str">
            <v>АО</v>
          </cell>
          <cell r="E45" t="str">
            <v>Свод по АО</v>
          </cell>
        </row>
        <row r="46">
          <cell r="A46" t="str">
            <v>Филиалы</v>
          </cell>
          <cell r="E46" t="str">
            <v>Филиалы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idden"/>
      <sheetName val="list"/>
      <sheetName val="Итого с корректировками"/>
      <sheetName val="ВСЕГО МСФО"/>
      <sheetName val="МСФО АО"/>
      <sheetName val="Дочерние"/>
      <sheetName val="АО"/>
      <sheetName val="Филиалы"/>
      <sheetName val="акм"/>
      <sheetName val="акт"/>
      <sheetName val="алм"/>
      <sheetName val="атр"/>
      <sheetName val="вко"/>
      <sheetName val="жам"/>
      <sheetName val="зко"/>
      <sheetName val="кар"/>
      <sheetName val="кзл"/>
      <sheetName val="кос"/>
      <sheetName val="ман"/>
      <sheetName val="пав"/>
      <sheetName val="ско"/>
      <sheetName val="юко"/>
      <sheetName val="алт"/>
      <sheetName val="АсТ"/>
      <sheetName val="дс"/>
      <sheetName val="рто"/>
      <sheetName val="гцуст"/>
      <sheetName val="дст"/>
      <sheetName val="цпк"/>
      <sheetName val="даикт"/>
      <sheetName val="дтк"/>
      <sheetName val="дис"/>
      <sheetName val="дкп"/>
      <sheetName val="соб"/>
      <sheetName val="корректировкиМСФО"/>
      <sheetName val="сигнум"/>
      <sheetName val="нурсат"/>
      <sheetName val="алтел"/>
      <sheetName val="kies"/>
      <sheetName val="мобайл"/>
      <sheetName val="восток"/>
      <sheetName val="cloud lab"/>
      <sheetName val="online.kg"/>
      <sheetName val="dtv"/>
      <sheetName val="maxcom"/>
      <sheetName val="цоит"/>
      <sheetName val="корректировки"/>
      <sheetName val="мтссвернутый"/>
      <sheetName val="нурсатсвернутый"/>
    </sheetNames>
    <sheetDataSet>
      <sheetData sheetId="0">
        <row r="3">
          <cell r="A3" t="str">
            <v>Акмолинская ОДТ</v>
          </cell>
          <cell r="E3" t="str">
            <v>акм</v>
          </cell>
        </row>
        <row r="4">
          <cell r="A4" t="str">
            <v>Актюбинская ОДТ</v>
          </cell>
          <cell r="E4" t="str">
            <v>акт</v>
          </cell>
        </row>
        <row r="5">
          <cell r="A5" t="str">
            <v>Алматинская ОДТ</v>
          </cell>
          <cell r="E5" t="str">
            <v>алм</v>
          </cell>
        </row>
        <row r="6">
          <cell r="A6" t="str">
            <v>Атырауская ОДТ</v>
          </cell>
          <cell r="E6" t="str">
            <v>атр</v>
          </cell>
        </row>
        <row r="7">
          <cell r="A7" t="str">
            <v>В.-Казахстанская ОДТ</v>
          </cell>
          <cell r="E7" t="str">
            <v>вко</v>
          </cell>
        </row>
        <row r="8">
          <cell r="A8" t="str">
            <v>Жамбылская ОДТ</v>
          </cell>
          <cell r="E8" t="str">
            <v>жам</v>
          </cell>
        </row>
        <row r="9">
          <cell r="A9" t="str">
            <v>З.-Казахстанская ОДТ</v>
          </cell>
          <cell r="E9" t="str">
            <v>зко</v>
          </cell>
        </row>
        <row r="10">
          <cell r="A10" t="str">
            <v>Карагандинская ОДТ</v>
          </cell>
          <cell r="E10" t="str">
            <v>кар</v>
          </cell>
        </row>
        <row r="11">
          <cell r="A11" t="str">
            <v>Кзылординская ОДТ</v>
          </cell>
          <cell r="E11" t="str">
            <v>кзл</v>
          </cell>
        </row>
        <row r="12">
          <cell r="A12" t="str">
            <v>Костанайская ОДТ</v>
          </cell>
          <cell r="E12" t="str">
            <v>кос</v>
          </cell>
        </row>
        <row r="13">
          <cell r="A13" t="str">
            <v>Мангистауская ОДТ</v>
          </cell>
          <cell r="E13" t="str">
            <v>ман</v>
          </cell>
        </row>
        <row r="14">
          <cell r="A14" t="str">
            <v>Павлодарская ОДТ</v>
          </cell>
          <cell r="E14" t="str">
            <v>пав</v>
          </cell>
        </row>
        <row r="15">
          <cell r="A15" t="str">
            <v>С.-Казахстанская ОДТ</v>
          </cell>
          <cell r="E15" t="str">
            <v>ско</v>
          </cell>
        </row>
        <row r="16">
          <cell r="A16" t="str">
            <v>Ю.-Казахстанская ОДТ</v>
          </cell>
          <cell r="E16" t="str">
            <v>юко</v>
          </cell>
        </row>
        <row r="17">
          <cell r="A17" t="str">
            <v>ГЦТ Алматытелеком</v>
          </cell>
          <cell r="E17" t="str">
            <v>АлТ</v>
          </cell>
        </row>
        <row r="18">
          <cell r="A18" t="str">
            <v>ГЦТ Астанателеком</v>
          </cell>
          <cell r="E18" t="str">
            <v>АсТ</v>
          </cell>
        </row>
        <row r="19">
          <cell r="A19" t="str">
            <v>Об. Дальняя связь</v>
          </cell>
          <cell r="E19" t="str">
            <v>дс</v>
          </cell>
          <cell r="F19">
            <v>2015</v>
          </cell>
        </row>
        <row r="20">
          <cell r="A20" t="str">
            <v>РТО</v>
          </cell>
          <cell r="E20" t="str">
            <v>рто</v>
          </cell>
          <cell r="F20">
            <v>2015</v>
          </cell>
          <cell r="H20" t="str">
            <v>март</v>
          </cell>
          <cell r="J20" t="str">
            <v>с января по март</v>
          </cell>
        </row>
        <row r="21">
          <cell r="A21" t="str">
            <v>Центр радиофикации</v>
          </cell>
          <cell r="E21" t="str">
            <v>цр</v>
          </cell>
          <cell r="F21">
            <v>2014</v>
          </cell>
        </row>
        <row r="22">
          <cell r="A22" t="str">
            <v>ДСТИ</v>
          </cell>
          <cell r="E22" t="str">
            <v>дст</v>
          </cell>
        </row>
        <row r="23">
          <cell r="A23" t="str">
            <v>ЦПК</v>
          </cell>
          <cell r="E23" t="str">
            <v>цпк</v>
          </cell>
        </row>
        <row r="24">
          <cell r="A24" t="str">
            <v>ДАИКТ</v>
          </cell>
          <cell r="E24" t="str">
            <v>даикт</v>
          </cell>
        </row>
        <row r="25">
          <cell r="A25" t="str">
            <v>Телекомкомплект</v>
          </cell>
          <cell r="E25" t="str">
            <v>дтк</v>
          </cell>
        </row>
        <row r="26">
          <cell r="A26" t="str">
            <v>ДИС</v>
          </cell>
          <cell r="E26" t="str">
            <v>дис</v>
          </cell>
        </row>
        <row r="27">
          <cell r="A27" t="str">
            <v>ДКП</v>
          </cell>
          <cell r="E27" t="str">
            <v>дкп</v>
          </cell>
        </row>
        <row r="28">
          <cell r="A28" t="str">
            <v>Центр. аппарат </v>
          </cell>
          <cell r="E28" t="str">
            <v>соб</v>
          </cell>
        </row>
        <row r="29">
          <cell r="A29" t="str">
            <v>СИГНУМ</v>
          </cell>
          <cell r="E29" t="str">
            <v>сигнум</v>
          </cell>
        </row>
        <row r="30">
          <cell r="A30" t="str">
            <v>АО Нурсат</v>
          </cell>
          <cell r="E30" t="str">
            <v>нурсат</v>
          </cell>
        </row>
        <row r="31">
          <cell r="A31" t="str">
            <v>АО Алтел</v>
          </cell>
          <cell r="E31" t="str">
            <v>алтел</v>
          </cell>
        </row>
        <row r="32">
          <cell r="A32" t="str">
            <v>ТОО «Kazakhtelecom Industrial Enterprises Services»</v>
          </cell>
          <cell r="E32" t="str">
            <v>kies</v>
          </cell>
        </row>
        <row r="33">
          <cell r="A33" t="str">
            <v>ТОО MaxCom</v>
          </cell>
          <cell r="E33" t="str">
            <v>maxcom</v>
          </cell>
        </row>
        <row r="34">
          <cell r="A34" t="str">
            <v>ТОО Восток Телеком</v>
          </cell>
          <cell r="E34" t="str">
            <v>восток</v>
          </cell>
        </row>
        <row r="35">
          <cell r="A35" t="str">
            <v>ТОО KT Cloud Lab</v>
          </cell>
          <cell r="E35" t="str">
            <v>кептер</v>
          </cell>
        </row>
        <row r="36">
          <cell r="A36" t="str">
            <v>ЦОИТ</v>
          </cell>
          <cell r="E36" t="str">
            <v>цоит</v>
          </cell>
        </row>
        <row r="37">
          <cell r="A37" t="str">
            <v>Online.kg</v>
          </cell>
        </row>
        <row r="38">
          <cell r="A38" t="str">
            <v>Корректировки  МСФО</v>
          </cell>
          <cell r="E38" t="str">
            <v>Корректировки МСФО</v>
          </cell>
        </row>
        <row r="39">
          <cell r="A39" t="str">
            <v>Корректировки</v>
          </cell>
          <cell r="E39" t="str">
            <v>Корректировки</v>
          </cell>
        </row>
        <row r="42">
          <cell r="A42" t="str">
            <v>Откорректированные</v>
          </cell>
          <cell r="E42" t="str">
            <v>Откорректированные</v>
          </cell>
        </row>
        <row r="43">
          <cell r="A43" t="str">
            <v>Всего</v>
          </cell>
          <cell r="E43" t="str">
            <v>Всего</v>
          </cell>
        </row>
        <row r="44">
          <cell r="A44" t="str">
            <v>Дочерние</v>
          </cell>
          <cell r="E44" t="str">
            <v>Дочерние</v>
          </cell>
        </row>
        <row r="45">
          <cell r="A45" t="str">
            <v>Свод по АО</v>
          </cell>
          <cell r="E45" t="str">
            <v>Свод по АО</v>
          </cell>
        </row>
        <row r="46">
          <cell r="A46" t="str">
            <v>Филиалы</v>
          </cell>
          <cell r="E46" t="str">
            <v>Филиалы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idden"/>
      <sheetName val="list"/>
      <sheetName val="Всего"/>
      <sheetName val="консолидированный"/>
      <sheetName val="Дочерние"/>
      <sheetName val="АО"/>
      <sheetName val="Филиалы"/>
      <sheetName val="акм"/>
      <sheetName val="акт"/>
      <sheetName val="алм"/>
      <sheetName val="атр"/>
      <sheetName val="вко"/>
      <sheetName val="жам"/>
      <sheetName val="зко"/>
      <sheetName val="кар"/>
      <sheetName val="кзл"/>
      <sheetName val="кос"/>
      <sheetName val="ман"/>
      <sheetName val="пав"/>
      <sheetName val="ско"/>
      <sheetName val="юко"/>
      <sheetName val="АлТ"/>
      <sheetName val="АсТ"/>
      <sheetName val="дс"/>
      <sheetName val="рто"/>
      <sheetName val="гцуст"/>
      <sheetName val="дст"/>
      <sheetName val="цпк"/>
      <sheetName val="даикт"/>
      <sheetName val="дтк"/>
      <sheetName val="дис"/>
      <sheetName val="дкп"/>
      <sheetName val="соб"/>
      <sheetName val="корректировки МСФО"/>
      <sheetName val="сигнум"/>
      <sheetName val="нурсат"/>
      <sheetName val="алтел"/>
      <sheetName val="восток"/>
      <sheetName val="kies"/>
      <sheetName val="cloud lab"/>
      <sheetName val="online.kg"/>
      <sheetName val="dtv"/>
      <sheetName val="maxcom"/>
      <sheetName val="цоит"/>
      <sheetName val="корректировки"/>
    </sheetNames>
    <sheetDataSet>
      <sheetData sheetId="0">
        <row r="3">
          <cell r="A3" t="str">
            <v>Акмолинская ОДТ</v>
          </cell>
        </row>
        <row r="4">
          <cell r="A4" t="str">
            <v>Актюбинская ОДТ</v>
          </cell>
        </row>
        <row r="5">
          <cell r="A5" t="str">
            <v>Алматинская ОДТ</v>
          </cell>
        </row>
        <row r="6">
          <cell r="A6" t="str">
            <v>Атырауская ОДТ</v>
          </cell>
        </row>
        <row r="7">
          <cell r="A7" t="str">
            <v>В.-Казахстанская ОДТ</v>
          </cell>
        </row>
        <row r="8">
          <cell r="A8" t="str">
            <v>Жамбылская ОДТ</v>
          </cell>
        </row>
        <row r="9">
          <cell r="A9" t="str">
            <v>З.-Казахстанская ОДТ</v>
          </cell>
        </row>
        <row r="10">
          <cell r="A10" t="str">
            <v>Карагандинская ОДТ</v>
          </cell>
        </row>
        <row r="11">
          <cell r="A11" t="str">
            <v>Кзылординская ОДТ</v>
          </cell>
        </row>
        <row r="12">
          <cell r="A12" t="str">
            <v>Костанайская ОДТ</v>
          </cell>
        </row>
        <row r="13">
          <cell r="A13" t="str">
            <v>Мангистауская ОДТ</v>
          </cell>
        </row>
        <row r="14">
          <cell r="A14" t="str">
            <v>Павлодарская ОДТ</v>
          </cell>
        </row>
        <row r="15">
          <cell r="A15" t="str">
            <v>С.-Казахстанская ОДТ</v>
          </cell>
        </row>
        <row r="16">
          <cell r="A16" t="str">
            <v>Ю.-Казахстанская ОДТ</v>
          </cell>
        </row>
        <row r="17">
          <cell r="A17" t="str">
            <v>ГЦТ Алматытелеком</v>
          </cell>
        </row>
        <row r="18">
          <cell r="A18" t="str">
            <v>ГЦТ Астанателеком</v>
          </cell>
        </row>
        <row r="19">
          <cell r="A19" t="str">
            <v>Об. "Дальняя связь"</v>
          </cell>
        </row>
        <row r="20">
          <cell r="A20" t="str">
            <v>РТО</v>
          </cell>
          <cell r="F20">
            <v>2015</v>
          </cell>
          <cell r="J20" t="str">
            <v>с января по март</v>
          </cell>
        </row>
        <row r="21">
          <cell r="A21" t="str">
            <v>ГЦУСТ</v>
          </cell>
          <cell r="F21">
            <v>2014</v>
          </cell>
        </row>
        <row r="22">
          <cell r="A22" t="str">
            <v>ДСТИ</v>
          </cell>
        </row>
        <row r="23">
          <cell r="A23" t="str">
            <v>ЦПК</v>
          </cell>
        </row>
        <row r="24">
          <cell r="A24" t="str">
            <v>ДАИКТ</v>
          </cell>
        </row>
        <row r="25">
          <cell r="A25" t="str">
            <v>Телекомкомплект</v>
          </cell>
        </row>
        <row r="26">
          <cell r="A26" t="str">
            <v>ДКП</v>
          </cell>
        </row>
        <row r="27">
          <cell r="A27" t="str">
            <v>ДИС</v>
          </cell>
        </row>
        <row r="28">
          <cell r="A28" t="str">
            <v>Центр. аппарат </v>
          </cell>
        </row>
        <row r="29">
          <cell r="A29" t="str">
            <v>СИГНУМ</v>
          </cell>
        </row>
        <row r="30">
          <cell r="A30" t="str">
            <v>АО Нурсат</v>
          </cell>
        </row>
        <row r="31">
          <cell r="A31" t="str">
            <v>АО Алтел</v>
          </cell>
        </row>
        <row r="32">
          <cell r="A32" t="str">
            <v>ТОО MaxCom</v>
          </cell>
        </row>
        <row r="33">
          <cell r="A33" t="str">
            <v>ТОО RadioTell</v>
          </cell>
        </row>
        <row r="34">
          <cell r="A34" t="str">
            <v>ТОО Восток Телеком</v>
          </cell>
        </row>
        <row r="35">
          <cell r="A35" t="str">
            <v>TOO KT Cloud lab</v>
          </cell>
        </row>
        <row r="36">
          <cell r="A36" t="str">
            <v>ЦОИТ</v>
          </cell>
        </row>
        <row r="37">
          <cell r="A37" t="str">
            <v>Online.kg</v>
          </cell>
        </row>
        <row r="38">
          <cell r="A38" t="str">
            <v>TOO DIGITAL TV</v>
          </cell>
        </row>
        <row r="39">
          <cell r="A39" t="str">
            <v>Корректирровки</v>
          </cell>
        </row>
        <row r="43">
          <cell r="A43" t="str">
            <v>Всего</v>
          </cell>
        </row>
        <row r="44">
          <cell r="A44" t="str">
            <v>АО</v>
          </cell>
        </row>
        <row r="45">
          <cell r="A45" t="str">
            <v>Филиалы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iddenА"/>
      <sheetName val="Hidden"/>
      <sheetName val="Исполнение- ОБ 2008 год"/>
      <sheetName val="FIYATLAR"/>
      <sheetName val="ф1"/>
      <sheetName val="П"/>
      <sheetName val="Форма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idden1"/>
      <sheetName val="Hidden"/>
      <sheetName val="квартал"/>
      <sheetName val="Drop-Downs"/>
      <sheetName val="Статьи"/>
      <sheetName val="hiddenА"/>
      <sheetName val="Cellular"/>
      <sheetName val="N"/>
      <sheetName val="Интале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Hidden"/>
      <sheetName val="list"/>
      <sheetName val="С корректировками"/>
      <sheetName val="Консолидированный"/>
      <sheetName val="Дочерние"/>
      <sheetName val="МСФО АО"/>
      <sheetName val="свод по АО"/>
      <sheetName val="Филиалы"/>
      <sheetName val="акм"/>
      <sheetName val="акт"/>
      <sheetName val="алм"/>
      <sheetName val="атр"/>
      <sheetName val="вко"/>
      <sheetName val="жам"/>
      <sheetName val="зко"/>
      <sheetName val="кар"/>
      <sheetName val="кзл"/>
      <sheetName val="ман"/>
      <sheetName val="кос"/>
      <sheetName val="пав"/>
      <sheetName val="ско"/>
      <sheetName val="АлТ"/>
      <sheetName val="юко"/>
      <sheetName val="АсТ"/>
      <sheetName val="дс"/>
      <sheetName val="рто"/>
      <sheetName val="гцуст"/>
      <sheetName val="дст"/>
      <sheetName val="цпк"/>
      <sheetName val="даикт"/>
      <sheetName val="дтк"/>
      <sheetName val="дис"/>
      <sheetName val="дкп"/>
      <sheetName val="соб"/>
      <sheetName val="корректировки МСФО"/>
      <sheetName val="сигнум"/>
      <sheetName val="нурсат"/>
      <sheetName val="алтел"/>
      <sheetName val="мобайл"/>
      <sheetName val="kies"/>
      <sheetName val="восток"/>
      <sheetName val="cloud lab"/>
      <sheetName val="online.kg"/>
      <sheetName val="dtv"/>
      <sheetName val="maxcom"/>
      <sheetName val="корректировки"/>
    </sheetNames>
    <sheetDataSet>
      <sheetData sheetId="0">
        <row r="19">
          <cell r="F19">
            <v>2015</v>
          </cell>
        </row>
        <row r="20">
          <cell r="F20">
            <v>2015</v>
          </cell>
          <cell r="H20" t="str">
            <v>март</v>
          </cell>
          <cell r="J20" t="str">
            <v>с января по март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1"/>
  <sheetViews>
    <sheetView tabSelected="1" zoomScale="80" zoomScaleNormal="80" zoomScalePageLayoutView="0" workbookViewId="0" topLeftCell="A1">
      <selection activeCell="A1" sqref="A1"/>
    </sheetView>
  </sheetViews>
  <sheetFormatPr defaultColWidth="33.25390625" defaultRowHeight="12.75"/>
  <cols>
    <col min="1" max="1" width="64.25390625" style="23" customWidth="1"/>
    <col min="2" max="2" width="11.125" style="23" customWidth="1"/>
    <col min="3" max="3" width="23.375" style="16" customWidth="1"/>
    <col min="4" max="4" width="24.375" style="24" customWidth="1"/>
    <col min="5" max="5" width="9.00390625" style="12" customWidth="1"/>
    <col min="6" max="16384" width="33.25390625" style="12" customWidth="1"/>
  </cols>
  <sheetData>
    <row r="1" spans="1:4" ht="12">
      <c r="A1" s="137" t="s">
        <v>4</v>
      </c>
      <c r="B1" s="11"/>
      <c r="C1" s="240" t="s">
        <v>5</v>
      </c>
      <c r="D1" s="240"/>
    </row>
    <row r="2" spans="1:4" ht="10.5" customHeight="1">
      <c r="A2" s="13"/>
      <c r="B2" s="11"/>
      <c r="C2" s="241" t="s">
        <v>6</v>
      </c>
      <c r="D2" s="241"/>
    </row>
    <row r="3" spans="1:4" ht="11.25">
      <c r="A3" s="13"/>
      <c r="B3" s="11"/>
      <c r="D3" s="14"/>
    </row>
    <row r="4" spans="2:4" ht="11.25">
      <c r="B4" s="12"/>
      <c r="D4" s="14"/>
    </row>
    <row r="5" spans="1:4" ht="15.75">
      <c r="A5" s="42" t="s">
        <v>25</v>
      </c>
      <c r="B5" s="12"/>
      <c r="C5" s="14"/>
      <c r="D5" s="15"/>
    </row>
    <row r="6" spans="1:4" ht="12" customHeight="1">
      <c r="A6" s="42"/>
      <c r="B6" s="12"/>
      <c r="C6" s="14"/>
      <c r="D6" s="15"/>
    </row>
    <row r="7" spans="1:4" ht="11.25">
      <c r="A7" s="43"/>
      <c r="B7" s="44"/>
      <c r="C7" s="45"/>
      <c r="D7" s="46"/>
    </row>
    <row r="8" spans="1:4" s="156" customFormat="1" ht="12.75">
      <c r="A8" s="163" t="s">
        <v>119</v>
      </c>
      <c r="B8" s="164"/>
      <c r="C8" s="165"/>
      <c r="D8" s="166"/>
    </row>
    <row r="9" spans="1:4" s="156" customFormat="1" ht="43.5" customHeight="1">
      <c r="A9" s="112" t="s">
        <v>8</v>
      </c>
      <c r="B9" s="167" t="s">
        <v>9</v>
      </c>
      <c r="C9" s="168" t="s">
        <v>97</v>
      </c>
      <c r="D9" s="224" t="s">
        <v>98</v>
      </c>
    </row>
    <row r="10" spans="1:4" s="156" customFormat="1" ht="12.75">
      <c r="A10" s="116" t="s">
        <v>26</v>
      </c>
      <c r="B10" s="169"/>
      <c r="C10" s="170"/>
      <c r="D10" s="171"/>
    </row>
    <row r="11" spans="1:4" s="156" customFormat="1" ht="12.75">
      <c r="A11" s="116" t="s">
        <v>27</v>
      </c>
      <c r="B11" s="169"/>
      <c r="C11" s="170"/>
      <c r="D11" s="171"/>
    </row>
    <row r="12" spans="1:5" s="156" customFormat="1" ht="12.75">
      <c r="A12" s="172" t="s">
        <v>28</v>
      </c>
      <c r="B12" s="173">
        <v>5</v>
      </c>
      <c r="C12" s="219">
        <v>266577192</v>
      </c>
      <c r="D12" s="151">
        <v>272175873</v>
      </c>
      <c r="E12" s="157"/>
    </row>
    <row r="13" spans="1:5" s="156" customFormat="1" ht="12.75">
      <c r="A13" s="172" t="s">
        <v>29</v>
      </c>
      <c r="B13" s="173">
        <v>6</v>
      </c>
      <c r="C13" s="219">
        <v>16414575</v>
      </c>
      <c r="D13" s="151">
        <v>17140121</v>
      </c>
      <c r="E13" s="157"/>
    </row>
    <row r="14" spans="1:5" s="156" customFormat="1" ht="12.75">
      <c r="A14" s="174" t="s">
        <v>30</v>
      </c>
      <c r="B14" s="173"/>
      <c r="C14" s="219">
        <v>277469</v>
      </c>
      <c r="D14" s="151">
        <v>40243</v>
      </c>
      <c r="E14" s="157"/>
    </row>
    <row r="15" spans="1:5" s="156" customFormat="1" ht="12.75">
      <c r="A15" s="174" t="s">
        <v>87</v>
      </c>
      <c r="B15" s="173" t="s">
        <v>127</v>
      </c>
      <c r="C15" s="219">
        <v>65218212</v>
      </c>
      <c r="D15" s="151">
        <v>67160792</v>
      </c>
      <c r="E15" s="157"/>
    </row>
    <row r="16" spans="1:5" s="156" customFormat="1" ht="12.75">
      <c r="A16" s="172" t="s">
        <v>31</v>
      </c>
      <c r="B16" s="173"/>
      <c r="C16" s="219">
        <v>5878544</v>
      </c>
      <c r="D16" s="151">
        <v>5876966</v>
      </c>
      <c r="E16" s="157"/>
    </row>
    <row r="17" spans="1:5" s="156" customFormat="1" ht="12.75">
      <c r="A17" s="172" t="s">
        <v>32</v>
      </c>
      <c r="B17" s="173"/>
      <c r="C17" s="219">
        <v>1562232</v>
      </c>
      <c r="D17" s="151">
        <v>1708901</v>
      </c>
      <c r="E17" s="157"/>
    </row>
    <row r="18" spans="1:5" s="156" customFormat="1" ht="12.75">
      <c r="A18" s="175"/>
      <c r="B18" s="169"/>
      <c r="C18" s="219">
        <f>SUM(C12:C17)</f>
        <v>355928224</v>
      </c>
      <c r="D18" s="176">
        <f>SUM(D12:D17)</f>
        <v>364102896</v>
      </c>
      <c r="E18" s="157"/>
    </row>
    <row r="19" spans="1:5" s="156" customFormat="1" ht="12.75">
      <c r="A19" s="116" t="s">
        <v>33</v>
      </c>
      <c r="B19" s="169"/>
      <c r="C19" s="158"/>
      <c r="D19" s="158"/>
      <c r="E19" s="157"/>
    </row>
    <row r="20" spans="1:5" s="156" customFormat="1" ht="12.75">
      <c r="A20" s="175" t="s">
        <v>34</v>
      </c>
      <c r="B20" s="169"/>
      <c r="C20" s="219">
        <v>4200713</v>
      </c>
      <c r="D20" s="151">
        <v>4483724</v>
      </c>
      <c r="E20" s="157"/>
    </row>
    <row r="21" spans="1:5" s="156" customFormat="1" ht="12.75">
      <c r="A21" s="232" t="s">
        <v>130</v>
      </c>
      <c r="B21" s="173" t="s">
        <v>91</v>
      </c>
      <c r="C21" s="219">
        <v>28327134</v>
      </c>
      <c r="D21" s="151">
        <v>24992206</v>
      </c>
      <c r="E21" s="157"/>
    </row>
    <row r="22" spans="1:5" s="156" customFormat="1" ht="12.75">
      <c r="A22" s="232" t="s">
        <v>131</v>
      </c>
      <c r="B22" s="173"/>
      <c r="C22" s="219">
        <v>328855</v>
      </c>
      <c r="D22" s="151">
        <v>297280</v>
      </c>
      <c r="E22" s="157"/>
    </row>
    <row r="23" spans="1:5" s="156" customFormat="1" ht="12.75">
      <c r="A23" s="232" t="s">
        <v>132</v>
      </c>
      <c r="B23" s="173"/>
      <c r="C23" s="219">
        <v>3232</v>
      </c>
      <c r="D23" s="151">
        <v>3548</v>
      </c>
      <c r="E23" s="157"/>
    </row>
    <row r="24" spans="1:5" s="156" customFormat="1" ht="12.75">
      <c r="A24" s="232" t="s">
        <v>133</v>
      </c>
      <c r="B24" s="173" t="s">
        <v>92</v>
      </c>
      <c r="C24" s="219">
        <v>50976216</v>
      </c>
      <c r="D24" s="151">
        <v>48133067</v>
      </c>
      <c r="E24" s="157"/>
    </row>
    <row r="25" spans="1:5" s="156" customFormat="1" ht="12.75">
      <c r="A25" s="177" t="s">
        <v>35</v>
      </c>
      <c r="B25" s="173"/>
      <c r="C25" s="219">
        <v>3002217</v>
      </c>
      <c r="D25" s="151">
        <v>2628449</v>
      </c>
      <c r="E25" s="157"/>
    </row>
    <row r="26" spans="1:5" s="156" customFormat="1" ht="12.75">
      <c r="A26" s="177" t="s">
        <v>36</v>
      </c>
      <c r="B26" s="173" t="s">
        <v>0</v>
      </c>
      <c r="C26" s="219">
        <v>25176714</v>
      </c>
      <c r="D26" s="151">
        <v>24320942</v>
      </c>
      <c r="E26" s="157"/>
    </row>
    <row r="27" spans="1:5" s="156" customFormat="1" ht="12.75">
      <c r="A27" s="175"/>
      <c r="B27" s="169"/>
      <c r="C27" s="219">
        <f>SUM(C20:C26)</f>
        <v>112015081</v>
      </c>
      <c r="D27" s="176">
        <f>SUM(D20:D26)</f>
        <v>104859216</v>
      </c>
      <c r="E27" s="157"/>
    </row>
    <row r="28" spans="1:5" s="156" customFormat="1" ht="25.5" customHeight="1">
      <c r="A28" s="117" t="s">
        <v>37</v>
      </c>
      <c r="B28" s="179"/>
      <c r="C28" s="145">
        <f>C18+C27</f>
        <v>467943305</v>
      </c>
      <c r="D28" s="145">
        <f>D18+D27</f>
        <v>468962112</v>
      </c>
      <c r="E28" s="157"/>
    </row>
    <row r="29" spans="1:5" s="156" customFormat="1" ht="12.75">
      <c r="A29" s="180"/>
      <c r="B29" s="181"/>
      <c r="C29" s="182"/>
      <c r="D29" s="182"/>
      <c r="E29" s="157"/>
    </row>
    <row r="30" spans="1:5" s="156" customFormat="1" ht="43.5" customHeight="1">
      <c r="A30" s="117" t="s">
        <v>56</v>
      </c>
      <c r="B30" s="167" t="str">
        <f>B9</f>
        <v>Notes</v>
      </c>
      <c r="C30" s="183" t="str">
        <f>C9</f>
        <v>31 March 2017 (unaudited)
</v>
      </c>
      <c r="D30" s="114" t="str">
        <f>D9</f>
        <v>31 December 2016 (audited)</v>
      </c>
      <c r="E30" s="157"/>
    </row>
    <row r="31" spans="1:5" s="156" customFormat="1" ht="12.75">
      <c r="A31" s="116" t="s">
        <v>173</v>
      </c>
      <c r="B31" s="160"/>
      <c r="C31" s="115"/>
      <c r="D31" s="115"/>
      <c r="E31" s="157"/>
    </row>
    <row r="32" spans="1:5" s="156" customFormat="1" ht="12.75">
      <c r="A32" s="228" t="s">
        <v>99</v>
      </c>
      <c r="B32" s="160"/>
      <c r="C32" s="219">
        <v>12136529</v>
      </c>
      <c r="D32" s="151">
        <v>12136529</v>
      </c>
      <c r="E32" s="157"/>
    </row>
    <row r="33" spans="1:5" s="156" customFormat="1" ht="12.75">
      <c r="A33" s="184" t="s">
        <v>57</v>
      </c>
      <c r="B33" s="185"/>
      <c r="C33" s="219">
        <v>-6464374</v>
      </c>
      <c r="D33" s="151">
        <v>-6464374</v>
      </c>
      <c r="E33" s="157"/>
    </row>
    <row r="34" spans="1:5" s="156" customFormat="1" ht="12.75">
      <c r="A34" s="184" t="s">
        <v>93</v>
      </c>
      <c r="B34" s="185"/>
      <c r="C34" s="219">
        <v>10566</v>
      </c>
      <c r="D34" s="151">
        <v>-1957</v>
      </c>
      <c r="E34" s="157"/>
    </row>
    <row r="35" spans="1:5" s="156" customFormat="1" ht="12.75">
      <c r="A35" s="233" t="s">
        <v>134</v>
      </c>
      <c r="B35" s="185"/>
      <c r="C35" s="219">
        <v>1820479</v>
      </c>
      <c r="D35" s="151">
        <v>1820479</v>
      </c>
      <c r="E35" s="157"/>
    </row>
    <row r="36" spans="1:5" s="156" customFormat="1" ht="12.75">
      <c r="A36" s="184" t="s">
        <v>58</v>
      </c>
      <c r="B36" s="185"/>
      <c r="C36" s="219">
        <v>344451412</v>
      </c>
      <c r="D36" s="151">
        <v>336306933</v>
      </c>
      <c r="E36" s="157"/>
    </row>
    <row r="37" spans="1:5" s="156" customFormat="1" ht="12.75">
      <c r="A37" s="159"/>
      <c r="B37" s="160"/>
      <c r="C37" s="219">
        <f>SUM(C32:C36)</f>
        <v>351954612</v>
      </c>
      <c r="D37" s="176">
        <f>SUM(D32:D36)</f>
        <v>343797610</v>
      </c>
      <c r="E37" s="157"/>
    </row>
    <row r="38" spans="1:5" s="156" customFormat="1" ht="12.75">
      <c r="A38" s="116" t="s">
        <v>59</v>
      </c>
      <c r="B38" s="186"/>
      <c r="C38" s="146">
        <f>SUM(C37:C37)</f>
        <v>351954612</v>
      </c>
      <c r="D38" s="187">
        <f>SUM(D37:D37)</f>
        <v>343797610</v>
      </c>
      <c r="E38" s="157"/>
    </row>
    <row r="39" spans="1:5" s="156" customFormat="1" ht="12.75">
      <c r="A39" s="159"/>
      <c r="B39" s="160"/>
      <c r="C39" s="161"/>
      <c r="D39" s="161"/>
      <c r="E39" s="157"/>
    </row>
    <row r="40" spans="1:5" s="156" customFormat="1" ht="12.75">
      <c r="A40" s="116" t="s">
        <v>60</v>
      </c>
      <c r="B40" s="160"/>
      <c r="C40" s="161"/>
      <c r="D40" s="161"/>
      <c r="E40" s="157"/>
    </row>
    <row r="41" spans="1:5" s="156" customFormat="1" ht="12.75">
      <c r="A41" s="228" t="s">
        <v>135</v>
      </c>
      <c r="B41" s="229" t="s">
        <v>3</v>
      </c>
      <c r="C41" s="219">
        <v>52251662</v>
      </c>
      <c r="D41" s="151">
        <v>53794669</v>
      </c>
      <c r="E41" s="157"/>
    </row>
    <row r="42" spans="1:5" s="156" customFormat="1" ht="12.75">
      <c r="A42" s="184" t="s">
        <v>61</v>
      </c>
      <c r="B42" s="169"/>
      <c r="C42" s="219">
        <v>795634</v>
      </c>
      <c r="D42" s="151">
        <v>1273015</v>
      </c>
      <c r="E42" s="157"/>
    </row>
    <row r="43" spans="1:5" s="156" customFormat="1" ht="12.75">
      <c r="A43" s="184" t="s">
        <v>62</v>
      </c>
      <c r="B43" s="169"/>
      <c r="C43" s="219">
        <v>20059805</v>
      </c>
      <c r="D43" s="151">
        <v>19624081</v>
      </c>
      <c r="E43" s="157"/>
    </row>
    <row r="44" spans="1:5" s="156" customFormat="1" ht="12.75">
      <c r="A44" s="234" t="s">
        <v>136</v>
      </c>
      <c r="B44" s="169"/>
      <c r="C44" s="219">
        <v>7788984</v>
      </c>
      <c r="D44" s="151">
        <v>7788984</v>
      </c>
      <c r="E44" s="157"/>
    </row>
    <row r="45" spans="1:5" s="156" customFormat="1" ht="12.75">
      <c r="A45" s="184" t="s">
        <v>63</v>
      </c>
      <c r="B45" s="169"/>
      <c r="C45" s="219">
        <v>874244</v>
      </c>
      <c r="D45" s="151">
        <v>874244</v>
      </c>
      <c r="E45" s="157"/>
    </row>
    <row r="46" spans="1:5" s="156" customFormat="1" ht="12.75" customHeight="1">
      <c r="A46" s="184" t="s">
        <v>64</v>
      </c>
      <c r="B46" s="229" t="s">
        <v>128</v>
      </c>
      <c r="C46" s="219">
        <v>4838415</v>
      </c>
      <c r="D46" s="151">
        <v>4209139</v>
      </c>
      <c r="E46" s="157"/>
    </row>
    <row r="47" spans="1:5" s="18" customFormat="1" ht="12.75">
      <c r="A47" s="116"/>
      <c r="B47" s="188"/>
      <c r="C47" s="193">
        <f>SUM(C41:C46)</f>
        <v>86608744</v>
      </c>
      <c r="D47" s="151">
        <f>SUM(D41:D46)</f>
        <v>87564132</v>
      </c>
      <c r="E47" s="157"/>
    </row>
    <row r="48" spans="1:5" s="156" customFormat="1" ht="12.75">
      <c r="A48" s="116" t="s">
        <v>65</v>
      </c>
      <c r="B48" s="188"/>
      <c r="C48" s="161"/>
      <c r="D48" s="161"/>
      <c r="E48" s="157"/>
    </row>
    <row r="49" spans="1:5" s="156" customFormat="1" ht="12.75">
      <c r="A49" s="172" t="s">
        <v>137</v>
      </c>
      <c r="B49" s="229" t="s">
        <v>3</v>
      </c>
      <c r="C49" s="219">
        <v>1326074</v>
      </c>
      <c r="D49" s="151">
        <v>2473507</v>
      </c>
      <c r="E49" s="157"/>
    </row>
    <row r="50" spans="1:5" s="156" customFormat="1" ht="12.75">
      <c r="A50" s="172" t="s">
        <v>66</v>
      </c>
      <c r="B50" s="169"/>
      <c r="C50" s="219">
        <v>2692762</v>
      </c>
      <c r="D50" s="151">
        <v>3162706</v>
      </c>
      <c r="E50" s="157"/>
    </row>
    <row r="51" spans="1:5" s="156" customFormat="1" ht="12.75">
      <c r="A51" s="234" t="s">
        <v>138</v>
      </c>
      <c r="B51" s="169"/>
      <c r="C51" s="219">
        <v>430554</v>
      </c>
      <c r="D51" s="151">
        <v>430554</v>
      </c>
      <c r="E51" s="157"/>
    </row>
    <row r="52" spans="1:5" s="156" customFormat="1" ht="12.75">
      <c r="A52" s="234" t="s">
        <v>139</v>
      </c>
      <c r="B52" s="169"/>
      <c r="C52" s="219">
        <v>6317538</v>
      </c>
      <c r="D52" s="151">
        <v>11997342</v>
      </c>
      <c r="E52" s="157"/>
    </row>
    <row r="53" spans="1:5" s="156" customFormat="1" ht="12.75">
      <c r="A53" s="172" t="s">
        <v>67</v>
      </c>
      <c r="B53" s="169"/>
      <c r="C53" s="219">
        <v>2643882</v>
      </c>
      <c r="D53" s="151">
        <v>2835106</v>
      </c>
      <c r="E53" s="157"/>
    </row>
    <row r="54" spans="1:5" s="156" customFormat="1" ht="12.75">
      <c r="A54" s="234" t="s">
        <v>140</v>
      </c>
      <c r="B54" s="169"/>
      <c r="C54" s="219">
        <v>528133</v>
      </c>
      <c r="D54" s="151">
        <v>571983</v>
      </c>
      <c r="E54" s="157"/>
    </row>
    <row r="55" spans="1:5" s="156" customFormat="1" ht="12.75">
      <c r="A55" s="184" t="s">
        <v>68</v>
      </c>
      <c r="B55" s="229" t="s">
        <v>128</v>
      </c>
      <c r="C55" s="219">
        <v>15441006</v>
      </c>
      <c r="D55" s="151">
        <v>16129172</v>
      </c>
      <c r="E55" s="157"/>
    </row>
    <row r="56" spans="1:5" s="156" customFormat="1" ht="12.75">
      <c r="A56" s="178"/>
      <c r="B56" s="169"/>
      <c r="C56" s="193">
        <f>SUM(C49:C55)</f>
        <v>29379949</v>
      </c>
      <c r="D56" s="176">
        <f>SUM(D49:D55)</f>
        <v>37600370</v>
      </c>
      <c r="E56" s="157"/>
    </row>
    <row r="57" spans="1:5" s="156" customFormat="1" ht="12.75">
      <c r="A57" s="117" t="s">
        <v>69</v>
      </c>
      <c r="B57" s="169"/>
      <c r="C57" s="145">
        <f>C47+C56</f>
        <v>115988693</v>
      </c>
      <c r="D57" s="176">
        <f>D47+D56</f>
        <v>125164502</v>
      </c>
      <c r="E57" s="157"/>
    </row>
    <row r="58" spans="1:5" s="156" customFormat="1" ht="25.5" customHeight="1">
      <c r="A58" s="117" t="s">
        <v>70</v>
      </c>
      <c r="B58" s="188"/>
      <c r="C58" s="145">
        <f>C38+C57</f>
        <v>467943305</v>
      </c>
      <c r="D58" s="176">
        <f>D38+D57</f>
        <v>468962112</v>
      </c>
      <c r="E58" s="157"/>
    </row>
    <row r="59" spans="1:4" s="156" customFormat="1" ht="12.75">
      <c r="A59" s="180"/>
      <c r="B59" s="181"/>
      <c r="C59" s="182">
        <f>C28-C58</f>
        <v>0</v>
      </c>
      <c r="D59" s="162">
        <f>D28-D58</f>
        <v>0</v>
      </c>
    </row>
    <row r="60" spans="1:4" s="156" customFormat="1" ht="12.75">
      <c r="A60" s="180" t="s">
        <v>78</v>
      </c>
      <c r="B60" s="181"/>
      <c r="C60" s="194">
        <v>31307</v>
      </c>
      <c r="D60" s="195">
        <v>30478</v>
      </c>
    </row>
    <row r="61" spans="1:4" s="156" customFormat="1" ht="12.75">
      <c r="A61" s="180"/>
      <c r="B61" s="181"/>
      <c r="C61" s="194"/>
      <c r="D61" s="195"/>
    </row>
    <row r="62" spans="1:4" s="156" customFormat="1" ht="12.75">
      <c r="A62" s="180" t="s">
        <v>79</v>
      </c>
      <c r="B62" s="181"/>
      <c r="C62" s="194">
        <v>8596</v>
      </c>
      <c r="D62" s="195">
        <v>8552</v>
      </c>
    </row>
    <row r="63" spans="1:4" s="156" customFormat="1" ht="12.75">
      <c r="A63" s="180"/>
      <c r="B63" s="181"/>
      <c r="C63" s="189"/>
      <c r="D63" s="189"/>
    </row>
    <row r="64" spans="1:4" s="156" customFormat="1" ht="12.75">
      <c r="A64" s="180"/>
      <c r="B64" s="181"/>
      <c r="C64" s="182"/>
      <c r="D64" s="182"/>
    </row>
    <row r="65" spans="1:4" s="156" customFormat="1" ht="12.75">
      <c r="A65" s="180"/>
      <c r="B65" s="181"/>
      <c r="C65" s="182"/>
      <c r="D65" s="182"/>
    </row>
    <row r="66" spans="1:4" s="18" customFormat="1" ht="12.75">
      <c r="A66" s="19" t="s">
        <v>151</v>
      </c>
      <c r="B66" s="20"/>
      <c r="C66" s="21" t="s">
        <v>90</v>
      </c>
      <c r="D66" s="21"/>
    </row>
    <row r="67" spans="1:4" s="156" customFormat="1" ht="12.75">
      <c r="A67" s="190"/>
      <c r="B67" s="191"/>
      <c r="C67" s="192"/>
      <c r="D67" s="192"/>
    </row>
    <row r="68" spans="1:4" s="156" customFormat="1" ht="12.75">
      <c r="A68" s="190"/>
      <c r="B68" s="191"/>
      <c r="C68" s="192"/>
      <c r="D68" s="192"/>
    </row>
    <row r="69" spans="1:4" s="18" customFormat="1" ht="12.75">
      <c r="A69" s="19" t="s">
        <v>152</v>
      </c>
      <c r="B69" s="20"/>
      <c r="C69" s="21" t="s">
        <v>38</v>
      </c>
      <c r="D69" s="21"/>
    </row>
    <row r="70" ht="11.25">
      <c r="A70" s="59"/>
    </row>
    <row r="71" ht="11.25">
      <c r="A71" s="12"/>
    </row>
  </sheetData>
  <sheetProtection/>
  <mergeCells count="2">
    <mergeCell ref="C1:D1"/>
    <mergeCell ref="C2:D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zoomScale="80" zoomScaleNormal="80" zoomScaleSheetLayoutView="75" zoomScalePageLayoutView="0" workbookViewId="0" topLeftCell="A13">
      <selection activeCell="D14" sqref="D14"/>
    </sheetView>
  </sheetViews>
  <sheetFormatPr defaultColWidth="31.25390625" defaultRowHeight="12.75"/>
  <cols>
    <col min="1" max="1" width="64.75390625" style="17" customWidth="1"/>
    <col min="2" max="2" width="8.125" style="17" customWidth="1"/>
    <col min="3" max="3" width="17.625" style="17" customWidth="1"/>
    <col min="4" max="4" width="17.125" style="17" customWidth="1"/>
    <col min="5" max="5" width="13.00390625" style="17" customWidth="1"/>
    <col min="6" max="6" width="13.625" style="17" customWidth="1"/>
    <col min="7" max="16384" width="31.25390625" style="17" customWidth="1"/>
  </cols>
  <sheetData>
    <row r="1" spans="1:4" ht="12.75">
      <c r="A1" s="138" t="s">
        <v>4</v>
      </c>
      <c r="B1" s="25"/>
      <c r="C1" s="51"/>
      <c r="D1" s="136" t="s">
        <v>5</v>
      </c>
    </row>
    <row r="2" spans="2:4" ht="12.75" customHeight="1">
      <c r="B2" s="25"/>
      <c r="C2" s="49"/>
      <c r="D2" s="136" t="s">
        <v>6</v>
      </c>
    </row>
    <row r="3" spans="2:4" ht="12" customHeight="1">
      <c r="B3" s="25"/>
      <c r="C3" s="25"/>
      <c r="D3" s="25"/>
    </row>
    <row r="4" spans="1:4" ht="13.5" customHeight="1">
      <c r="A4" s="26"/>
      <c r="B4" s="26"/>
      <c r="C4" s="26"/>
      <c r="D4" s="26"/>
    </row>
    <row r="5" spans="1:4" s="12" customFormat="1" ht="15.75">
      <c r="A5" s="134"/>
      <c r="B5" s="26"/>
      <c r="C5" s="26"/>
      <c r="D5" s="26"/>
    </row>
    <row r="6" spans="1:4" s="12" customFormat="1" ht="15.75">
      <c r="A6" s="134" t="s">
        <v>7</v>
      </c>
      <c r="B6" s="53"/>
      <c r="C6" s="53"/>
      <c r="D6" s="53"/>
    </row>
    <row r="7" spans="1:4" s="12" customFormat="1" ht="12.75">
      <c r="A7" s="41"/>
      <c r="B7" s="41"/>
      <c r="C7" s="41"/>
      <c r="D7" s="41"/>
    </row>
    <row r="8" spans="1:4" ht="12.75">
      <c r="A8" s="50" t="s">
        <v>116</v>
      </c>
      <c r="B8" s="27"/>
      <c r="C8" s="27"/>
      <c r="D8" s="27"/>
    </row>
    <row r="9" spans="1:4" ht="37.5" customHeight="1">
      <c r="A9" s="153" t="s">
        <v>8</v>
      </c>
      <c r="B9" s="152" t="s">
        <v>9</v>
      </c>
      <c r="C9" s="242" t="s">
        <v>117</v>
      </c>
      <c r="D9" s="243"/>
    </row>
    <row r="10" spans="1:4" ht="37.5" customHeight="1">
      <c r="A10" s="153"/>
      <c r="B10" s="152"/>
      <c r="C10" s="113" t="s">
        <v>125</v>
      </c>
      <c r="D10" s="224" t="s">
        <v>94</v>
      </c>
    </row>
    <row r="11" spans="1:4" ht="12.75">
      <c r="A11" s="122" t="s">
        <v>80</v>
      </c>
      <c r="B11" s="152"/>
      <c r="C11" s="152"/>
      <c r="D11" s="152"/>
    </row>
    <row r="12" spans="1:6" ht="12.75">
      <c r="A12" s="119" t="s">
        <v>10</v>
      </c>
      <c r="B12" s="3" t="s">
        <v>1</v>
      </c>
      <c r="C12" s="220">
        <v>50060896</v>
      </c>
      <c r="D12" s="221">
        <v>47695856</v>
      </c>
      <c r="E12" s="201"/>
      <c r="F12" s="201"/>
    </row>
    <row r="13" spans="1:6" ht="12.75">
      <c r="A13" s="120" t="s">
        <v>174</v>
      </c>
      <c r="B13" s="3"/>
      <c r="C13" s="220">
        <v>0</v>
      </c>
      <c r="D13" s="221">
        <v>1326795</v>
      </c>
      <c r="E13" s="201"/>
      <c r="F13" s="201"/>
    </row>
    <row r="14" spans="1:6" ht="12.75">
      <c r="A14" s="121"/>
      <c r="B14" s="47"/>
      <c r="C14" s="220">
        <f>SUM(C12:C13)</f>
        <v>50060896</v>
      </c>
      <c r="D14" s="221">
        <f>SUM(D12:D13)</f>
        <v>49022651</v>
      </c>
      <c r="E14" s="201"/>
      <c r="F14" s="201"/>
    </row>
    <row r="15" spans="1:6" ht="12.75">
      <c r="A15" s="119" t="s">
        <v>120</v>
      </c>
      <c r="B15" s="3" t="s">
        <v>181</v>
      </c>
      <c r="C15" s="220">
        <v>-31336015</v>
      </c>
      <c r="D15" s="221">
        <v>-29902960</v>
      </c>
      <c r="E15" s="201"/>
      <c r="F15" s="201"/>
    </row>
    <row r="16" spans="1:6" ht="12.75">
      <c r="A16" s="122" t="s">
        <v>11</v>
      </c>
      <c r="B16" s="3"/>
      <c r="C16" s="139">
        <f>SUM(C14:C15)</f>
        <v>18724881</v>
      </c>
      <c r="D16" s="150">
        <f>SUM(D14:D15)</f>
        <v>19119691</v>
      </c>
      <c r="E16" s="201"/>
      <c r="F16" s="201"/>
    </row>
    <row r="17" spans="1:6" ht="12.75">
      <c r="A17" s="119" t="s">
        <v>12</v>
      </c>
      <c r="B17" s="3"/>
      <c r="C17" s="220">
        <v>-3938245</v>
      </c>
      <c r="D17" s="221">
        <v>-5153230</v>
      </c>
      <c r="E17" s="201"/>
      <c r="F17" s="201"/>
    </row>
    <row r="18" spans="1:6" ht="12.75">
      <c r="A18" s="119" t="s">
        <v>13</v>
      </c>
      <c r="B18" s="3"/>
      <c r="C18" s="220">
        <v>-591735</v>
      </c>
      <c r="D18" s="221">
        <v>-285200</v>
      </c>
      <c r="E18" s="201"/>
      <c r="F18" s="201"/>
    </row>
    <row r="19" spans="1:6" ht="12.75">
      <c r="A19" s="123" t="s">
        <v>14</v>
      </c>
      <c r="B19" s="28"/>
      <c r="C19" s="139">
        <f>SUM(C16:C18)</f>
        <v>14194901</v>
      </c>
      <c r="D19" s="150">
        <f>SUM(D16:D18)</f>
        <v>13681261</v>
      </c>
      <c r="E19" s="201"/>
      <c r="F19" s="201"/>
    </row>
    <row r="20" spans="1:6" ht="12.75">
      <c r="A20" s="119" t="s">
        <v>121</v>
      </c>
      <c r="B20" s="200"/>
      <c r="C20" s="220">
        <v>-1942580</v>
      </c>
      <c r="D20" s="223">
        <v>-1307162</v>
      </c>
      <c r="E20" s="201"/>
      <c r="F20" s="201"/>
    </row>
    <row r="21" spans="1:6" ht="12.75">
      <c r="A21" s="119" t="s">
        <v>15</v>
      </c>
      <c r="B21" s="3"/>
      <c r="C21" s="220">
        <v>-1315860</v>
      </c>
      <c r="D21" s="221">
        <v>-1441712</v>
      </c>
      <c r="E21" s="201"/>
      <c r="F21" s="201"/>
    </row>
    <row r="22" spans="1:6" ht="12.75">
      <c r="A22" s="124" t="s">
        <v>16</v>
      </c>
      <c r="B22" s="3"/>
      <c r="C22" s="220">
        <v>780407</v>
      </c>
      <c r="D22" s="221">
        <v>1080456</v>
      </c>
      <c r="E22" s="201"/>
      <c r="F22" s="201"/>
    </row>
    <row r="23" spans="1:6" ht="12.75">
      <c r="A23" s="124" t="s">
        <v>141</v>
      </c>
      <c r="B23" s="3"/>
      <c r="C23" s="220">
        <v>-2326761</v>
      </c>
      <c r="D23" s="221">
        <v>-33276</v>
      </c>
      <c r="E23" s="201"/>
      <c r="F23" s="201"/>
    </row>
    <row r="24" spans="1:6" ht="12.75">
      <c r="A24" s="119" t="s">
        <v>175</v>
      </c>
      <c r="B24" s="3"/>
      <c r="C24" s="220">
        <v>250796</v>
      </c>
      <c r="D24" s="221">
        <v>-6749</v>
      </c>
      <c r="E24" s="201"/>
      <c r="F24" s="201"/>
    </row>
    <row r="25" spans="1:6" ht="12.75">
      <c r="A25" s="120" t="s">
        <v>17</v>
      </c>
      <c r="B25" s="3"/>
      <c r="C25" s="220">
        <v>1100986</v>
      </c>
      <c r="D25" s="221">
        <v>1168638</v>
      </c>
      <c r="E25" s="201"/>
      <c r="F25" s="201"/>
    </row>
    <row r="26" spans="1:6" ht="12.75">
      <c r="A26" s="125" t="s">
        <v>95</v>
      </c>
      <c r="B26" s="28"/>
      <c r="C26" s="220">
        <v>-169350</v>
      </c>
      <c r="D26" s="221">
        <v>-86983</v>
      </c>
      <c r="E26" s="201"/>
      <c r="F26" s="201"/>
    </row>
    <row r="27" spans="1:6" ht="12.75">
      <c r="A27" s="126" t="s">
        <v>81</v>
      </c>
      <c r="B27" s="3"/>
      <c r="C27" s="139">
        <f>SUM(C19:C26)</f>
        <v>10572539</v>
      </c>
      <c r="D27" s="150">
        <f>SUM(D19:D26)</f>
        <v>13054473</v>
      </c>
      <c r="E27" s="201"/>
      <c r="F27" s="201"/>
    </row>
    <row r="28" spans="1:6" ht="12.75">
      <c r="A28" s="121" t="s">
        <v>19</v>
      </c>
      <c r="B28" s="47" t="s">
        <v>2</v>
      </c>
      <c r="C28" s="220">
        <v>-2428060</v>
      </c>
      <c r="D28" s="221">
        <v>-3022708</v>
      </c>
      <c r="E28" s="201"/>
      <c r="F28" s="201"/>
    </row>
    <row r="29" spans="1:6" ht="12.75">
      <c r="A29" s="122" t="s">
        <v>82</v>
      </c>
      <c r="B29" s="3"/>
      <c r="C29" s="139">
        <f>SUM(C27:C28)</f>
        <v>8144479</v>
      </c>
      <c r="D29" s="150">
        <f>SUM(D27:D28)</f>
        <v>10031765</v>
      </c>
      <c r="E29" s="201"/>
      <c r="F29" s="201"/>
    </row>
    <row r="30" spans="1:6" ht="12.75">
      <c r="A30" s="122" t="s">
        <v>83</v>
      </c>
      <c r="B30" s="3"/>
      <c r="C30" s="3"/>
      <c r="D30" s="200"/>
      <c r="E30" s="201"/>
      <c r="F30" s="201"/>
    </row>
    <row r="31" spans="1:6" ht="12.75">
      <c r="A31" s="121" t="s">
        <v>142</v>
      </c>
      <c r="B31" s="3"/>
      <c r="C31" s="197">
        <v>0</v>
      </c>
      <c r="D31" s="150">
        <v>57399863</v>
      </c>
      <c r="E31" s="201"/>
      <c r="F31" s="201"/>
    </row>
    <row r="32" spans="1:6" ht="12.75">
      <c r="A32" s="122" t="s">
        <v>143</v>
      </c>
      <c r="B32" s="3"/>
      <c r="C32" s="139">
        <f>C29+C31</f>
        <v>8144479</v>
      </c>
      <c r="D32" s="150">
        <f>D29+D31</f>
        <v>67431628</v>
      </c>
      <c r="E32" s="201"/>
      <c r="F32" s="201"/>
    </row>
    <row r="33" spans="1:6" ht="12.75">
      <c r="A33" s="123" t="s">
        <v>144</v>
      </c>
      <c r="B33" s="28"/>
      <c r="C33" s="28"/>
      <c r="D33" s="150"/>
      <c r="E33" s="201"/>
      <c r="F33" s="201"/>
    </row>
    <row r="34" spans="1:6" ht="12.75">
      <c r="A34" s="119" t="s">
        <v>145</v>
      </c>
      <c r="B34" s="3"/>
      <c r="C34" s="139">
        <f>C32-C35</f>
        <v>8144479</v>
      </c>
      <c r="D34" s="150">
        <f>D32-D35</f>
        <v>67431628</v>
      </c>
      <c r="E34" s="201"/>
      <c r="F34" s="201"/>
    </row>
    <row r="35" spans="1:6" ht="12.75">
      <c r="A35" s="119" t="s">
        <v>21</v>
      </c>
      <c r="B35" s="3"/>
      <c r="C35" s="220">
        <v>0</v>
      </c>
      <c r="D35" s="221">
        <v>0</v>
      </c>
      <c r="E35" s="201"/>
      <c r="F35" s="201"/>
    </row>
    <row r="36" spans="1:6" ht="12.75">
      <c r="A36" s="123" t="s">
        <v>22</v>
      </c>
      <c r="B36" s="28"/>
      <c r="C36" s="28"/>
      <c r="D36" s="200"/>
      <c r="E36" s="201"/>
      <c r="F36" s="201"/>
    </row>
    <row r="37" spans="1:6" s="9" customFormat="1" ht="26.25" customHeight="1">
      <c r="A37" s="235" t="s">
        <v>146</v>
      </c>
      <c r="B37" s="3"/>
      <c r="C37" s="3"/>
      <c r="D37" s="200"/>
      <c r="E37" s="201"/>
      <c r="F37" s="197"/>
    </row>
    <row r="38" spans="1:6" s="9" customFormat="1" ht="26.25" customHeight="1">
      <c r="A38" s="119" t="s">
        <v>129</v>
      </c>
      <c r="B38" s="3"/>
      <c r="C38" s="139">
        <v>12523</v>
      </c>
      <c r="D38" s="221">
        <v>-9805</v>
      </c>
      <c r="E38" s="201"/>
      <c r="F38" s="201"/>
    </row>
    <row r="39" spans="1:6" s="9" customFormat="1" ht="12.75">
      <c r="A39" s="119" t="s">
        <v>126</v>
      </c>
      <c r="B39" s="3"/>
      <c r="C39" s="220">
        <v>0</v>
      </c>
      <c r="D39" s="150">
        <v>136782</v>
      </c>
      <c r="E39" s="201"/>
      <c r="F39" s="201"/>
    </row>
    <row r="40" spans="1:6" s="9" customFormat="1" ht="25.5">
      <c r="A40" s="122" t="s">
        <v>147</v>
      </c>
      <c r="B40" s="3"/>
      <c r="C40" s="139">
        <f>C38+C39</f>
        <v>12523</v>
      </c>
      <c r="D40" s="150">
        <f>D38+D39</f>
        <v>126977</v>
      </c>
      <c r="E40" s="201"/>
      <c r="F40" s="201"/>
    </row>
    <row r="41" spans="1:6" s="9" customFormat="1" ht="26.25" customHeight="1">
      <c r="A41" s="122" t="s">
        <v>148</v>
      </c>
      <c r="B41" s="3"/>
      <c r="C41" s="139">
        <f>C32+C40</f>
        <v>8157002</v>
      </c>
      <c r="D41" s="150">
        <f>D32+D40</f>
        <v>67558605</v>
      </c>
      <c r="E41" s="201"/>
      <c r="F41" s="201"/>
    </row>
    <row r="42" spans="1:6" ht="12.75">
      <c r="A42" s="122" t="s">
        <v>20</v>
      </c>
      <c r="B42" s="3"/>
      <c r="C42" s="3"/>
      <c r="D42" s="200"/>
      <c r="E42" s="201"/>
      <c r="F42" s="201"/>
    </row>
    <row r="43" spans="1:6" ht="12.75">
      <c r="A43" s="119" t="s">
        <v>145</v>
      </c>
      <c r="B43" s="3"/>
      <c r="C43" s="139">
        <f>C41-C44</f>
        <v>8157002</v>
      </c>
      <c r="D43" s="150">
        <f>D41-D44</f>
        <v>67558605</v>
      </c>
      <c r="E43" s="201"/>
      <c r="F43" s="201"/>
    </row>
    <row r="44" spans="1:6" ht="12.75">
      <c r="A44" s="119" t="s">
        <v>23</v>
      </c>
      <c r="B44" s="3"/>
      <c r="C44" s="220">
        <v>0</v>
      </c>
      <c r="D44" s="221"/>
      <c r="E44" s="201"/>
      <c r="F44" s="201"/>
    </row>
    <row r="45" spans="1:6" ht="12.75">
      <c r="A45" s="119"/>
      <c r="B45" s="3"/>
      <c r="C45" s="139">
        <f>SUM(C43:C44)</f>
        <v>8157002</v>
      </c>
      <c r="D45" s="150">
        <f>SUM(D43:D44)</f>
        <v>67558605</v>
      </c>
      <c r="E45" s="201"/>
      <c r="F45" s="201"/>
    </row>
    <row r="46" spans="1:6" ht="12.75">
      <c r="A46" s="122" t="s">
        <v>24</v>
      </c>
      <c r="B46" s="3"/>
      <c r="C46" s="199"/>
      <c r="D46" s="150"/>
      <c r="E46" s="201"/>
      <c r="F46" s="201"/>
    </row>
    <row r="47" spans="1:6" ht="25.5">
      <c r="A47" s="119" t="s">
        <v>149</v>
      </c>
      <c r="B47" s="3"/>
      <c r="C47" s="225" t="s">
        <v>122</v>
      </c>
      <c r="D47" s="226" t="s">
        <v>123</v>
      </c>
      <c r="E47" s="201"/>
      <c r="F47" s="201"/>
    </row>
    <row r="48" spans="1:6" ht="12.75">
      <c r="A48" s="123" t="s">
        <v>84</v>
      </c>
      <c r="B48" s="3"/>
      <c r="C48" s="225"/>
      <c r="D48" s="222"/>
      <c r="E48" s="201"/>
      <c r="F48" s="201"/>
    </row>
    <row r="49" spans="1:6" ht="25.5">
      <c r="A49" s="119" t="s">
        <v>150</v>
      </c>
      <c r="B49" s="3"/>
      <c r="C49" s="225" t="s">
        <v>122</v>
      </c>
      <c r="D49" s="226" t="s">
        <v>124</v>
      </c>
      <c r="E49" s="201"/>
      <c r="F49" s="201"/>
    </row>
    <row r="53" spans="1:4" s="29" customFormat="1" ht="12.75">
      <c r="A53" s="30" t="str">
        <f>'Ф1'!A66</f>
        <v>Chief financial director</v>
      </c>
      <c r="B53" s="31"/>
      <c r="C53" s="196"/>
      <c r="D53" s="48" t="str">
        <f>'Ф1'!C66</f>
        <v>Uzbekov A.A.</v>
      </c>
    </row>
    <row r="54" spans="1:4" s="29" customFormat="1" ht="12.75">
      <c r="A54" s="17"/>
      <c r="B54" s="13"/>
      <c r="C54" s="13"/>
      <c r="D54" s="32"/>
    </row>
    <row r="55" spans="1:4" s="29" customFormat="1" ht="12.75">
      <c r="A55" s="1"/>
      <c r="B55" s="22"/>
      <c r="C55" s="22"/>
      <c r="D55" s="32"/>
    </row>
    <row r="56" spans="1:4" s="29" customFormat="1" ht="12.75" customHeight="1">
      <c r="A56" s="30" t="str">
        <f>'Ф1'!A69</f>
        <v>Chief accountant</v>
      </c>
      <c r="B56" s="31"/>
      <c r="C56" s="196"/>
      <c r="D56" s="48" t="s">
        <v>38</v>
      </c>
    </row>
    <row r="57" spans="1:4" s="29" customFormat="1" ht="11.25">
      <c r="A57" s="17"/>
      <c r="B57" s="13"/>
      <c r="C57" s="13"/>
      <c r="D57" s="13"/>
    </row>
    <row r="58" spans="1:4" s="29" customFormat="1" ht="12.75">
      <c r="A58" s="17"/>
      <c r="B58" s="33"/>
      <c r="C58" s="33"/>
      <c r="D58" s="33"/>
    </row>
    <row r="59" spans="1:4" s="29" customFormat="1" ht="12.75">
      <c r="A59" s="13"/>
      <c r="B59" s="33"/>
      <c r="C59" s="33"/>
      <c r="D59" s="33"/>
    </row>
  </sheetData>
  <sheetProtection/>
  <mergeCells count="1">
    <mergeCell ref="C9:D9"/>
  </mergeCells>
  <printOptions/>
  <pageMargins left="0.7480314960629921" right="0.7480314960629921" top="0.3937007874015748" bottom="0.984251968503937" header="0.5118110236220472" footer="0.5118110236220472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Q75"/>
  <sheetViews>
    <sheetView zoomScale="80" zoomScaleNormal="80" zoomScalePageLayoutView="0" workbookViewId="0" topLeftCell="A1">
      <selection activeCell="A1" sqref="A1"/>
    </sheetView>
  </sheetViews>
  <sheetFormatPr defaultColWidth="9.00390625" defaultRowHeight="12.75"/>
  <cols>
    <col min="1" max="1" width="68.875" style="61" customWidth="1"/>
    <col min="2" max="2" width="11.875" style="61" customWidth="1"/>
    <col min="3" max="3" width="21.25390625" style="75" customWidth="1"/>
    <col min="4" max="4" width="21.25390625" style="63" customWidth="1"/>
    <col min="5" max="16384" width="9.125" style="61" customWidth="1"/>
  </cols>
  <sheetData>
    <row r="1" spans="1:4" ht="12.75">
      <c r="A1" s="138" t="s">
        <v>4</v>
      </c>
      <c r="B1" s="77"/>
      <c r="C1" s="78"/>
      <c r="D1" s="136" t="s">
        <v>5</v>
      </c>
    </row>
    <row r="2" spans="1:4" ht="13.5" customHeight="1">
      <c r="A2" s="77"/>
      <c r="B2" s="79"/>
      <c r="C2" s="78"/>
      <c r="D2" s="136" t="s">
        <v>6</v>
      </c>
    </row>
    <row r="3" spans="1:4" ht="14.25" customHeight="1">
      <c r="A3" s="80"/>
      <c r="B3" s="79"/>
      <c r="C3" s="81"/>
      <c r="D3" s="82"/>
    </row>
    <row r="4" spans="1:4" ht="14.25" customHeight="1">
      <c r="A4" s="80"/>
      <c r="B4" s="79"/>
      <c r="C4" s="81"/>
      <c r="D4" s="83"/>
    </row>
    <row r="5" spans="1:4" ht="15.75">
      <c r="A5" s="135" t="s">
        <v>89</v>
      </c>
      <c r="B5" s="84"/>
      <c r="C5" s="84"/>
      <c r="D5" s="85"/>
    </row>
    <row r="6" spans="1:4" ht="12.75">
      <c r="A6" s="77"/>
      <c r="B6" s="77"/>
      <c r="C6" s="86"/>
      <c r="D6" s="87"/>
    </row>
    <row r="7" spans="1:4" ht="12.75">
      <c r="A7" s="77"/>
      <c r="B7" s="77"/>
      <c r="C7" s="86"/>
      <c r="D7" s="87"/>
    </row>
    <row r="8" spans="1:4" ht="13.5" thickBot="1">
      <c r="A8" s="88" t="str">
        <f>'Ф2'!A8</f>
        <v>For three months period ended 31 March, 2017</v>
      </c>
      <c r="B8" s="77"/>
      <c r="C8" s="86"/>
      <c r="D8" s="89"/>
    </row>
    <row r="9" spans="1:4" s="62" customFormat="1" ht="51">
      <c r="A9" s="205" t="s">
        <v>8</v>
      </c>
      <c r="B9" s="206" t="s">
        <v>9</v>
      </c>
      <c r="C9" s="236" t="s">
        <v>101</v>
      </c>
      <c r="D9" s="237" t="s">
        <v>100</v>
      </c>
    </row>
    <row r="10" spans="1:5" s="62" customFormat="1" ht="12.75">
      <c r="A10" s="127" t="s">
        <v>39</v>
      </c>
      <c r="B10" s="128"/>
      <c r="C10" s="143"/>
      <c r="D10" s="207"/>
      <c r="E10" s="64"/>
    </row>
    <row r="11" spans="1:6" s="62" customFormat="1" ht="12.75">
      <c r="A11" s="154" t="s">
        <v>81</v>
      </c>
      <c r="B11" s="97"/>
      <c r="C11" s="193">
        <v>10572539</v>
      </c>
      <c r="D11" s="202">
        <v>13054473</v>
      </c>
      <c r="E11" s="64"/>
      <c r="F11" s="215"/>
    </row>
    <row r="12" spans="1:6" s="62" customFormat="1" ht="12.75">
      <c r="A12" s="239" t="s">
        <v>180</v>
      </c>
      <c r="B12" s="97"/>
      <c r="C12" s="193">
        <v>0</v>
      </c>
      <c r="D12" s="202">
        <v>57399863</v>
      </c>
      <c r="E12" s="64"/>
      <c r="F12" s="215"/>
    </row>
    <row r="13" spans="1:6" s="62" customFormat="1" ht="12.75">
      <c r="A13" s="90" t="s">
        <v>18</v>
      </c>
      <c r="B13" s="97"/>
      <c r="C13" s="144">
        <f>C11+C12</f>
        <v>10572539</v>
      </c>
      <c r="D13" s="202">
        <f>D11+D12</f>
        <v>70454336</v>
      </c>
      <c r="E13" s="64"/>
      <c r="F13" s="215"/>
    </row>
    <row r="14" spans="1:6" s="62" customFormat="1" ht="15.75" customHeight="1">
      <c r="A14" s="105" t="s">
        <v>40</v>
      </c>
      <c r="B14" s="97"/>
      <c r="C14" s="144"/>
      <c r="D14" s="202"/>
      <c r="E14" s="64"/>
      <c r="F14" s="215"/>
    </row>
    <row r="15" spans="1:6" s="62" customFormat="1" ht="12.75">
      <c r="A15" s="91" t="s">
        <v>41</v>
      </c>
      <c r="B15" s="92"/>
      <c r="C15" s="218">
        <v>7099989</v>
      </c>
      <c r="D15" s="202">
        <v>6801823</v>
      </c>
      <c r="E15" s="64"/>
      <c r="F15" s="215"/>
    </row>
    <row r="16" spans="1:6" s="62" customFormat="1" ht="12.75">
      <c r="A16" s="91" t="s">
        <v>42</v>
      </c>
      <c r="B16" s="92"/>
      <c r="C16" s="218">
        <v>771915</v>
      </c>
      <c r="D16" s="202">
        <v>796905</v>
      </c>
      <c r="E16" s="64"/>
      <c r="F16" s="215"/>
    </row>
    <row r="17" spans="1:6" s="62" customFormat="1" ht="12.75">
      <c r="A17" s="91" t="s">
        <v>102</v>
      </c>
      <c r="B17" s="92"/>
      <c r="C17" s="218">
        <v>31460</v>
      </c>
      <c r="D17" s="202">
        <v>5942</v>
      </c>
      <c r="E17" s="64"/>
      <c r="F17" s="215"/>
    </row>
    <row r="18" spans="1:6" s="62" customFormat="1" ht="12.75">
      <c r="A18" s="91" t="s">
        <v>153</v>
      </c>
      <c r="B18" s="92"/>
      <c r="C18" s="218">
        <v>-702283</v>
      </c>
      <c r="D18" s="202">
        <v>191598</v>
      </c>
      <c r="E18" s="64"/>
      <c r="F18" s="215"/>
    </row>
    <row r="19" spans="1:6" s="62" customFormat="1" ht="12.75">
      <c r="A19" s="91" t="s">
        <v>154</v>
      </c>
      <c r="B19" s="92"/>
      <c r="C19" s="218">
        <v>97902</v>
      </c>
      <c r="D19" s="202">
        <v>776591</v>
      </c>
      <c r="E19" s="64"/>
      <c r="F19" s="215"/>
    </row>
    <row r="20" spans="1:6" s="62" customFormat="1" ht="12.75">
      <c r="A20" s="91" t="s">
        <v>155</v>
      </c>
      <c r="B20" s="92"/>
      <c r="C20" s="218">
        <v>4149</v>
      </c>
      <c r="D20" s="202">
        <v>52903</v>
      </c>
      <c r="E20" s="64"/>
      <c r="F20" s="215"/>
    </row>
    <row r="21" spans="1:6" s="62" customFormat="1" ht="12.75">
      <c r="A21" s="91" t="s">
        <v>156</v>
      </c>
      <c r="B21" s="94"/>
      <c r="C21" s="218">
        <v>1942580</v>
      </c>
      <c r="D21" s="202">
        <v>1307162</v>
      </c>
      <c r="E21" s="64"/>
      <c r="F21" s="215"/>
    </row>
    <row r="22" spans="1:6" s="62" customFormat="1" ht="12.75">
      <c r="A22" s="93" t="s">
        <v>103</v>
      </c>
      <c r="B22" s="94"/>
      <c r="C22" s="218">
        <v>1315860</v>
      </c>
      <c r="D22" s="202">
        <v>1441712</v>
      </c>
      <c r="E22" s="64"/>
      <c r="F22" s="215"/>
    </row>
    <row r="23" spans="1:6" s="62" customFormat="1" ht="12.75">
      <c r="A23" s="93" t="s">
        <v>104</v>
      </c>
      <c r="B23" s="94"/>
      <c r="C23" s="218">
        <v>-780407</v>
      </c>
      <c r="D23" s="202">
        <v>-1080456</v>
      </c>
      <c r="E23" s="64"/>
      <c r="F23" s="215"/>
    </row>
    <row r="24" spans="1:6" s="62" customFormat="1" ht="12.75">
      <c r="A24" s="93" t="s">
        <v>157</v>
      </c>
      <c r="B24" s="94"/>
      <c r="C24" s="218">
        <v>0</v>
      </c>
      <c r="D24" s="202">
        <v>-57272831</v>
      </c>
      <c r="E24" s="64"/>
      <c r="F24" s="215"/>
    </row>
    <row r="25" spans="1:6" s="62" customFormat="1" ht="12.75">
      <c r="A25" s="93" t="s">
        <v>158</v>
      </c>
      <c r="B25" s="94"/>
      <c r="C25" s="218">
        <v>-250796</v>
      </c>
      <c r="D25" s="202">
        <v>6749</v>
      </c>
      <c r="E25" s="64"/>
      <c r="F25" s="215"/>
    </row>
    <row r="26" spans="1:6" s="62" customFormat="1" ht="12.75">
      <c r="A26" s="93"/>
      <c r="B26" s="94"/>
      <c r="C26" s="193"/>
      <c r="D26" s="202"/>
      <c r="E26" s="64"/>
      <c r="F26" s="215"/>
    </row>
    <row r="27" spans="1:6" s="62" customFormat="1" ht="12.75">
      <c r="A27" s="95" t="s">
        <v>161</v>
      </c>
      <c r="B27" s="118"/>
      <c r="C27" s="144"/>
      <c r="D27" s="208"/>
      <c r="E27" s="64"/>
      <c r="F27" s="215"/>
    </row>
    <row r="28" spans="1:6" s="62" customFormat="1" ht="12.75">
      <c r="A28" s="93" t="s">
        <v>105</v>
      </c>
      <c r="B28" s="94"/>
      <c r="C28" s="218">
        <v>-3395502</v>
      </c>
      <c r="D28" s="202">
        <v>-9565947</v>
      </c>
      <c r="E28" s="64"/>
      <c r="F28" s="215"/>
    </row>
    <row r="29" spans="1:6" s="62" customFormat="1" ht="12.75">
      <c r="A29" s="93" t="s">
        <v>43</v>
      </c>
      <c r="B29" s="94"/>
      <c r="C29" s="218">
        <v>278862</v>
      </c>
      <c r="D29" s="202">
        <v>159658</v>
      </c>
      <c r="E29" s="64"/>
      <c r="F29" s="215"/>
    </row>
    <row r="30" spans="1:6" s="62" customFormat="1" ht="12.75">
      <c r="A30" s="93" t="s">
        <v>179</v>
      </c>
      <c r="B30" s="94"/>
      <c r="C30" s="218">
        <v>2843255</v>
      </c>
      <c r="D30" s="202">
        <v>-4400656</v>
      </c>
      <c r="E30" s="64"/>
      <c r="F30" s="215"/>
    </row>
    <row r="31" spans="1:6" s="62" customFormat="1" ht="12.75">
      <c r="A31" s="93" t="s">
        <v>106</v>
      </c>
      <c r="B31" s="94"/>
      <c r="C31" s="218">
        <v>-29819</v>
      </c>
      <c r="D31" s="202">
        <v>-39089</v>
      </c>
      <c r="E31" s="64"/>
      <c r="F31" s="215"/>
    </row>
    <row r="32" spans="1:6" s="62" customFormat="1" ht="12.75">
      <c r="A32" s="93" t="s">
        <v>159</v>
      </c>
      <c r="B32" s="94"/>
      <c r="C32" s="218">
        <v>-1557227</v>
      </c>
      <c r="D32" s="202">
        <v>3886145</v>
      </c>
      <c r="E32" s="64"/>
      <c r="F32" s="215"/>
    </row>
    <row r="33" spans="1:6" s="62" customFormat="1" ht="12.75">
      <c r="A33" s="93" t="s">
        <v>44</v>
      </c>
      <c r="B33" s="94"/>
      <c r="C33" s="218">
        <v>-191224</v>
      </c>
      <c r="D33" s="202">
        <v>-325348</v>
      </c>
      <c r="E33" s="64"/>
      <c r="F33" s="215"/>
    </row>
    <row r="34" spans="1:6" s="62" customFormat="1" ht="13.5" thickBot="1">
      <c r="A34" s="129" t="s">
        <v>45</v>
      </c>
      <c r="B34" s="130"/>
      <c r="C34" s="218">
        <v>-373780</v>
      </c>
      <c r="D34" s="202">
        <v>4914376</v>
      </c>
      <c r="E34" s="64"/>
      <c r="F34" s="215"/>
    </row>
    <row r="35" spans="1:6" s="62" customFormat="1" ht="13.5" thickBot="1">
      <c r="A35" s="96" t="s">
        <v>160</v>
      </c>
      <c r="B35" s="131"/>
      <c r="C35" s="147">
        <f>SUM(C13:C34)</f>
        <v>17677473</v>
      </c>
      <c r="D35" s="209">
        <f>SUM(D13:D34)</f>
        <v>18111573</v>
      </c>
      <c r="E35" s="64"/>
      <c r="F35" s="215"/>
    </row>
    <row r="36" spans="1:6" s="62" customFormat="1" ht="12.75">
      <c r="A36" s="127"/>
      <c r="B36" s="128"/>
      <c r="C36" s="141"/>
      <c r="D36" s="210"/>
      <c r="E36" s="64"/>
      <c r="F36" s="215"/>
    </row>
    <row r="37" spans="1:6" s="62" customFormat="1" ht="12.75">
      <c r="A37" s="93" t="s">
        <v>162</v>
      </c>
      <c r="B37" s="94"/>
      <c r="C37" s="193">
        <v>-10020</v>
      </c>
      <c r="D37" s="202">
        <v>-31283</v>
      </c>
      <c r="E37" s="64"/>
      <c r="F37" s="215"/>
    </row>
    <row r="38" spans="1:6" s="62" customFormat="1" ht="12.75">
      <c r="A38" s="93" t="s">
        <v>163</v>
      </c>
      <c r="B38" s="94"/>
      <c r="C38" s="193">
        <v>-2035867</v>
      </c>
      <c r="D38" s="202">
        <v>-2127615</v>
      </c>
      <c r="E38" s="64"/>
      <c r="F38" s="215"/>
    </row>
    <row r="39" spans="1:6" s="62" customFormat="1" ht="12.75">
      <c r="A39" s="93" t="s">
        <v>46</v>
      </c>
      <c r="B39" s="94"/>
      <c r="C39" s="193">
        <v>-1669022</v>
      </c>
      <c r="D39" s="202">
        <v>-2374548</v>
      </c>
      <c r="E39" s="64"/>
      <c r="F39" s="215"/>
    </row>
    <row r="40" spans="1:6" s="62" customFormat="1" ht="13.5" thickBot="1">
      <c r="A40" s="129" t="s">
        <v>47</v>
      </c>
      <c r="B40" s="130"/>
      <c r="C40" s="203">
        <v>168272</v>
      </c>
      <c r="D40" s="202">
        <v>311574</v>
      </c>
      <c r="E40" s="64"/>
      <c r="F40" s="215"/>
    </row>
    <row r="41" spans="1:6" s="62" customFormat="1" ht="13.5" thickBot="1">
      <c r="A41" s="96" t="s">
        <v>88</v>
      </c>
      <c r="B41" s="131"/>
      <c r="C41" s="147">
        <f>SUM(C35:C40)</f>
        <v>14130836</v>
      </c>
      <c r="D41" s="209">
        <f>SUM(D35:D40)</f>
        <v>13889701</v>
      </c>
      <c r="E41" s="64"/>
      <c r="F41" s="215"/>
    </row>
    <row r="42" spans="1:6" s="62" customFormat="1" ht="12.75">
      <c r="A42" s="132"/>
      <c r="B42" s="133"/>
      <c r="C42" s="141"/>
      <c r="D42" s="210"/>
      <c r="E42" s="64"/>
      <c r="F42" s="215"/>
    </row>
    <row r="43" spans="1:6" s="62" customFormat="1" ht="12.75">
      <c r="A43" s="95" t="s">
        <v>48</v>
      </c>
      <c r="B43" s="118"/>
      <c r="C43" s="142"/>
      <c r="D43" s="211"/>
      <c r="E43" s="64"/>
      <c r="F43" s="215"/>
    </row>
    <row r="44" spans="1:6" s="62" customFormat="1" ht="12.75">
      <c r="A44" s="93" t="s">
        <v>49</v>
      </c>
      <c r="B44" s="94"/>
      <c r="C44" s="193">
        <v>-5115593</v>
      </c>
      <c r="D44" s="217">
        <v>-6246012</v>
      </c>
      <c r="E44" s="64"/>
      <c r="F44" s="215"/>
    </row>
    <row r="45" spans="1:6" s="62" customFormat="1" ht="12.75">
      <c r="A45" s="93" t="s">
        <v>50</v>
      </c>
      <c r="B45" s="94"/>
      <c r="C45" s="193">
        <v>-7339</v>
      </c>
      <c r="D45" s="217">
        <v>-4281462</v>
      </c>
      <c r="E45" s="64"/>
      <c r="F45" s="215"/>
    </row>
    <row r="46" spans="1:6" s="62" customFormat="1" ht="12.75">
      <c r="A46" s="93" t="s">
        <v>51</v>
      </c>
      <c r="B46" s="94"/>
      <c r="C46" s="193">
        <v>94572</v>
      </c>
      <c r="D46" s="217">
        <v>61428</v>
      </c>
      <c r="E46" s="64"/>
      <c r="F46" s="215"/>
    </row>
    <row r="47" spans="1:6" s="62" customFormat="1" ht="12.75">
      <c r="A47" s="93" t="s">
        <v>107</v>
      </c>
      <c r="B47" s="94"/>
      <c r="C47" s="193">
        <v>-11329352</v>
      </c>
      <c r="D47" s="217">
        <v>-1388030</v>
      </c>
      <c r="E47" s="64"/>
      <c r="F47" s="215"/>
    </row>
    <row r="48" spans="1:6" s="62" customFormat="1" ht="12.75">
      <c r="A48" s="93" t="s">
        <v>164</v>
      </c>
      <c r="B48" s="94"/>
      <c r="C48" s="193">
        <v>5725493</v>
      </c>
      <c r="D48" s="217">
        <v>2230995</v>
      </c>
      <c r="E48" s="64"/>
      <c r="F48" s="215"/>
    </row>
    <row r="49" spans="1:6" s="62" customFormat="1" ht="12.75">
      <c r="A49" s="93" t="s">
        <v>109</v>
      </c>
      <c r="B49" s="94"/>
      <c r="C49" s="193">
        <v>30170</v>
      </c>
      <c r="D49" s="217">
        <v>0</v>
      </c>
      <c r="E49" s="64"/>
      <c r="F49" s="215"/>
    </row>
    <row r="50" spans="1:6" s="62" customFormat="1" ht="12.75">
      <c r="A50" s="93" t="s">
        <v>108</v>
      </c>
      <c r="B50" s="94"/>
      <c r="C50" s="193">
        <v>-398702</v>
      </c>
      <c r="D50" s="217">
        <v>-419219</v>
      </c>
      <c r="E50" s="64"/>
      <c r="F50" s="215"/>
    </row>
    <row r="51" spans="1:6" s="62" customFormat="1" ht="12.75">
      <c r="A51" s="93" t="s">
        <v>165</v>
      </c>
      <c r="B51" s="94"/>
      <c r="C51" s="193">
        <v>100438</v>
      </c>
      <c r="D51" s="217">
        <v>96574</v>
      </c>
      <c r="E51" s="64"/>
      <c r="F51" s="215"/>
    </row>
    <row r="52" spans="1:6" s="62" customFormat="1" ht="15.75" customHeight="1">
      <c r="A52" s="129" t="s">
        <v>52</v>
      </c>
      <c r="B52" s="94"/>
      <c r="C52" s="203">
        <v>50</v>
      </c>
      <c r="D52" s="217">
        <v>0</v>
      </c>
      <c r="E52" s="64"/>
      <c r="F52" s="215"/>
    </row>
    <row r="53" spans="1:6" s="62" customFormat="1" ht="15.75" customHeight="1" thickBot="1">
      <c r="A53" s="129" t="s">
        <v>96</v>
      </c>
      <c r="B53" s="94"/>
      <c r="C53" s="203">
        <v>2000</v>
      </c>
      <c r="D53" s="217">
        <v>13556</v>
      </c>
      <c r="E53" s="64"/>
      <c r="F53" s="215"/>
    </row>
    <row r="54" spans="1:6" s="62" customFormat="1" ht="13.5" thickBot="1">
      <c r="A54" s="96" t="s">
        <v>178</v>
      </c>
      <c r="B54" s="147"/>
      <c r="C54" s="147">
        <f>SUM(C44:C53)</f>
        <v>-10898263</v>
      </c>
      <c r="D54" s="212">
        <f>SUM(D44:D53)</f>
        <v>-9932170</v>
      </c>
      <c r="E54" s="64"/>
      <c r="F54" s="215"/>
    </row>
    <row r="55" spans="1:6" s="62" customFormat="1" ht="12.75">
      <c r="A55" s="132"/>
      <c r="B55" s="133"/>
      <c r="C55" s="141"/>
      <c r="D55" s="210"/>
      <c r="E55" s="64"/>
      <c r="F55" s="215"/>
    </row>
    <row r="56" spans="1:6" s="62" customFormat="1" ht="12.75">
      <c r="A56" s="95" t="s">
        <v>53</v>
      </c>
      <c r="B56" s="118"/>
      <c r="C56" s="142"/>
      <c r="D56" s="211"/>
      <c r="E56" s="64"/>
      <c r="F56" s="215"/>
    </row>
    <row r="57" spans="1:6" s="62" customFormat="1" ht="12.75">
      <c r="A57" s="93" t="s">
        <v>110</v>
      </c>
      <c r="B57" s="94"/>
      <c r="C57" s="238">
        <v>-600000</v>
      </c>
      <c r="D57" s="217">
        <v>-3825024</v>
      </c>
      <c r="E57" s="64"/>
      <c r="F57" s="215"/>
    </row>
    <row r="58" spans="1:6" s="62" customFormat="1" ht="12.75">
      <c r="A58" s="93" t="s">
        <v>166</v>
      </c>
      <c r="B58" s="94"/>
      <c r="C58" s="193">
        <v>0</v>
      </c>
      <c r="D58" s="217">
        <v>-201728</v>
      </c>
      <c r="E58" s="64"/>
      <c r="F58" s="215"/>
    </row>
    <row r="59" spans="1:6" s="62" customFormat="1" ht="13.5" thickBot="1">
      <c r="A59" s="93" t="s">
        <v>54</v>
      </c>
      <c r="B59" s="94"/>
      <c r="C59" s="238">
        <v>-947325</v>
      </c>
      <c r="D59" s="217">
        <v>-1262537</v>
      </c>
      <c r="E59" s="64"/>
      <c r="F59" s="215"/>
    </row>
    <row r="60" spans="1:6" s="62" customFormat="1" ht="28.5" customHeight="1" thickBot="1">
      <c r="A60" s="96" t="s">
        <v>55</v>
      </c>
      <c r="B60" s="131"/>
      <c r="C60" s="147">
        <f>SUM(C57:C59)</f>
        <v>-1547325</v>
      </c>
      <c r="D60" s="209">
        <f>SUM(D57:D59)</f>
        <v>-5289289</v>
      </c>
      <c r="E60" s="64"/>
      <c r="F60" s="215"/>
    </row>
    <row r="61" spans="1:6" ht="12.75">
      <c r="A61" s="132"/>
      <c r="B61" s="133"/>
      <c r="C61" s="141"/>
      <c r="D61" s="210"/>
      <c r="E61" s="64"/>
      <c r="F61" s="215"/>
    </row>
    <row r="62" spans="1:6" ht="12.75">
      <c r="A62" s="132" t="s">
        <v>167</v>
      </c>
      <c r="B62" s="133"/>
      <c r="C62" s="193">
        <v>-829476</v>
      </c>
      <c r="D62" s="202">
        <v>88539</v>
      </c>
      <c r="E62" s="64"/>
      <c r="F62" s="215"/>
    </row>
    <row r="63" spans="1:68" s="62" customFormat="1" ht="27" customHeight="1">
      <c r="A63" s="155" t="s">
        <v>168</v>
      </c>
      <c r="B63" s="98"/>
      <c r="C63" s="144">
        <f>C41+C54+C60</f>
        <v>1685248</v>
      </c>
      <c r="D63" s="213">
        <f>D41+D54+D60+D62</f>
        <v>-1243219</v>
      </c>
      <c r="E63" s="64"/>
      <c r="F63" s="215"/>
      <c r="G63" s="66"/>
      <c r="H63" s="65"/>
      <c r="I63" s="66"/>
      <c r="J63" s="65"/>
      <c r="K63" s="66"/>
      <c r="L63" s="65"/>
      <c r="M63" s="66"/>
      <c r="N63" s="65"/>
      <c r="O63" s="66"/>
      <c r="P63" s="65"/>
      <c r="Q63" s="66"/>
      <c r="R63" s="65"/>
      <c r="S63" s="66"/>
      <c r="T63" s="65"/>
      <c r="U63" s="66"/>
      <c r="V63" s="65"/>
      <c r="W63" s="66"/>
      <c r="X63" s="65"/>
      <c r="Y63" s="66"/>
      <c r="Z63" s="65"/>
      <c r="AA63" s="66"/>
      <c r="AB63" s="65"/>
      <c r="AC63" s="66"/>
      <c r="AD63" s="65"/>
      <c r="AE63" s="66"/>
      <c r="AF63" s="65"/>
      <c r="AG63" s="66"/>
      <c r="AH63" s="65"/>
      <c r="AI63" s="66"/>
      <c r="AJ63" s="65"/>
      <c r="AK63" s="66"/>
      <c r="AL63" s="65"/>
      <c r="AM63" s="66"/>
      <c r="AN63" s="65"/>
      <c r="AO63" s="66"/>
      <c r="AP63" s="65"/>
      <c r="AQ63" s="66"/>
      <c r="AR63" s="65"/>
      <c r="AS63" s="66"/>
      <c r="AT63" s="65"/>
      <c r="AU63" s="66"/>
      <c r="AV63" s="65"/>
      <c r="AW63" s="66"/>
      <c r="AX63" s="65"/>
      <c r="AY63" s="66"/>
      <c r="AZ63" s="65"/>
      <c r="BA63" s="66"/>
      <c r="BB63" s="65"/>
      <c r="BF63" s="67"/>
      <c r="BG63" s="67"/>
      <c r="BN63" s="68"/>
      <c r="BO63" s="68"/>
      <c r="BP63" s="68"/>
    </row>
    <row r="64" spans="1:68" s="62" customFormat="1" ht="13.5" thickBot="1">
      <c r="A64" s="129" t="s">
        <v>169</v>
      </c>
      <c r="B64" s="130"/>
      <c r="C64" s="203">
        <v>24320942</v>
      </c>
      <c r="D64" s="204">
        <v>19965042</v>
      </c>
      <c r="E64" s="64"/>
      <c r="F64" s="215"/>
      <c r="BF64" s="67"/>
      <c r="BG64" s="67"/>
      <c r="BN64" s="68"/>
      <c r="BO64" s="68"/>
      <c r="BP64" s="68"/>
    </row>
    <row r="65" spans="1:68" s="62" customFormat="1" ht="13.5" thickBot="1">
      <c r="A65" s="96" t="s">
        <v>170</v>
      </c>
      <c r="B65" s="131" t="s">
        <v>0</v>
      </c>
      <c r="C65" s="140">
        <f>SUM(C62:C64)</f>
        <v>25176714</v>
      </c>
      <c r="D65" s="214">
        <f>SUM(D63:D64)</f>
        <v>18721823</v>
      </c>
      <c r="E65" s="64"/>
      <c r="F65" s="215"/>
      <c r="BF65" s="67"/>
      <c r="BG65" s="67"/>
      <c r="BN65" s="68"/>
      <c r="BO65" s="68"/>
      <c r="BP65" s="68"/>
    </row>
    <row r="66" spans="1:4" ht="12" customHeight="1">
      <c r="A66" s="77"/>
      <c r="B66" s="77"/>
      <c r="C66" s="86"/>
      <c r="D66" s="87"/>
    </row>
    <row r="67" spans="1:4" ht="12" customHeight="1">
      <c r="A67" s="77"/>
      <c r="B67" s="77"/>
      <c r="C67" s="86"/>
      <c r="D67" s="87"/>
    </row>
    <row r="68" spans="1:4" ht="12" customHeight="1">
      <c r="A68" s="77"/>
      <c r="B68" s="77"/>
      <c r="C68" s="86"/>
      <c r="D68" s="87"/>
    </row>
    <row r="69" spans="1:69" ht="12.75">
      <c r="A69" s="30" t="str">
        <f>'Ф2'!A53</f>
        <v>Chief financial director</v>
      </c>
      <c r="B69" s="31"/>
      <c r="C69" s="48" t="str">
        <f>'Ф2'!D53</f>
        <v>Uzbekov A.A.</v>
      </c>
      <c r="D69" s="87"/>
      <c r="E69" s="69"/>
      <c r="F69" s="69"/>
      <c r="G69" s="70"/>
      <c r="H69" s="69"/>
      <c r="I69" s="70"/>
      <c r="J69" s="69"/>
      <c r="K69" s="70"/>
      <c r="L69" s="69"/>
      <c r="M69" s="70"/>
      <c r="N69" s="69"/>
      <c r="O69" s="70"/>
      <c r="P69" s="69"/>
      <c r="Q69" s="70"/>
      <c r="R69" s="69"/>
      <c r="S69" s="70"/>
      <c r="T69" s="69"/>
      <c r="U69" s="70"/>
      <c r="V69" s="69"/>
      <c r="W69" s="70"/>
      <c r="X69" s="69"/>
      <c r="Y69" s="70"/>
      <c r="Z69" s="69"/>
      <c r="AA69" s="70"/>
      <c r="AB69" s="69"/>
      <c r="AC69" s="70"/>
      <c r="AD69" s="69"/>
      <c r="AE69" s="70"/>
      <c r="AF69" s="69"/>
      <c r="AG69" s="70"/>
      <c r="AH69" s="69"/>
      <c r="AI69" s="70"/>
      <c r="AJ69" s="69"/>
      <c r="AK69" s="70"/>
      <c r="AL69" s="69"/>
      <c r="AM69" s="70"/>
      <c r="AN69" s="69"/>
      <c r="AO69" s="70"/>
      <c r="AP69" s="69"/>
      <c r="AQ69" s="70"/>
      <c r="AR69" s="69"/>
      <c r="AS69" s="70"/>
      <c r="AT69" s="69"/>
      <c r="AU69" s="70"/>
      <c r="AV69" s="69"/>
      <c r="AW69" s="70"/>
      <c r="AX69" s="69"/>
      <c r="AY69" s="70"/>
      <c r="AZ69" s="69"/>
      <c r="BA69" s="70"/>
      <c r="BB69" s="69"/>
      <c r="BC69" s="70"/>
      <c r="BG69" s="71"/>
      <c r="BH69" s="71"/>
      <c r="BO69" s="72"/>
      <c r="BP69" s="72"/>
      <c r="BQ69" s="72"/>
    </row>
    <row r="70" spans="1:69" s="62" customFormat="1" ht="12.75">
      <c r="A70" s="100"/>
      <c r="B70" s="99"/>
      <c r="C70" s="101"/>
      <c r="D70" s="102"/>
      <c r="BG70" s="74"/>
      <c r="BH70" s="74"/>
      <c r="BO70" s="68"/>
      <c r="BP70" s="68"/>
      <c r="BQ70" s="68"/>
    </row>
    <row r="71" spans="1:69" s="62" customFormat="1" ht="12.75">
      <c r="A71" s="100"/>
      <c r="B71" s="99"/>
      <c r="C71" s="101"/>
      <c r="D71" s="102"/>
      <c r="BG71" s="74"/>
      <c r="BH71" s="74"/>
      <c r="BO71" s="68"/>
      <c r="BP71" s="68"/>
      <c r="BQ71" s="68"/>
    </row>
    <row r="72" spans="1:69" s="62" customFormat="1" ht="12.75">
      <c r="A72" s="30" t="str">
        <f>'Ф2'!A56</f>
        <v>Chief accountant</v>
      </c>
      <c r="B72" s="31"/>
      <c r="C72" s="48" t="s">
        <v>38</v>
      </c>
      <c r="D72" s="102"/>
      <c r="BG72" s="74"/>
      <c r="BH72" s="74"/>
      <c r="BO72" s="68"/>
      <c r="BP72" s="68"/>
      <c r="BQ72" s="68"/>
    </row>
    <row r="73" spans="1:69" s="62" customFormat="1" ht="12.75">
      <c r="A73" s="103"/>
      <c r="B73" s="100"/>
      <c r="C73" s="104"/>
      <c r="D73" s="102"/>
      <c r="BG73" s="74"/>
      <c r="BH73" s="74"/>
      <c r="BO73" s="68"/>
      <c r="BP73" s="68"/>
      <c r="BQ73" s="68"/>
    </row>
    <row r="74" spans="1:69" s="62" customFormat="1" ht="12.75">
      <c r="A74" s="68"/>
      <c r="B74" s="68"/>
      <c r="C74" s="76"/>
      <c r="D74" s="73"/>
      <c r="BG74" s="74"/>
      <c r="BH74" s="74"/>
      <c r="BO74" s="68"/>
      <c r="BP74" s="68"/>
      <c r="BQ74" s="68"/>
    </row>
    <row r="75" spans="1:3" ht="12.75">
      <c r="A75" s="72"/>
      <c r="B75" s="72"/>
      <c r="C75" s="76"/>
    </row>
  </sheetData>
  <sheetProtection/>
  <printOptions/>
  <pageMargins left="0.96" right="0.56" top="0.36" bottom="0" header="0.5118110236220472" footer="0.5118110236220472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39"/>
  <sheetViews>
    <sheetView zoomScale="80" zoomScaleNormal="80" zoomScaleSheetLayoutView="65" zoomScalePageLayoutView="0" workbookViewId="0" topLeftCell="A1">
      <selection activeCell="H18" sqref="H18"/>
    </sheetView>
  </sheetViews>
  <sheetFormatPr defaultColWidth="38.00390625" defaultRowHeight="12.75"/>
  <cols>
    <col min="1" max="1" width="49.75390625" style="9" customWidth="1"/>
    <col min="2" max="2" width="14.625" style="34" customWidth="1"/>
    <col min="3" max="3" width="15.125" style="34" customWidth="1"/>
    <col min="4" max="4" width="16.125" style="34" customWidth="1"/>
    <col min="5" max="5" width="11.625" style="34" customWidth="1"/>
    <col min="6" max="6" width="20.125" style="34" customWidth="1"/>
    <col min="7" max="7" width="14.00390625" style="34" customWidth="1"/>
    <col min="8" max="8" width="16.00390625" style="9" customWidth="1"/>
    <col min="9" max="9" width="15.75390625" style="9" customWidth="1"/>
    <col min="10" max="16384" width="38.00390625" style="9" customWidth="1"/>
  </cols>
  <sheetData>
    <row r="1" spans="1:9" ht="12">
      <c r="A1" s="137" t="s">
        <v>4</v>
      </c>
      <c r="C1" s="52"/>
      <c r="G1" s="35"/>
      <c r="I1" s="55" t="s">
        <v>71</v>
      </c>
    </row>
    <row r="2" spans="1:9" ht="12">
      <c r="A2" s="13"/>
      <c r="C2" s="14"/>
      <c r="G2" s="35"/>
      <c r="I2" s="56"/>
    </row>
    <row r="3" spans="1:9" ht="15">
      <c r="A3" s="13"/>
      <c r="B3" s="16"/>
      <c r="C3" s="14"/>
      <c r="D3" s="7"/>
      <c r="E3" s="7"/>
      <c r="G3" s="14"/>
      <c r="I3" s="14"/>
    </row>
    <row r="4" spans="1:9" s="12" customFormat="1" ht="12.75">
      <c r="A4" s="23"/>
      <c r="B4" s="16"/>
      <c r="C4" s="14"/>
      <c r="D4" s="2"/>
      <c r="E4" s="2"/>
      <c r="G4" s="14"/>
      <c r="I4" s="14"/>
    </row>
    <row r="5" spans="1:9" s="12" customFormat="1" ht="15.75">
      <c r="A5" s="42" t="s">
        <v>72</v>
      </c>
      <c r="B5" s="14"/>
      <c r="C5" s="15"/>
      <c r="D5" s="2"/>
      <c r="E5" s="2"/>
      <c r="G5" s="14"/>
      <c r="I5" s="14"/>
    </row>
    <row r="6" spans="1:7" s="12" customFormat="1" ht="15">
      <c r="A6" s="54"/>
      <c r="B6" s="54"/>
      <c r="C6" s="54"/>
      <c r="D6" s="54"/>
      <c r="E6" s="54"/>
      <c r="F6" s="54"/>
      <c r="G6" s="36"/>
    </row>
    <row r="7" spans="1:7" s="12" customFormat="1" ht="15">
      <c r="A7" s="108"/>
      <c r="B7" s="7"/>
      <c r="C7" s="7"/>
      <c r="D7" s="7"/>
      <c r="E7" s="7"/>
      <c r="F7" s="7"/>
      <c r="G7" s="36"/>
    </row>
    <row r="8" spans="1:9" ht="12.75">
      <c r="A8" s="8" t="str">
        <f>'Ф2'!A8</f>
        <v>For three months period ended 31 March, 2017</v>
      </c>
      <c r="B8" s="6"/>
      <c r="C8" s="6"/>
      <c r="D8" s="6"/>
      <c r="E8" s="6"/>
      <c r="F8" s="6"/>
      <c r="I8" s="37"/>
    </row>
    <row r="9" spans="1:9" ht="11.25" customHeight="1">
      <c r="A9" s="248" t="s">
        <v>8</v>
      </c>
      <c r="B9" s="250" t="s">
        <v>177</v>
      </c>
      <c r="C9" s="250"/>
      <c r="D9" s="250"/>
      <c r="E9" s="250"/>
      <c r="F9" s="250"/>
      <c r="G9" s="250"/>
      <c r="H9" s="244" t="s">
        <v>21</v>
      </c>
      <c r="I9" s="245" t="s">
        <v>77</v>
      </c>
    </row>
    <row r="10" spans="1:9" ht="11.25" customHeight="1">
      <c r="A10" s="249"/>
      <c r="B10" s="250"/>
      <c r="C10" s="250"/>
      <c r="D10" s="250"/>
      <c r="E10" s="250"/>
      <c r="F10" s="250"/>
      <c r="G10" s="250"/>
      <c r="H10" s="244"/>
      <c r="I10" s="246"/>
    </row>
    <row r="11" spans="1:9" s="107" customFormat="1" ht="63.75">
      <c r="A11" s="249"/>
      <c r="B11" s="227" t="s">
        <v>111</v>
      </c>
      <c r="C11" s="109" t="s">
        <v>73</v>
      </c>
      <c r="D11" s="109" t="s">
        <v>74</v>
      </c>
      <c r="E11" s="109" t="s">
        <v>176</v>
      </c>
      <c r="F11" s="109" t="s">
        <v>75</v>
      </c>
      <c r="G11" s="109" t="s">
        <v>76</v>
      </c>
      <c r="H11" s="244"/>
      <c r="I11" s="247"/>
    </row>
    <row r="12" spans="1:17" s="106" customFormat="1" ht="21.75" customHeight="1">
      <c r="A12" s="110" t="s">
        <v>85</v>
      </c>
      <c r="B12" s="198">
        <v>12136529</v>
      </c>
      <c r="C12" s="198">
        <v>-6464488</v>
      </c>
      <c r="D12" s="198">
        <v>47662</v>
      </c>
      <c r="E12" s="198">
        <v>1820479</v>
      </c>
      <c r="F12" s="198">
        <v>285884903</v>
      </c>
      <c r="G12" s="198">
        <f>SUM(B12:F12)</f>
        <v>293425085</v>
      </c>
      <c r="H12" s="198">
        <v>-1003643</v>
      </c>
      <c r="I12" s="198">
        <f>SUM(G12:H12)</f>
        <v>292421442</v>
      </c>
      <c r="J12" s="216"/>
      <c r="K12" s="216"/>
      <c r="L12" s="216"/>
      <c r="M12" s="216"/>
      <c r="N12" s="216"/>
      <c r="O12" s="216"/>
      <c r="P12" s="216"/>
      <c r="Q12" s="216"/>
    </row>
    <row r="13" spans="1:17" s="107" customFormat="1" ht="12.75">
      <c r="A13" s="230" t="s">
        <v>171</v>
      </c>
      <c r="B13" s="198">
        <v>0</v>
      </c>
      <c r="C13" s="198">
        <v>0</v>
      </c>
      <c r="D13" s="198">
        <v>0</v>
      </c>
      <c r="E13" s="198">
        <v>0</v>
      </c>
      <c r="F13" s="198">
        <v>67431628</v>
      </c>
      <c r="G13" s="198">
        <f aca="true" t="shared" si="0" ref="G13:G20">SUM(B13:F13)</f>
        <v>67431628</v>
      </c>
      <c r="H13" s="198">
        <v>0</v>
      </c>
      <c r="I13" s="198">
        <f aca="true" t="shared" si="1" ref="I13:I20">SUM(G13:H13)</f>
        <v>67431628</v>
      </c>
      <c r="J13" s="216"/>
      <c r="K13" s="216"/>
      <c r="L13" s="216"/>
      <c r="M13" s="216"/>
      <c r="N13" s="216"/>
      <c r="O13" s="216"/>
      <c r="P13" s="216"/>
      <c r="Q13" s="216"/>
    </row>
    <row r="14" spans="1:17" s="107" customFormat="1" ht="12.75">
      <c r="A14" s="230" t="s">
        <v>112</v>
      </c>
      <c r="B14" s="198">
        <v>0</v>
      </c>
      <c r="C14" s="198">
        <v>0</v>
      </c>
      <c r="D14" s="198">
        <v>-9805</v>
      </c>
      <c r="E14" s="198">
        <v>0</v>
      </c>
      <c r="F14" s="198">
        <v>136782</v>
      </c>
      <c r="G14" s="198">
        <f t="shared" si="0"/>
        <v>126977</v>
      </c>
      <c r="H14" s="198">
        <v>0</v>
      </c>
      <c r="I14" s="198">
        <f t="shared" si="1"/>
        <v>126977</v>
      </c>
      <c r="J14" s="216"/>
      <c r="K14" s="216"/>
      <c r="L14" s="216"/>
      <c r="M14" s="216"/>
      <c r="N14" s="216"/>
      <c r="O14" s="216"/>
      <c r="P14" s="216"/>
      <c r="Q14" s="216"/>
    </row>
    <row r="15" spans="1:17" s="107" customFormat="1" ht="12.75">
      <c r="A15" s="111" t="s">
        <v>86</v>
      </c>
      <c r="B15" s="198">
        <f>SUM(B13:B14)</f>
        <v>0</v>
      </c>
      <c r="C15" s="198">
        <f>SUM(C13:C14)</f>
        <v>0</v>
      </c>
      <c r="D15" s="198">
        <f>SUM(D13:D14)</f>
        <v>-9805</v>
      </c>
      <c r="E15" s="198">
        <f>SUM(E13:E14)</f>
        <v>0</v>
      </c>
      <c r="F15" s="198">
        <f>SUM(F13:F14)</f>
        <v>67568410</v>
      </c>
      <c r="G15" s="198">
        <f t="shared" si="0"/>
        <v>67558605</v>
      </c>
      <c r="H15" s="198">
        <f>SUM(H13:H14)</f>
        <v>0</v>
      </c>
      <c r="I15" s="198">
        <f t="shared" si="1"/>
        <v>67558605</v>
      </c>
      <c r="J15" s="216"/>
      <c r="K15" s="216"/>
      <c r="L15" s="216"/>
      <c r="M15" s="216"/>
      <c r="N15" s="216"/>
      <c r="O15" s="216"/>
      <c r="P15" s="216"/>
      <c r="Q15" s="216"/>
    </row>
    <row r="16" spans="1:17" s="107" customFormat="1" ht="25.5">
      <c r="A16" s="230" t="s">
        <v>113</v>
      </c>
      <c r="B16" s="198">
        <v>0</v>
      </c>
      <c r="C16" s="198">
        <v>0</v>
      </c>
      <c r="D16" s="198">
        <v>0</v>
      </c>
      <c r="E16" s="198">
        <v>0</v>
      </c>
      <c r="F16" s="198">
        <v>-1238969</v>
      </c>
      <c r="G16" s="198">
        <f t="shared" si="0"/>
        <v>-1238969</v>
      </c>
      <c r="H16" s="198">
        <v>1003643</v>
      </c>
      <c r="I16" s="198">
        <f t="shared" si="1"/>
        <v>-235326</v>
      </c>
      <c r="J16" s="216"/>
      <c r="K16" s="216"/>
      <c r="L16" s="216"/>
      <c r="M16" s="216"/>
      <c r="N16" s="216"/>
      <c r="O16" s="216"/>
      <c r="P16" s="216"/>
      <c r="Q16" s="216"/>
    </row>
    <row r="17" spans="1:17" s="107" customFormat="1" ht="21" customHeight="1">
      <c r="A17" s="231" t="s">
        <v>114</v>
      </c>
      <c r="B17" s="198">
        <f>B12+B15+B16</f>
        <v>12136529</v>
      </c>
      <c r="C17" s="198">
        <f aca="true" t="shared" si="2" ref="C17:I17">C12+C15+C16</f>
        <v>-6464488</v>
      </c>
      <c r="D17" s="198">
        <f t="shared" si="2"/>
        <v>37857</v>
      </c>
      <c r="E17" s="198">
        <f t="shared" si="2"/>
        <v>1820479</v>
      </c>
      <c r="F17" s="198">
        <f t="shared" si="2"/>
        <v>352214344</v>
      </c>
      <c r="G17" s="198">
        <f t="shared" si="2"/>
        <v>359744721</v>
      </c>
      <c r="H17" s="198">
        <f t="shared" si="2"/>
        <v>0</v>
      </c>
      <c r="I17" s="198">
        <f t="shared" si="2"/>
        <v>359744721</v>
      </c>
      <c r="J17" s="216"/>
      <c r="K17" s="216"/>
      <c r="L17" s="216"/>
      <c r="M17" s="216"/>
      <c r="N17" s="216"/>
      <c r="O17" s="216"/>
      <c r="P17" s="216"/>
      <c r="Q17" s="216"/>
    </row>
    <row r="18" spans="1:17" s="106" customFormat="1" ht="18.75" customHeight="1">
      <c r="A18" s="110" t="s">
        <v>115</v>
      </c>
      <c r="B18" s="193">
        <v>12136529</v>
      </c>
      <c r="C18" s="193">
        <v>-6464374</v>
      </c>
      <c r="D18" s="193">
        <v>-1957</v>
      </c>
      <c r="E18" s="193">
        <v>1820479</v>
      </c>
      <c r="F18" s="193">
        <v>336306933</v>
      </c>
      <c r="G18" s="193">
        <f t="shared" si="0"/>
        <v>343797610</v>
      </c>
      <c r="H18" s="193">
        <v>0</v>
      </c>
      <c r="I18" s="193">
        <f t="shared" si="1"/>
        <v>343797610</v>
      </c>
      <c r="J18" s="216"/>
      <c r="K18" s="216"/>
      <c r="L18" s="216"/>
      <c r="M18" s="216"/>
      <c r="N18" s="216"/>
      <c r="O18" s="216"/>
      <c r="P18" s="216"/>
      <c r="Q18" s="216"/>
    </row>
    <row r="19" spans="1:17" s="107" customFormat="1" ht="12.75">
      <c r="A19" s="230" t="s">
        <v>171</v>
      </c>
      <c r="B19" s="193">
        <v>0</v>
      </c>
      <c r="C19" s="193">
        <v>0</v>
      </c>
      <c r="D19" s="193">
        <v>0</v>
      </c>
      <c r="E19" s="193">
        <v>0</v>
      </c>
      <c r="F19" s="193">
        <v>8144479</v>
      </c>
      <c r="G19" s="193">
        <f t="shared" si="0"/>
        <v>8144479</v>
      </c>
      <c r="H19" s="193">
        <v>0</v>
      </c>
      <c r="I19" s="193">
        <f t="shared" si="1"/>
        <v>8144479</v>
      </c>
      <c r="J19" s="216"/>
      <c r="K19" s="216"/>
      <c r="L19" s="216"/>
      <c r="M19" s="216"/>
      <c r="N19" s="216"/>
      <c r="O19" s="216"/>
      <c r="P19" s="216"/>
      <c r="Q19" s="216"/>
    </row>
    <row r="20" spans="1:17" s="107" customFormat="1" ht="12.75">
      <c r="A20" s="230" t="s">
        <v>112</v>
      </c>
      <c r="B20" s="193">
        <v>0</v>
      </c>
      <c r="C20" s="193">
        <v>0</v>
      </c>
      <c r="D20" s="193">
        <v>12523</v>
      </c>
      <c r="E20" s="193">
        <v>0</v>
      </c>
      <c r="F20" s="193">
        <v>0</v>
      </c>
      <c r="G20" s="193">
        <f t="shared" si="0"/>
        <v>12523</v>
      </c>
      <c r="H20" s="193">
        <v>0</v>
      </c>
      <c r="I20" s="193">
        <f t="shared" si="1"/>
        <v>12523</v>
      </c>
      <c r="J20" s="216"/>
      <c r="K20" s="216"/>
      <c r="L20" s="216"/>
      <c r="M20" s="216"/>
      <c r="N20" s="216"/>
      <c r="O20" s="216"/>
      <c r="P20" s="216"/>
      <c r="Q20" s="216"/>
    </row>
    <row r="21" spans="1:17" s="107" customFormat="1" ht="12.75">
      <c r="A21" s="111" t="s">
        <v>172</v>
      </c>
      <c r="B21" s="193">
        <f>SUM(B19:B20)</f>
        <v>0</v>
      </c>
      <c r="C21" s="193">
        <f>SUM(C19:C20)</f>
        <v>0</v>
      </c>
      <c r="D21" s="193">
        <f>SUM(D19:D20)</f>
        <v>12523</v>
      </c>
      <c r="E21" s="193">
        <f>SUM(E19:E20)</f>
        <v>0</v>
      </c>
      <c r="F21" s="193">
        <f>SUM(F19:F20)</f>
        <v>8144479</v>
      </c>
      <c r="G21" s="193">
        <f>SUM(B21:F21)</f>
        <v>8157002</v>
      </c>
      <c r="H21" s="193">
        <f>SUM(H19:H20)</f>
        <v>0</v>
      </c>
      <c r="I21" s="193">
        <f>SUM(G21:H21)</f>
        <v>8157002</v>
      </c>
      <c r="J21" s="216"/>
      <c r="K21" s="216"/>
      <c r="L21" s="216"/>
      <c r="M21" s="216"/>
      <c r="N21" s="216"/>
      <c r="O21" s="216"/>
      <c r="P21" s="216"/>
      <c r="Q21" s="216"/>
    </row>
    <row r="22" spans="1:17" s="106" customFormat="1" ht="12.75">
      <c r="A22" s="110" t="s">
        <v>118</v>
      </c>
      <c r="B22" s="193">
        <f>B18+B21</f>
        <v>12136529</v>
      </c>
      <c r="C22" s="193">
        <f aca="true" t="shared" si="3" ref="C22:I22">C18+C21</f>
        <v>-6464374</v>
      </c>
      <c r="D22" s="193">
        <f t="shared" si="3"/>
        <v>10566</v>
      </c>
      <c r="E22" s="193">
        <f t="shared" si="3"/>
        <v>1820479</v>
      </c>
      <c r="F22" s="193">
        <f t="shared" si="3"/>
        <v>344451412</v>
      </c>
      <c r="G22" s="193">
        <f t="shared" si="3"/>
        <v>351954612</v>
      </c>
      <c r="H22" s="193">
        <f t="shared" si="3"/>
        <v>0</v>
      </c>
      <c r="I22" s="193">
        <f t="shared" si="3"/>
        <v>351954612</v>
      </c>
      <c r="J22" s="216"/>
      <c r="K22" s="216"/>
      <c r="L22" s="216"/>
      <c r="M22" s="216"/>
      <c r="N22" s="216"/>
      <c r="O22" s="216"/>
      <c r="P22" s="216"/>
      <c r="Q22" s="216"/>
    </row>
    <row r="23" spans="1:7" ht="12.75">
      <c r="A23" s="5"/>
      <c r="B23" s="6"/>
      <c r="C23" s="6"/>
      <c r="D23" s="6"/>
      <c r="E23" s="6"/>
      <c r="F23" s="6"/>
      <c r="G23" s="6"/>
    </row>
    <row r="24" spans="1:7" ht="12.75">
      <c r="A24" s="5"/>
      <c r="B24" s="6"/>
      <c r="C24" s="6"/>
      <c r="D24" s="6"/>
      <c r="E24" s="6"/>
      <c r="F24" s="6"/>
      <c r="G24" s="6"/>
    </row>
    <row r="25" spans="1:7" ht="12.75">
      <c r="A25" s="5"/>
      <c r="B25" s="6"/>
      <c r="C25" s="6"/>
      <c r="D25" s="6"/>
      <c r="E25" s="6"/>
      <c r="F25" s="6"/>
      <c r="G25" s="6"/>
    </row>
    <row r="26" spans="1:7" ht="12.75">
      <c r="A26" s="30" t="str">
        <f>'Ф3'!A69</f>
        <v>Chief financial director</v>
      </c>
      <c r="B26" s="60"/>
      <c r="C26" s="48" t="str">
        <f>'Ф3'!C69</f>
        <v>Uzbekov A.A.</v>
      </c>
      <c r="D26" s="38"/>
      <c r="E26" s="10"/>
      <c r="F26" s="4"/>
      <c r="G26" s="10"/>
    </row>
    <row r="27" spans="1:7" ht="12.75">
      <c r="A27" s="57"/>
      <c r="B27" s="4"/>
      <c r="C27" s="148"/>
      <c r="D27" s="6"/>
      <c r="E27" s="6"/>
      <c r="F27" s="6"/>
      <c r="G27" s="6"/>
    </row>
    <row r="28" spans="1:7" ht="12.75">
      <c r="A28" s="58"/>
      <c r="B28" s="4"/>
      <c r="C28" s="148"/>
      <c r="D28" s="6"/>
      <c r="E28" s="6"/>
      <c r="F28" s="6"/>
      <c r="G28" s="6"/>
    </row>
    <row r="29" spans="1:7" ht="12.75">
      <c r="A29" s="30" t="str">
        <f>'Ф3'!A72</f>
        <v>Chief accountant</v>
      </c>
      <c r="B29" s="60"/>
      <c r="C29" s="149" t="s">
        <v>38</v>
      </c>
      <c r="D29" s="39"/>
      <c r="E29" s="6"/>
      <c r="F29" s="6"/>
      <c r="G29" s="6"/>
    </row>
    <row r="30" spans="1:7" ht="12.75">
      <c r="A30" s="59"/>
      <c r="B30" s="40"/>
      <c r="C30" s="6"/>
      <c r="D30" s="6"/>
      <c r="E30" s="6"/>
      <c r="F30" s="6"/>
      <c r="G30" s="6"/>
    </row>
    <row r="31" spans="1:7" ht="12.75">
      <c r="A31" s="1"/>
      <c r="B31" s="4"/>
      <c r="C31" s="6"/>
      <c r="D31" s="6"/>
      <c r="E31" s="6"/>
      <c r="F31" s="6"/>
      <c r="G31" s="6"/>
    </row>
    <row r="32" spans="1:7" ht="12.75">
      <c r="A32" s="1"/>
      <c r="B32" s="6"/>
      <c r="C32" s="6"/>
      <c r="D32" s="6"/>
      <c r="E32" s="6"/>
      <c r="F32" s="6"/>
      <c r="G32" s="6"/>
    </row>
    <row r="33" spans="1:7" ht="12.75">
      <c r="A33" s="1"/>
      <c r="B33" s="6"/>
      <c r="C33" s="6"/>
      <c r="D33" s="6"/>
      <c r="E33" s="6"/>
      <c r="F33" s="6"/>
      <c r="G33" s="6"/>
    </row>
    <row r="34" spans="1:7" ht="12.75">
      <c r="A34" s="5"/>
      <c r="B34" s="6"/>
      <c r="C34" s="6"/>
      <c r="D34" s="6"/>
      <c r="E34" s="6"/>
      <c r="F34" s="6"/>
      <c r="G34" s="6"/>
    </row>
    <row r="35" spans="1:7" ht="12.75">
      <c r="A35" s="5"/>
      <c r="B35" s="6"/>
      <c r="C35" s="6"/>
      <c r="D35" s="6"/>
      <c r="E35" s="6"/>
      <c r="F35" s="6"/>
      <c r="G35" s="6"/>
    </row>
    <row r="36" spans="1:7" ht="12.75">
      <c r="A36" s="5"/>
      <c r="B36" s="6"/>
      <c r="C36" s="6"/>
      <c r="D36" s="6"/>
      <c r="E36" s="6"/>
      <c r="F36" s="6"/>
      <c r="G36" s="6"/>
    </row>
    <row r="37" spans="1:7" ht="12.75">
      <c r="A37" s="5"/>
      <c r="B37" s="6"/>
      <c r="C37" s="6"/>
      <c r="D37" s="6"/>
      <c r="E37" s="6"/>
      <c r="F37" s="6"/>
      <c r="G37" s="6"/>
    </row>
    <row r="38" spans="1:7" ht="12.75">
      <c r="A38" s="5"/>
      <c r="B38" s="6"/>
      <c r="C38" s="6"/>
      <c r="D38" s="6"/>
      <c r="E38" s="6"/>
      <c r="F38" s="6"/>
      <c r="G38" s="6"/>
    </row>
    <row r="39" spans="1:7" ht="12.75">
      <c r="A39" s="5"/>
      <c r="B39" s="6"/>
      <c r="C39" s="6"/>
      <c r="D39" s="6"/>
      <c r="E39" s="6"/>
      <c r="F39" s="6"/>
      <c r="G39" s="6"/>
    </row>
    <row r="40" spans="1:7" ht="12.75">
      <c r="A40" s="5"/>
      <c r="B40" s="6"/>
      <c r="C40" s="6"/>
      <c r="D40" s="6"/>
      <c r="E40" s="6"/>
      <c r="F40" s="6"/>
      <c r="G40" s="6"/>
    </row>
    <row r="41" spans="1:7" ht="12.75">
      <c r="A41" s="5"/>
      <c r="B41" s="6"/>
      <c r="C41" s="6"/>
      <c r="D41" s="6"/>
      <c r="E41" s="6"/>
      <c r="F41" s="6"/>
      <c r="G41" s="6"/>
    </row>
    <row r="42" spans="1:7" ht="12.75">
      <c r="A42" s="5"/>
      <c r="B42" s="6"/>
      <c r="C42" s="6"/>
      <c r="D42" s="6"/>
      <c r="E42" s="6"/>
      <c r="F42" s="6"/>
      <c r="G42" s="6"/>
    </row>
    <row r="43" spans="1:7" ht="12.75">
      <c r="A43" s="5"/>
      <c r="B43" s="6"/>
      <c r="C43" s="6"/>
      <c r="D43" s="6"/>
      <c r="E43" s="6"/>
      <c r="F43" s="6"/>
      <c r="G43" s="6"/>
    </row>
    <row r="44" spans="1:7" ht="12.75">
      <c r="A44" s="5"/>
      <c r="B44" s="6"/>
      <c r="C44" s="6"/>
      <c r="D44" s="6"/>
      <c r="E44" s="6"/>
      <c r="F44" s="6"/>
      <c r="G44" s="6"/>
    </row>
    <row r="45" spans="1:7" ht="12.75">
      <c r="A45" s="5"/>
      <c r="B45" s="6"/>
      <c r="C45" s="6"/>
      <c r="D45" s="6"/>
      <c r="E45" s="6"/>
      <c r="F45" s="6"/>
      <c r="G45" s="6"/>
    </row>
    <row r="46" spans="1:7" ht="12.75">
      <c r="A46" s="5"/>
      <c r="B46" s="6"/>
      <c r="C46" s="6"/>
      <c r="D46" s="6"/>
      <c r="E46" s="6"/>
      <c r="F46" s="6"/>
      <c r="G46" s="6"/>
    </row>
    <row r="47" spans="1:7" ht="12.75">
      <c r="A47" s="5"/>
      <c r="B47" s="6"/>
      <c r="C47" s="6"/>
      <c r="D47" s="6"/>
      <c r="E47" s="6"/>
      <c r="F47" s="6"/>
      <c r="G47" s="6"/>
    </row>
    <row r="48" spans="1:7" ht="12.75">
      <c r="A48" s="5"/>
      <c r="B48" s="6"/>
      <c r="C48" s="6"/>
      <c r="D48" s="6"/>
      <c r="E48" s="6"/>
      <c r="F48" s="6"/>
      <c r="G48" s="6"/>
    </row>
    <row r="49" spans="1:7" ht="12.75">
      <c r="A49" s="5"/>
      <c r="B49" s="6"/>
      <c r="C49" s="6"/>
      <c r="D49" s="6"/>
      <c r="E49" s="6"/>
      <c r="F49" s="6"/>
      <c r="G49" s="6"/>
    </row>
    <row r="50" spans="1:7" ht="12.75">
      <c r="A50" s="5"/>
      <c r="B50" s="6"/>
      <c r="C50" s="6"/>
      <c r="D50" s="6"/>
      <c r="E50" s="6"/>
      <c r="F50" s="6"/>
      <c r="G50" s="6"/>
    </row>
    <row r="51" spans="1:7" ht="12.75">
      <c r="A51" s="5"/>
      <c r="B51" s="6"/>
      <c r="C51" s="6"/>
      <c r="D51" s="6"/>
      <c r="E51" s="6"/>
      <c r="F51" s="6"/>
      <c r="G51" s="6"/>
    </row>
    <row r="52" spans="1:7" ht="12.75">
      <c r="A52" s="5"/>
      <c r="B52" s="6"/>
      <c r="C52" s="6"/>
      <c r="D52" s="6"/>
      <c r="E52" s="6"/>
      <c r="F52" s="6"/>
      <c r="G52" s="6"/>
    </row>
    <row r="53" spans="1:7" ht="12.75">
      <c r="A53" s="5"/>
      <c r="B53" s="6"/>
      <c r="C53" s="6"/>
      <c r="D53" s="6"/>
      <c r="E53" s="6"/>
      <c r="F53" s="6"/>
      <c r="G53" s="6"/>
    </row>
    <row r="54" spans="1:7" ht="12.75">
      <c r="A54" s="5"/>
      <c r="B54" s="6"/>
      <c r="C54" s="6"/>
      <c r="D54" s="6"/>
      <c r="E54" s="6"/>
      <c r="F54" s="6"/>
      <c r="G54" s="6"/>
    </row>
    <row r="55" spans="1:7" ht="12.75">
      <c r="A55" s="5"/>
      <c r="B55" s="6"/>
      <c r="C55" s="6"/>
      <c r="D55" s="6"/>
      <c r="E55" s="6"/>
      <c r="F55" s="6"/>
      <c r="G55" s="6"/>
    </row>
    <row r="56" spans="1:7" ht="12.75">
      <c r="A56" s="5"/>
      <c r="B56" s="6"/>
      <c r="C56" s="6"/>
      <c r="D56" s="6"/>
      <c r="E56" s="6"/>
      <c r="F56" s="6"/>
      <c r="G56" s="6"/>
    </row>
    <row r="57" spans="1:7" ht="12.75">
      <c r="A57" s="5"/>
      <c r="B57" s="6"/>
      <c r="C57" s="6"/>
      <c r="D57" s="6"/>
      <c r="E57" s="6"/>
      <c r="F57" s="6"/>
      <c r="G57" s="6"/>
    </row>
    <row r="58" spans="1:7" ht="12.75">
      <c r="A58" s="5"/>
      <c r="B58" s="6"/>
      <c r="C58" s="6"/>
      <c r="D58" s="6"/>
      <c r="E58" s="6"/>
      <c r="F58" s="6"/>
      <c r="G58" s="6"/>
    </row>
    <row r="59" spans="1:7" ht="12.75">
      <c r="A59" s="5"/>
      <c r="B59" s="6"/>
      <c r="C59" s="6"/>
      <c r="D59" s="6"/>
      <c r="E59" s="6"/>
      <c r="F59" s="6"/>
      <c r="G59" s="6"/>
    </row>
    <row r="60" spans="1:7" ht="12.75">
      <c r="A60" s="5"/>
      <c r="B60" s="6"/>
      <c r="C60" s="6"/>
      <c r="D60" s="6"/>
      <c r="E60" s="6"/>
      <c r="F60" s="6"/>
      <c r="G60" s="6"/>
    </row>
    <row r="61" spans="1:7" ht="12.75">
      <c r="A61" s="5"/>
      <c r="B61" s="6"/>
      <c r="C61" s="6"/>
      <c r="D61" s="6"/>
      <c r="E61" s="6"/>
      <c r="F61" s="6"/>
      <c r="G61" s="6"/>
    </row>
    <row r="62" spans="1:7" ht="12.75">
      <c r="A62" s="5"/>
      <c r="B62" s="6"/>
      <c r="C62" s="6"/>
      <c r="D62" s="6"/>
      <c r="E62" s="6"/>
      <c r="F62" s="6"/>
      <c r="G62" s="6"/>
    </row>
    <row r="63" spans="1:7" ht="12.75">
      <c r="A63" s="5"/>
      <c r="B63" s="6"/>
      <c r="C63" s="6"/>
      <c r="D63" s="6"/>
      <c r="E63" s="6"/>
      <c r="F63" s="6"/>
      <c r="G63" s="6"/>
    </row>
    <row r="64" spans="1:7" ht="12.75">
      <c r="A64" s="5"/>
      <c r="B64" s="6"/>
      <c r="C64" s="6"/>
      <c r="D64" s="6"/>
      <c r="E64" s="6"/>
      <c r="F64" s="6"/>
      <c r="G64" s="6"/>
    </row>
    <row r="65" spans="1:7" ht="12.75">
      <c r="A65" s="5"/>
      <c r="B65" s="6"/>
      <c r="C65" s="6"/>
      <c r="D65" s="6"/>
      <c r="E65" s="6"/>
      <c r="F65" s="6"/>
      <c r="G65" s="6"/>
    </row>
    <row r="66" spans="1:7" ht="12.75">
      <c r="A66" s="5"/>
      <c r="B66" s="6"/>
      <c r="C66" s="6"/>
      <c r="D66" s="6"/>
      <c r="E66" s="6"/>
      <c r="F66" s="6"/>
      <c r="G66" s="6"/>
    </row>
    <row r="67" spans="1:7" ht="12.75">
      <c r="A67" s="5"/>
      <c r="B67" s="6"/>
      <c r="C67" s="6"/>
      <c r="D67" s="6"/>
      <c r="E67" s="6"/>
      <c r="F67" s="6"/>
      <c r="G67" s="6"/>
    </row>
    <row r="68" spans="1:7" ht="12.75">
      <c r="A68" s="5"/>
      <c r="B68" s="6"/>
      <c r="C68" s="6"/>
      <c r="D68" s="6"/>
      <c r="E68" s="6"/>
      <c r="F68" s="6"/>
      <c r="G68" s="6"/>
    </row>
    <row r="69" spans="1:7" ht="12.75">
      <c r="A69" s="5"/>
      <c r="B69" s="6"/>
      <c r="C69" s="6"/>
      <c r="D69" s="6"/>
      <c r="E69" s="6"/>
      <c r="F69" s="6"/>
      <c r="G69" s="6"/>
    </row>
    <row r="70" spans="1:7" ht="12.75">
      <c r="A70" s="5"/>
      <c r="B70" s="6"/>
      <c r="C70" s="6"/>
      <c r="D70" s="6"/>
      <c r="E70" s="6"/>
      <c r="F70" s="6"/>
      <c r="G70" s="6"/>
    </row>
    <row r="71" spans="1:7" ht="12.75">
      <c r="A71" s="5"/>
      <c r="B71" s="6"/>
      <c r="C71" s="6"/>
      <c r="D71" s="6"/>
      <c r="E71" s="6"/>
      <c r="F71" s="6"/>
      <c r="G71" s="6"/>
    </row>
    <row r="72" spans="1:7" ht="12.75">
      <c r="A72" s="5"/>
      <c r="B72" s="6"/>
      <c r="C72" s="6"/>
      <c r="D72" s="6"/>
      <c r="E72" s="6"/>
      <c r="F72" s="6"/>
      <c r="G72" s="6"/>
    </row>
    <row r="73" spans="1:7" ht="12.75">
      <c r="A73" s="5"/>
      <c r="B73" s="6"/>
      <c r="C73" s="6"/>
      <c r="D73" s="6"/>
      <c r="E73" s="6"/>
      <c r="F73" s="6"/>
      <c r="G73" s="6"/>
    </row>
    <row r="74" spans="1:7" ht="12.75">
      <c r="A74" s="5"/>
      <c r="B74" s="6"/>
      <c r="C74" s="6"/>
      <c r="D74" s="6"/>
      <c r="E74" s="6"/>
      <c r="F74" s="6"/>
      <c r="G74" s="6"/>
    </row>
    <row r="75" spans="1:7" ht="12.75">
      <c r="A75" s="5"/>
      <c r="B75" s="6"/>
      <c r="C75" s="6"/>
      <c r="D75" s="6"/>
      <c r="E75" s="6"/>
      <c r="F75" s="6"/>
      <c r="G75" s="6"/>
    </row>
    <row r="76" spans="1:7" ht="12.75">
      <c r="A76" s="5"/>
      <c r="B76" s="6"/>
      <c r="C76" s="6"/>
      <c r="D76" s="6"/>
      <c r="E76" s="6"/>
      <c r="F76" s="6"/>
      <c r="G76" s="6"/>
    </row>
    <row r="77" spans="1:7" ht="12.75">
      <c r="A77" s="5"/>
      <c r="B77" s="6"/>
      <c r="C77" s="6"/>
      <c r="D77" s="6"/>
      <c r="E77" s="6"/>
      <c r="F77" s="6"/>
      <c r="G77" s="6"/>
    </row>
    <row r="78" spans="1:7" ht="12.75">
      <c r="A78" s="5"/>
      <c r="B78" s="6"/>
      <c r="C78" s="6"/>
      <c r="D78" s="6"/>
      <c r="E78" s="6"/>
      <c r="F78" s="6"/>
      <c r="G78" s="6"/>
    </row>
    <row r="79" spans="1:7" ht="12.75">
      <c r="A79" s="5"/>
      <c r="B79" s="6"/>
      <c r="C79" s="6"/>
      <c r="D79" s="6"/>
      <c r="E79" s="6"/>
      <c r="F79" s="6"/>
      <c r="G79" s="6"/>
    </row>
    <row r="80" spans="1:7" ht="12.75">
      <c r="A80" s="5"/>
      <c r="B80" s="6"/>
      <c r="C80" s="6"/>
      <c r="D80" s="6"/>
      <c r="E80" s="6"/>
      <c r="F80" s="6"/>
      <c r="G80" s="6"/>
    </row>
    <row r="81" spans="1:7" ht="12.75">
      <c r="A81" s="5"/>
      <c r="B81" s="6"/>
      <c r="C81" s="6"/>
      <c r="D81" s="6"/>
      <c r="E81" s="6"/>
      <c r="F81" s="6"/>
      <c r="G81" s="6"/>
    </row>
    <row r="82" spans="1:7" ht="12.75">
      <c r="A82" s="5"/>
      <c r="B82" s="6"/>
      <c r="C82" s="6"/>
      <c r="D82" s="6"/>
      <c r="E82" s="6"/>
      <c r="F82" s="6"/>
      <c r="G82" s="6"/>
    </row>
    <row r="83" spans="1:7" ht="12.75">
      <c r="A83" s="5"/>
      <c r="B83" s="6"/>
      <c r="C83" s="6"/>
      <c r="D83" s="6"/>
      <c r="E83" s="6"/>
      <c r="F83" s="6"/>
      <c r="G83" s="6"/>
    </row>
    <row r="84" spans="1:7" ht="12.75">
      <c r="A84" s="5"/>
      <c r="B84" s="6"/>
      <c r="C84" s="6"/>
      <c r="D84" s="6"/>
      <c r="E84" s="6"/>
      <c r="F84" s="6"/>
      <c r="G84" s="6"/>
    </row>
    <row r="85" spans="1:7" ht="12.75">
      <c r="A85" s="5"/>
      <c r="B85" s="6"/>
      <c r="C85" s="6"/>
      <c r="D85" s="6"/>
      <c r="E85" s="6"/>
      <c r="F85" s="6"/>
      <c r="G85" s="6"/>
    </row>
    <row r="86" spans="1:7" ht="12.75">
      <c r="A86" s="5"/>
      <c r="B86" s="6"/>
      <c r="C86" s="6"/>
      <c r="D86" s="6"/>
      <c r="E86" s="6"/>
      <c r="F86" s="6"/>
      <c r="G86" s="6"/>
    </row>
    <row r="87" spans="1:7" ht="12.75">
      <c r="A87" s="5"/>
      <c r="B87" s="6"/>
      <c r="C87" s="6"/>
      <c r="D87" s="6"/>
      <c r="E87" s="6"/>
      <c r="F87" s="6"/>
      <c r="G87" s="6"/>
    </row>
    <row r="88" spans="1:7" ht="12.75">
      <c r="A88" s="5"/>
      <c r="B88" s="6"/>
      <c r="C88" s="6"/>
      <c r="D88" s="6"/>
      <c r="E88" s="6"/>
      <c r="F88" s="6"/>
      <c r="G88" s="6"/>
    </row>
    <row r="89" spans="1:7" ht="12.75">
      <c r="A89" s="5"/>
      <c r="B89" s="6"/>
      <c r="C89" s="6"/>
      <c r="D89" s="6"/>
      <c r="E89" s="6"/>
      <c r="F89" s="6"/>
      <c r="G89" s="6"/>
    </row>
    <row r="90" spans="1:7" ht="12.75">
      <c r="A90" s="5"/>
      <c r="B90" s="6"/>
      <c r="C90" s="6"/>
      <c r="D90" s="6"/>
      <c r="E90" s="6"/>
      <c r="F90" s="6"/>
      <c r="G90" s="6"/>
    </row>
    <row r="91" spans="1:7" ht="12.75">
      <c r="A91" s="5"/>
      <c r="B91" s="6"/>
      <c r="C91" s="6"/>
      <c r="D91" s="6"/>
      <c r="E91" s="6"/>
      <c r="F91" s="6"/>
      <c r="G91" s="6"/>
    </row>
    <row r="92" spans="1:7" ht="12.75">
      <c r="A92" s="5"/>
      <c r="B92" s="6"/>
      <c r="C92" s="6"/>
      <c r="D92" s="6"/>
      <c r="E92" s="6"/>
      <c r="F92" s="6"/>
      <c r="G92" s="6"/>
    </row>
    <row r="93" spans="1:7" ht="12.75">
      <c r="A93" s="5"/>
      <c r="B93" s="6"/>
      <c r="C93" s="6"/>
      <c r="D93" s="6"/>
      <c r="E93" s="6"/>
      <c r="F93" s="6"/>
      <c r="G93" s="6"/>
    </row>
    <row r="94" spans="1:7" ht="12.75">
      <c r="A94" s="5"/>
      <c r="B94" s="6"/>
      <c r="C94" s="6"/>
      <c r="D94" s="6"/>
      <c r="E94" s="6"/>
      <c r="F94" s="6"/>
      <c r="G94" s="6"/>
    </row>
    <row r="95" spans="1:7" ht="12.75">
      <c r="A95" s="5"/>
      <c r="B95" s="6"/>
      <c r="C95" s="6"/>
      <c r="D95" s="6"/>
      <c r="E95" s="6"/>
      <c r="F95" s="6"/>
      <c r="G95" s="6"/>
    </row>
    <row r="96" spans="1:7" ht="12.75">
      <c r="A96" s="5"/>
      <c r="B96" s="6"/>
      <c r="C96" s="6"/>
      <c r="D96" s="6"/>
      <c r="E96" s="6"/>
      <c r="F96" s="6"/>
      <c r="G96" s="6"/>
    </row>
    <row r="97" spans="1:7" ht="12.75">
      <c r="A97" s="5"/>
      <c r="B97" s="6"/>
      <c r="C97" s="6"/>
      <c r="D97" s="6"/>
      <c r="E97" s="6"/>
      <c r="F97" s="6"/>
      <c r="G97" s="6"/>
    </row>
    <row r="98" spans="1:7" ht="12.75">
      <c r="A98" s="5"/>
      <c r="B98" s="6"/>
      <c r="C98" s="6"/>
      <c r="D98" s="6"/>
      <c r="E98" s="6"/>
      <c r="F98" s="6"/>
      <c r="G98" s="6"/>
    </row>
    <row r="99" spans="1:7" ht="12.75">
      <c r="A99" s="5"/>
      <c r="B99" s="6"/>
      <c r="C99" s="6"/>
      <c r="D99" s="6"/>
      <c r="E99" s="6"/>
      <c r="F99" s="6"/>
      <c r="G99" s="6"/>
    </row>
    <row r="100" spans="1:7" ht="12.75">
      <c r="A100" s="5"/>
      <c r="B100" s="6"/>
      <c r="C100" s="6"/>
      <c r="D100" s="6"/>
      <c r="E100" s="6"/>
      <c r="F100" s="6"/>
      <c r="G100" s="6"/>
    </row>
    <row r="101" spans="1:7" ht="12.75">
      <c r="A101" s="5"/>
      <c r="B101" s="6"/>
      <c r="C101" s="6"/>
      <c r="D101" s="6"/>
      <c r="E101" s="6"/>
      <c r="F101" s="6"/>
      <c r="G101" s="6"/>
    </row>
    <row r="102" spans="1:7" ht="12.75">
      <c r="A102" s="5"/>
      <c r="B102" s="6"/>
      <c r="C102" s="6"/>
      <c r="D102" s="6"/>
      <c r="E102" s="6"/>
      <c r="F102" s="6"/>
      <c r="G102" s="6"/>
    </row>
    <row r="103" spans="1:7" ht="12.75">
      <c r="A103" s="5"/>
      <c r="B103" s="6"/>
      <c r="C103" s="6"/>
      <c r="D103" s="6"/>
      <c r="E103" s="6"/>
      <c r="F103" s="6"/>
      <c r="G103" s="6"/>
    </row>
    <row r="104" spans="1:7" ht="12.75">
      <c r="A104" s="5"/>
      <c r="B104" s="6"/>
      <c r="C104" s="6"/>
      <c r="D104" s="6"/>
      <c r="E104" s="6"/>
      <c r="F104" s="6"/>
      <c r="G104" s="6"/>
    </row>
    <row r="105" spans="1:7" ht="12.75">
      <c r="A105" s="5"/>
      <c r="B105" s="6"/>
      <c r="C105" s="6"/>
      <c r="D105" s="6"/>
      <c r="E105" s="6"/>
      <c r="F105" s="6"/>
      <c r="G105" s="6"/>
    </row>
    <row r="106" spans="1:7" ht="12.75">
      <c r="A106" s="5"/>
      <c r="B106" s="6"/>
      <c r="C106" s="6"/>
      <c r="D106" s="6"/>
      <c r="E106" s="6"/>
      <c r="F106" s="6"/>
      <c r="G106" s="6"/>
    </row>
    <row r="107" spans="1:7" ht="12.75">
      <c r="A107" s="5"/>
      <c r="B107" s="6"/>
      <c r="C107" s="6"/>
      <c r="D107" s="6"/>
      <c r="E107" s="6"/>
      <c r="F107" s="6"/>
      <c r="G107" s="6"/>
    </row>
    <row r="108" spans="1:7" ht="12.75">
      <c r="A108" s="5"/>
      <c r="B108" s="6"/>
      <c r="C108" s="6"/>
      <c r="D108" s="6"/>
      <c r="E108" s="6"/>
      <c r="F108" s="6"/>
      <c r="G108" s="6"/>
    </row>
    <row r="109" spans="1:7" ht="12.75">
      <c r="A109" s="5"/>
      <c r="B109" s="6"/>
      <c r="C109" s="6"/>
      <c r="D109" s="6"/>
      <c r="E109" s="6"/>
      <c r="F109" s="6"/>
      <c r="G109" s="6"/>
    </row>
    <row r="110" spans="1:7" ht="12.75">
      <c r="A110" s="5"/>
      <c r="B110" s="6"/>
      <c r="C110" s="6"/>
      <c r="D110" s="6"/>
      <c r="E110" s="6"/>
      <c r="F110" s="6"/>
      <c r="G110" s="6"/>
    </row>
    <row r="111" spans="1:7" ht="12.75">
      <c r="A111" s="5"/>
      <c r="B111" s="6"/>
      <c r="C111" s="6"/>
      <c r="D111" s="6"/>
      <c r="E111" s="6"/>
      <c r="F111" s="6"/>
      <c r="G111" s="6"/>
    </row>
    <row r="112" spans="1:7" ht="12.75">
      <c r="A112" s="5"/>
      <c r="B112" s="6"/>
      <c r="C112" s="6"/>
      <c r="D112" s="6"/>
      <c r="E112" s="6"/>
      <c r="F112" s="6"/>
      <c r="G112" s="6"/>
    </row>
    <row r="113" spans="1:7" ht="12.75">
      <c r="A113" s="5"/>
      <c r="B113" s="6"/>
      <c r="C113" s="6"/>
      <c r="D113" s="6"/>
      <c r="E113" s="6"/>
      <c r="F113" s="6"/>
      <c r="G113" s="6"/>
    </row>
    <row r="114" spans="1:7" ht="12.75">
      <c r="A114" s="5"/>
      <c r="B114" s="6"/>
      <c r="C114" s="6"/>
      <c r="D114" s="6"/>
      <c r="E114" s="6"/>
      <c r="F114" s="6"/>
      <c r="G114" s="6"/>
    </row>
    <row r="115" spans="1:7" ht="12.75">
      <c r="A115" s="5"/>
      <c r="B115" s="6"/>
      <c r="C115" s="6"/>
      <c r="D115" s="6"/>
      <c r="E115" s="6"/>
      <c r="F115" s="6"/>
      <c r="G115" s="6"/>
    </row>
    <row r="116" spans="1:7" ht="12.75">
      <c r="A116" s="5"/>
      <c r="B116" s="6"/>
      <c r="C116" s="6"/>
      <c r="D116" s="6"/>
      <c r="E116" s="6"/>
      <c r="F116" s="6"/>
      <c r="G116" s="6"/>
    </row>
    <row r="117" spans="1:7" ht="12.75">
      <c r="A117" s="5"/>
      <c r="B117" s="6"/>
      <c r="C117" s="6"/>
      <c r="D117" s="6"/>
      <c r="E117" s="6"/>
      <c r="F117" s="6"/>
      <c r="G117" s="6"/>
    </row>
    <row r="118" spans="1:7" ht="12.75">
      <c r="A118" s="5"/>
      <c r="B118" s="6"/>
      <c r="C118" s="6"/>
      <c r="D118" s="6"/>
      <c r="E118" s="6"/>
      <c r="F118" s="6"/>
      <c r="G118" s="6"/>
    </row>
    <row r="119" spans="1:7" ht="12.75">
      <c r="A119" s="5"/>
      <c r="B119" s="6"/>
      <c r="C119" s="6"/>
      <c r="D119" s="6"/>
      <c r="E119" s="6"/>
      <c r="F119" s="6"/>
      <c r="G119" s="6"/>
    </row>
    <row r="120" spans="1:7" ht="12.75">
      <c r="A120" s="5"/>
      <c r="B120" s="6"/>
      <c r="C120" s="6"/>
      <c r="D120" s="6"/>
      <c r="E120" s="6"/>
      <c r="F120" s="6"/>
      <c r="G120" s="6"/>
    </row>
    <row r="121" spans="1:7" ht="12.75">
      <c r="A121" s="5"/>
      <c r="B121" s="6"/>
      <c r="C121" s="6"/>
      <c r="D121" s="6"/>
      <c r="E121" s="6"/>
      <c r="F121" s="6"/>
      <c r="G121" s="6"/>
    </row>
    <row r="122" spans="1:7" ht="12.75">
      <c r="A122" s="5"/>
      <c r="B122" s="6"/>
      <c r="C122" s="6"/>
      <c r="D122" s="6"/>
      <c r="E122" s="6"/>
      <c r="F122" s="6"/>
      <c r="G122" s="6"/>
    </row>
    <row r="123" spans="1:7" ht="12.75">
      <c r="A123" s="5"/>
      <c r="B123" s="6"/>
      <c r="C123" s="6"/>
      <c r="D123" s="6"/>
      <c r="E123" s="6"/>
      <c r="F123" s="6"/>
      <c r="G123" s="6"/>
    </row>
    <row r="124" spans="1:7" ht="12.75">
      <c r="A124" s="5"/>
      <c r="B124" s="6"/>
      <c r="C124" s="6"/>
      <c r="D124" s="6"/>
      <c r="E124" s="6"/>
      <c r="F124" s="6"/>
      <c r="G124" s="6"/>
    </row>
    <row r="125" spans="1:7" ht="12.75">
      <c r="A125" s="5"/>
      <c r="B125" s="6"/>
      <c r="C125" s="6"/>
      <c r="D125" s="6"/>
      <c r="E125" s="6"/>
      <c r="F125" s="6"/>
      <c r="G125" s="6"/>
    </row>
    <row r="126" spans="1:7" ht="12.75">
      <c r="A126" s="5"/>
      <c r="B126" s="6"/>
      <c r="C126" s="6"/>
      <c r="D126" s="6"/>
      <c r="E126" s="6"/>
      <c r="F126" s="6"/>
      <c r="G126" s="6"/>
    </row>
    <row r="127" spans="1:7" ht="12.75">
      <c r="A127" s="5"/>
      <c r="B127" s="6"/>
      <c r="C127" s="6"/>
      <c r="D127" s="6"/>
      <c r="E127" s="6"/>
      <c r="F127" s="6"/>
      <c r="G127" s="6"/>
    </row>
    <row r="128" spans="1:7" ht="12.75">
      <c r="A128" s="5"/>
      <c r="B128" s="6"/>
      <c r="C128" s="6"/>
      <c r="D128" s="6"/>
      <c r="E128" s="6"/>
      <c r="F128" s="6"/>
      <c r="G128" s="6"/>
    </row>
    <row r="129" spans="1:7" ht="12.75">
      <c r="A129" s="5"/>
      <c r="B129" s="6"/>
      <c r="C129" s="6"/>
      <c r="D129" s="6"/>
      <c r="E129" s="6"/>
      <c r="F129" s="6"/>
      <c r="G129" s="6"/>
    </row>
    <row r="130" spans="1:7" ht="12.75">
      <c r="A130" s="5"/>
      <c r="B130" s="6"/>
      <c r="C130" s="6"/>
      <c r="D130" s="6"/>
      <c r="E130" s="6"/>
      <c r="F130" s="6"/>
      <c r="G130" s="6"/>
    </row>
    <row r="131" spans="1:7" ht="12.75">
      <c r="A131" s="5"/>
      <c r="B131" s="6"/>
      <c r="C131" s="6"/>
      <c r="D131" s="6"/>
      <c r="E131" s="6"/>
      <c r="F131" s="6"/>
      <c r="G131" s="6"/>
    </row>
    <row r="132" spans="1:7" ht="12.75">
      <c r="A132" s="5"/>
      <c r="B132" s="6"/>
      <c r="C132" s="6"/>
      <c r="D132" s="6"/>
      <c r="E132" s="6"/>
      <c r="F132" s="6"/>
      <c r="G132" s="6"/>
    </row>
    <row r="133" spans="1:7" ht="12.75">
      <c r="A133" s="5"/>
      <c r="B133" s="6"/>
      <c r="C133" s="6"/>
      <c r="D133" s="6"/>
      <c r="E133" s="6"/>
      <c r="F133" s="6"/>
      <c r="G133" s="6"/>
    </row>
    <row r="134" spans="1:7" ht="12.75">
      <c r="A134" s="5"/>
      <c r="B134" s="6"/>
      <c r="C134" s="6"/>
      <c r="D134" s="6"/>
      <c r="E134" s="6"/>
      <c r="F134" s="6"/>
      <c r="G134" s="6"/>
    </row>
    <row r="135" spans="1:7" ht="12.75">
      <c r="A135" s="5"/>
      <c r="B135" s="6"/>
      <c r="C135" s="6"/>
      <c r="D135" s="6"/>
      <c r="E135" s="6"/>
      <c r="F135" s="6"/>
      <c r="G135" s="6"/>
    </row>
    <row r="136" spans="1:7" ht="12.75">
      <c r="A136" s="5"/>
      <c r="B136" s="6"/>
      <c r="C136" s="6"/>
      <c r="D136" s="6"/>
      <c r="E136" s="6"/>
      <c r="F136" s="6"/>
      <c r="G136" s="6"/>
    </row>
    <row r="137" spans="1:7" ht="12.75">
      <c r="A137" s="5"/>
      <c r="B137" s="6"/>
      <c r="C137" s="6"/>
      <c r="D137" s="6"/>
      <c r="E137" s="6"/>
      <c r="F137" s="6"/>
      <c r="G137" s="6"/>
    </row>
    <row r="138" spans="1:7" ht="12.75">
      <c r="A138" s="5"/>
      <c r="B138" s="6"/>
      <c r="C138" s="6"/>
      <c r="D138" s="6"/>
      <c r="E138" s="6"/>
      <c r="F138" s="6"/>
      <c r="G138" s="6"/>
    </row>
    <row r="139" spans="1:7" ht="12.75">
      <c r="A139" s="5"/>
      <c r="B139" s="6"/>
      <c r="C139" s="6"/>
      <c r="D139" s="6"/>
      <c r="E139" s="6"/>
      <c r="F139" s="6"/>
      <c r="G139" s="6"/>
    </row>
  </sheetData>
  <sheetProtection/>
  <mergeCells count="4">
    <mergeCell ref="H9:H11"/>
    <mergeCell ref="I9:I11"/>
    <mergeCell ref="A9:A11"/>
    <mergeCell ref="B9:G10"/>
  </mergeCells>
  <printOptions/>
  <pageMargins left="0.8267716535433072" right="0" top="0.5905511811023623" bottom="0.6299212598425197" header="0.5118110236220472" footer="0.5905511811023623"/>
  <pageSetup fitToHeight="2" fitToWidth="2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Aliyaskarov.V</cp:lastModifiedBy>
  <cp:lastPrinted>2017-05-30T10:29:24Z</cp:lastPrinted>
  <dcterms:created xsi:type="dcterms:W3CDTF">2015-05-27T03:16:19Z</dcterms:created>
  <dcterms:modified xsi:type="dcterms:W3CDTF">2017-05-30T11:33:17Z</dcterms:modified>
  <cp:category/>
  <cp:version/>
  <cp:contentType/>
  <cp:contentStatus/>
</cp:coreProperties>
</file>