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570" windowWidth="15180" windowHeight="8835" tabRatio="808" firstSheet="1" activeTab="2"/>
  </bookViews>
  <sheets>
    <sheet name="список" sheetId="1" state="hidden" r:id="rId1"/>
    <sheet name="Баланс МСФО" sheetId="2" r:id="rId2"/>
    <sheet name="ф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fn.SUMIFS" hidden="1">#NAME?</definedName>
    <definedName name="codes">#REF!</definedName>
    <definedName name="DayGraph">[19]!DayGraph</definedName>
    <definedName name="m_2">#REF!</definedName>
    <definedName name="m_Pr_I">'[1]Comp'!$B$2:$B$29</definedName>
    <definedName name="m_Pr_N">'[1]Comp'!$C$2:$C$29</definedName>
    <definedName name="mas_1">#REF!</definedName>
    <definedName name="mas_2">#REF!</definedName>
    <definedName name="mas_3">#REF!</definedName>
    <definedName name="mas_4">#REF!</definedName>
    <definedName name="rates">#REF!</definedName>
    <definedName name="vat">#REF!</definedName>
    <definedName name="а">'[3]АФ'!$C$1</definedName>
    <definedName name="А2">#REF!</definedName>
    <definedName name="АБ">'[13]ДДСАБ'!$C$10</definedName>
    <definedName name="авпрар">#REF!</definedName>
    <definedName name="БДР_имя">'[2]Технический'!$J$3:$J$618</definedName>
    <definedName name="БЛРаздел1">'[4]Форма2'!$C$19:$C$24,'[4]Форма2'!$E$19:$F$24,'[4]Форма2'!$D$26:$F$31,'[4]Форма2'!$C$33:$C$38,'[4]Форма2'!$E$33:$F$38,'[4]Форма2'!$D$40:$F$43,'[4]Форма2'!$C$45:$C$48,'[4]Форма2'!$E$45:$F$48,'[4]Форма2'!$C$19</definedName>
    <definedName name="БЛРаздел10">#REF!</definedName>
    <definedName name="БЛРаздел2">'[4]Форма2'!$C$51:$C$58,'[4]Форма2'!$E$51:$F$58,'[4]Форма2'!$C$60:$C$63,'[4]Форма2'!$E$60:$F$63,'[4]Форма2'!$C$65:$C$67,'[4]Форма2'!$E$65:$F$67,'[4]Форма2'!$C$51</definedName>
    <definedName name="БЛРаздел3">'[4]Форма2'!$C$70:$C$72,'[4]Форма2'!$D$73:$F$73,'[4]Форма2'!$E$70:$F$72,'[4]Форма2'!$C$75:$C$77,'[4]Форма2'!$E$75:$F$77,'[4]Форма2'!$C$79:$C$82,'[4]Форма2'!$E$79:$F$82,'[4]Форма2'!$C$84:$C$86,'[4]Форма2'!$E$84:$F$86,'[4]Форма2'!$C$88:$C$89,'[4]Форма2'!$E$88:$F$89,'[4]Форма2'!$C$70</definedName>
    <definedName name="БЛРаздел4">'[4]Форма2'!$E$106:$F$107,'[4]Форма2'!$C$106:$C$107,'[4]Форма2'!$E$102:$F$104,'[4]Форма2'!$C$102:$C$104,'[4]Форма2'!$C$97:$C$100,'[4]Форма2'!$E$97:$F$100,'[4]Форма2'!$E$92:$F$95,'[4]Форма2'!$C$92:$C$95,'[4]Форма2'!$C$92</definedName>
    <definedName name="БЛРаздел5">'[4]Форма2'!$C$113:$C$114,'[4]Форма2'!$D$110:$F$112,'[4]Форма2'!$E$113:$F$114,'[4]Форма2'!$D$115:$F$115,'[4]Форма2'!$D$117:$F$119,'[4]Форма2'!$D$121:$F$122,'[4]Форма2'!$D$124:$F$126,'[4]Форма2'!$D$110</definedName>
    <definedName name="БЛРаздел6">'[4]Форма2'!$D$129:$F$132,'[4]Форма2'!$D$134:$F$135,'[4]Форма2'!$D$137:$F$140,'[4]Форма2'!$D$142:$F$144,'[4]Форма2'!$D$146:$F$150,'[4]Форма2'!$D$152:$F$154,'[4]Форма2'!$D$156:$F$162,'[4]Форма2'!$D$129</definedName>
    <definedName name="БЛРаздел7">'[4]Форма2'!$D$179:$F$185,'[4]Форма2'!$D$175:$F$177,'[4]Форма2'!$D$165:$F$173,'[4]Форма2'!$D$165</definedName>
    <definedName name="БЛРаздел8">'[4]Форма2'!$E$200:$F$207,'[4]Форма2'!$C$200:$C$207,'[4]Форма2'!$E$189:$F$198,'[4]Форма2'!$C$189:$C$198,'[4]Форма2'!$E$188:$F$188,'[4]Форма2'!$C$188</definedName>
    <definedName name="БЛРаздел9">'[4]Форма2'!$E$234:$F$237,'[4]Форма2'!$C$234:$C$237,'[4]Форма2'!$E$224:$F$232,'[4]Форма2'!$C$224:$C$232,'[4]Форма2'!$E$223:$F$223,'[4]Форма2'!$C$223,'[4]Форма2'!$E$217:$F$221,'[4]Форма2'!$C$217:$C$221,'[4]Форма2'!$E$210:$F$215,'[4]Форма2'!$C$210:$C$215,'[4]Форма2'!$C$210</definedName>
    <definedName name="БПДанные">'[4]Форма1'!$C$22:$D$33,'[4]Форма1'!$C$36:$D$48,'[4]Форма1'!$C$22</definedName>
    <definedName name="ВалютаБаланса">#REF!</definedName>
    <definedName name="Д">'[18]Изменяемые данные'!$C$5</definedName>
    <definedName name="Дата">'[17]З'!$B$5</definedName>
    <definedName name="ДЕП">'[17]З'!$B$7</definedName>
    <definedName name="Департамент">'[17]З'!$M$3</definedName>
    <definedName name="Добыча">'[11]Добыча нефти4'!$F$11:$Q$12</definedName>
    <definedName name="Доз5">#REF!</definedName>
    <definedName name="Знак">'[15]А_Газ'!$AA$4</definedName>
    <definedName name="Износ_2471">'[21]Амортизация'!$O$24</definedName>
    <definedName name="Износ_2472">'[21]Амортизация'!$O$25</definedName>
    <definedName name="Износ_2745">'[21]Амортизация'!$O$28</definedName>
    <definedName name="кап">#REF!</definedName>
    <definedName name="код">'список'!$D$2:$D$12</definedName>
    <definedName name="конец">'список'!$B$2:$B$13</definedName>
    <definedName name="Консолидация">#REF!</definedName>
    <definedName name="Ликвидация">#REF!</definedName>
    <definedName name="Максимум">'[17]З'!$M$2</definedName>
    <definedName name="Мес">'[17]З'!$M$4</definedName>
    <definedName name="Месяц">'[17]З'!$B$6</definedName>
    <definedName name="мпр">#REF!</definedName>
    <definedName name="начало">'список'!$A$2:$A$14</definedName>
    <definedName name="НДС">#REF!</definedName>
    <definedName name="НомР">'[17]З'!$B$4</definedName>
    <definedName name="НСАБ">'[13]ДДСККБ'!$C$10</definedName>
    <definedName name="НСККБ">'[13]ДДСККБ'!$C$10</definedName>
    <definedName name="ОАБ">'[16]АБ'!$C$12</definedName>
    <definedName name="_xlnm.Print_Area" localSheetId="1">'Баланс МСФО'!$A$2:$E$124</definedName>
    <definedName name="_xlnm.Print_Area" localSheetId="2">'ф2'!$A$1:$E$72</definedName>
    <definedName name="ОККБ">'[16]ККБ'!$C$71</definedName>
    <definedName name="ОСВ_2471">'[21]Амортизация'!$T$24</definedName>
    <definedName name="ОСВ_2742">'[21]Амортизация'!$T$25</definedName>
    <definedName name="ОСВ_2745">'[21]Амортизация'!$T$28</definedName>
    <definedName name="подразделение">'список'!$E$2:$E$12</definedName>
    <definedName name="поступление_нма">'[21]Аппендикс '!$X$32</definedName>
    <definedName name="ПоступлениеПОАппендикс">'[21]Аппендикс '!$X$33</definedName>
    <definedName name="поступлениеПрочиеНМААппендикс">'[21]Аппендикс '!$X$36</definedName>
    <definedName name="Реализация">#REF!</definedName>
    <definedName name="см">#REF!</definedName>
    <definedName name="СН">'[14]ИзменяемыеДанные'!#REF!</definedName>
    <definedName name="Сохранение">#REF!</definedName>
    <definedName name="список">'[22]список'!$A$1:$A$2</definedName>
    <definedName name="СТ">'[14]ИзменяемыеДанные'!#REF!</definedName>
    <definedName name="тлн">#REF!</definedName>
    <definedName name="тлн1">#REF!</definedName>
    <definedName name="Увеличение">#REF!</definedName>
    <definedName name="Уровень2">#REF!</definedName>
    <definedName name="Уровень3">#REF!</definedName>
    <definedName name="фил">#REF!</definedName>
    <definedName name="ь1">#REF!</definedName>
    <definedName name="ь2">#REF!</definedName>
    <definedName name="Экспорт_Объемы_добычи">#REF!</definedName>
    <definedName name="Экспорт_Поставки_нефти">'[11]поставка сравн13'!$A$1:$Q$30</definedName>
  </definedNames>
  <calcPr fullCalcOnLoad="1"/>
</workbook>
</file>

<file path=xl/sharedStrings.xml><?xml version="1.0" encoding="utf-8"?>
<sst xmlns="http://schemas.openxmlformats.org/spreadsheetml/2006/main" count="335" uniqueCount="293">
  <si>
    <t xml:space="preserve">                                               (Ф.И.О.)                                                      (подпись)</t>
  </si>
  <si>
    <t>Главный бухгалтер  Колупаева Е.В.                        _______________</t>
  </si>
  <si>
    <t xml:space="preserve">                                                  (Ф.И.О)                                                    (подпись)</t>
  </si>
  <si>
    <t>Место печати</t>
  </si>
  <si>
    <t>Наименование показателей</t>
  </si>
  <si>
    <t>За отчетный период</t>
  </si>
  <si>
    <t>Основные средства</t>
  </si>
  <si>
    <t>121</t>
  </si>
  <si>
    <t>Краткосрочные авансы выданные</t>
  </si>
  <si>
    <t>215</t>
  </si>
  <si>
    <t>тыс.тенге</t>
  </si>
  <si>
    <t>прочая кредиторская задолженность</t>
  </si>
  <si>
    <r>
      <t xml:space="preserve">Наименование организации           </t>
    </r>
    <r>
      <rPr>
        <b/>
        <sz val="12"/>
        <rFont val="Times New Roman"/>
        <family val="1"/>
      </rPr>
      <t xml:space="preserve">АО "KazTransCom"     </t>
    </r>
    <r>
      <rPr>
        <sz val="12"/>
        <rFont val="Times New Roman"/>
        <family val="1"/>
      </rPr>
      <t xml:space="preserve">            </t>
    </r>
  </si>
  <si>
    <r>
      <t xml:space="preserve">Наименование организации </t>
    </r>
    <r>
      <rPr>
        <u val="single"/>
        <sz val="12"/>
        <rFont val="Times New Roman"/>
        <family val="1"/>
      </rPr>
      <t xml:space="preserve">          </t>
    </r>
    <r>
      <rPr>
        <b/>
        <u val="single"/>
        <sz val="12"/>
        <rFont val="Times New Roman"/>
        <family val="1"/>
      </rPr>
      <t>АО "KazTransCom"</t>
    </r>
    <r>
      <rPr>
        <u val="single"/>
        <sz val="12"/>
        <rFont val="Times New Roman"/>
        <family val="1"/>
      </rPr>
      <t xml:space="preserve">                 </t>
    </r>
  </si>
  <si>
    <t>301</t>
  </si>
  <si>
    <t>315</t>
  </si>
  <si>
    <t>316</t>
  </si>
  <si>
    <t>Доходы будущих периодов</t>
  </si>
  <si>
    <t>Прочие долгосрочные финансовые обязательства</t>
  </si>
  <si>
    <t>Эмиссионный доход</t>
  </si>
  <si>
    <t>Прочие доходы</t>
  </si>
  <si>
    <t>Административные расходы</t>
  </si>
  <si>
    <t>Прочие расходы</t>
  </si>
  <si>
    <t xml:space="preserve"> Код стр.</t>
  </si>
  <si>
    <t>За предыдущий период</t>
  </si>
  <si>
    <t>211</t>
  </si>
  <si>
    <t>Хеджирование денежных потоков</t>
  </si>
  <si>
    <t>Выкупленные собственные долевые инструменты</t>
  </si>
  <si>
    <t>Активы</t>
  </si>
  <si>
    <t>Код стр.</t>
  </si>
  <si>
    <t>На конец отчетного периода</t>
  </si>
  <si>
    <t>101</t>
  </si>
  <si>
    <t>311</t>
  </si>
  <si>
    <t>312</t>
  </si>
  <si>
    <t>313</t>
  </si>
  <si>
    <t>в том числе:</t>
  </si>
  <si>
    <t>Прочие краткосрочные обязательства</t>
  </si>
  <si>
    <t>Инвестиции, учитываемые методом долевого участия</t>
  </si>
  <si>
    <t>Организационно-правовая форма Акционерное общество</t>
  </si>
  <si>
    <t>Прочие краткосрочные финансовые обязательства</t>
  </si>
  <si>
    <t xml:space="preserve">Прочие краткосрочные активы </t>
  </si>
  <si>
    <t>Выручка</t>
  </si>
  <si>
    <t>111</t>
  </si>
  <si>
    <t>122</t>
  </si>
  <si>
    <t>Утвержден</t>
  </si>
  <si>
    <t>приказом Министра финансов</t>
  </si>
  <si>
    <t>Республики Казахстан</t>
  </si>
  <si>
    <r>
      <t xml:space="preserve">Организационно-правовая форма </t>
    </r>
    <r>
      <rPr>
        <u val="single"/>
        <sz val="12"/>
        <rFont val="Times New Roman"/>
        <family val="1"/>
      </rPr>
      <t>Акционерное общество</t>
    </r>
  </si>
  <si>
    <t>На начало отчетного  периода</t>
  </si>
  <si>
    <t>Вид деятельности организации  телекоммуникационные услуги</t>
  </si>
  <si>
    <r>
      <t xml:space="preserve">Вид деятельности организации  </t>
    </r>
    <r>
      <rPr>
        <u val="single"/>
        <sz val="12"/>
        <rFont val="Times New Roman"/>
        <family val="1"/>
      </rPr>
      <t>телекоммуникационные услуги</t>
    </r>
  </si>
  <si>
    <t>Незавершенное производство</t>
  </si>
  <si>
    <t>ВФ</t>
  </si>
  <si>
    <t>ЗФ</t>
  </si>
  <si>
    <t>УФ</t>
  </si>
  <si>
    <t>МФ</t>
  </si>
  <si>
    <t>ЮФ</t>
  </si>
  <si>
    <t>ГО</t>
  </si>
  <si>
    <t>Расходы по реализации</t>
  </si>
  <si>
    <t>АО "KazTransCom"</t>
  </si>
  <si>
    <t>АкФ</t>
  </si>
  <si>
    <t>ERP</t>
  </si>
  <si>
    <t>код</t>
  </si>
  <si>
    <t>112</t>
  </si>
  <si>
    <t>Денежные средства и их эквиваленты</t>
  </si>
  <si>
    <t xml:space="preserve">Краткосрочные финансовые инвестиции </t>
  </si>
  <si>
    <t>Краткосрочная торговая и прочая дебиторская задолженность</t>
  </si>
  <si>
    <t>покупателей и заказчиков</t>
  </si>
  <si>
    <t>дочерних организаций и структурных подразделений</t>
  </si>
  <si>
    <t>прочая дебиторская задолженность</t>
  </si>
  <si>
    <t>резерв по сомнительным требованиям</t>
  </si>
  <si>
    <t>Запасы</t>
  </si>
  <si>
    <t>сырье и материалы</t>
  </si>
  <si>
    <t>готовая продукция, товары</t>
  </si>
  <si>
    <t>прочие запасы</t>
  </si>
  <si>
    <t xml:space="preserve">Текущие налоговые активы </t>
  </si>
  <si>
    <t>Долгосрочные активы, предназначенные для продажи, и активы в составе группы выбытия</t>
  </si>
  <si>
    <t>Финансовые активы, имеющиеся в наличии для продажи</t>
  </si>
  <si>
    <t>Долгосрочная торговая и прочая дебиторская задолженность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</si>
  <si>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</si>
  <si>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</si>
  <si>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</si>
  <si>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</si>
  <si>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</si>
  <si>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Обязательства по налогам</t>
  </si>
  <si>
    <t>Обязательства по другим обязательным и добровольным платежам</t>
  </si>
  <si>
    <t>Краткосрочная торговая и прочая кредиторская задолженность</t>
  </si>
  <si>
    <t>поставщикам и подрядчикам</t>
  </si>
  <si>
    <t>по дочерним организациям и структурным подразделениям</t>
  </si>
  <si>
    <t>Текущая часть долгосрочных обязательств</t>
  </si>
  <si>
    <t>Долгосрочная торговая и прочая кредиторская задолженность</t>
  </si>
  <si>
    <t>дочерним организациям и структурным подразделениям</t>
  </si>
  <si>
    <t>Отложенные налоговые обязательства</t>
  </si>
  <si>
    <t>Прочие долгосрочные обязательства</t>
  </si>
  <si>
    <t>Резервы</t>
  </si>
  <si>
    <t>010</t>
  </si>
  <si>
    <t>011</t>
  </si>
  <si>
    <t>012</t>
  </si>
  <si>
    <t>013</t>
  </si>
  <si>
    <t>014</t>
  </si>
  <si>
    <t>015</t>
  </si>
  <si>
    <t>016</t>
  </si>
  <si>
    <t>020</t>
  </si>
  <si>
    <t>021</t>
  </si>
  <si>
    <t>022</t>
  </si>
  <si>
    <t>023</t>
  </si>
  <si>
    <t>024</t>
  </si>
  <si>
    <t>025</t>
  </si>
  <si>
    <t>Краткосрочные предоставленные займы связанным сторонам</t>
  </si>
  <si>
    <t>017</t>
  </si>
  <si>
    <t>015.1</t>
  </si>
  <si>
    <t>015.2</t>
  </si>
  <si>
    <t>018</t>
  </si>
  <si>
    <t>начало</t>
  </si>
  <si>
    <t>конец</t>
  </si>
  <si>
    <t>подразделение</t>
  </si>
  <si>
    <t>АО</t>
  </si>
  <si>
    <t>ГО АО "KazTransCom"</t>
  </si>
  <si>
    <t>ЗФ АО "KazTransCom"</t>
  </si>
  <si>
    <t>АкФ АО "KazTransCom"</t>
  </si>
  <si>
    <t>ВФ АО "KazTransCom"</t>
  </si>
  <si>
    <t>МФ АО "KazTransCom"</t>
  </si>
  <si>
    <t>УФ АО "KazTransCom"</t>
  </si>
  <si>
    <t>ЮФ АО "KazTransCom"</t>
  </si>
  <si>
    <t>АсФ</t>
  </si>
  <si>
    <t>АсФ АО "KazTransCom"</t>
  </si>
  <si>
    <t>ПР</t>
  </si>
  <si>
    <t>Представительство АО "KazTransCom" в г.Москва</t>
  </si>
  <si>
    <t>ТОО "ERP-Service"</t>
  </si>
  <si>
    <t>120</t>
  </si>
  <si>
    <t xml:space="preserve">                 за год, заканчивающийся</t>
  </si>
  <si>
    <t>в т.ч нераспределенный доход (непокрытый убыток) отчетного года</t>
  </si>
  <si>
    <t>в т.ч корректировки, отнесенные на чистую прибыль</t>
  </si>
  <si>
    <t>резерв на обесценение запасов</t>
  </si>
  <si>
    <t>Расходы по подоходному налогу</t>
  </si>
  <si>
    <t>018.1</t>
  </si>
  <si>
    <t>Юридический адрес организации           РК, г. Алматы, ул.Радостовца, 69/204а</t>
  </si>
  <si>
    <r>
      <t xml:space="preserve">Юридический адрес организации </t>
    </r>
    <r>
      <rPr>
        <u val="single"/>
        <sz val="12"/>
        <rFont val="Times New Roman"/>
        <family val="1"/>
      </rPr>
      <t xml:space="preserve">         РК, г.Алматы, ул.Радостовца 69/204а</t>
    </r>
  </si>
  <si>
    <t xml:space="preserve">                                                                   (Ф.И.О)                                                    (подпись)</t>
  </si>
  <si>
    <t>Базовая прибыль на акцию:</t>
  </si>
  <si>
    <t>дни</t>
  </si>
  <si>
    <t>Вознаграждения работникам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</si>
  <si>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</si>
  <si>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</si>
  <si>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</si>
  <si>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</si>
  <si>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016.1</t>
  </si>
  <si>
    <t>016.2</t>
  </si>
  <si>
    <t>016.3</t>
  </si>
  <si>
    <t>016.4</t>
  </si>
  <si>
    <t>Текущий подоходный налог</t>
  </si>
  <si>
    <t>019</t>
  </si>
  <si>
    <t>019.1</t>
  </si>
  <si>
    <t>019.2</t>
  </si>
  <si>
    <t>019.3</t>
  </si>
  <si>
    <t>018.2</t>
  </si>
  <si>
    <t>018.3</t>
  </si>
  <si>
    <t>018.4</t>
  </si>
  <si>
    <t>018.5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</si>
  <si>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</si>
  <si>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</si>
  <si>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I. Краткосрочные активы:</t>
  </si>
  <si>
    <t>110</t>
  </si>
  <si>
    <t>Прочие долгосрочные финансовые активы</t>
  </si>
  <si>
    <t>113</t>
  </si>
  <si>
    <t>114</t>
  </si>
  <si>
    <t>115</t>
  </si>
  <si>
    <t>115.1</t>
  </si>
  <si>
    <t>115.2</t>
  </si>
  <si>
    <t>115.3</t>
  </si>
  <si>
    <t>116</t>
  </si>
  <si>
    <t>Инвестиционное имущество</t>
  </si>
  <si>
    <t>117</t>
  </si>
  <si>
    <t>118</t>
  </si>
  <si>
    <t>119</t>
  </si>
  <si>
    <t>123</t>
  </si>
  <si>
    <t>Итого долгосрочных активов (сумма строк с 110 по 123)</t>
  </si>
  <si>
    <t>Баланс (строка 100 +строка 101+ строка 200)</t>
  </si>
  <si>
    <t>Займы</t>
  </si>
  <si>
    <t>210</t>
  </si>
  <si>
    <t>212</t>
  </si>
  <si>
    <t>217</t>
  </si>
  <si>
    <t>213</t>
  </si>
  <si>
    <t>213.1</t>
  </si>
  <si>
    <t>213.2</t>
  </si>
  <si>
    <t>213.3</t>
  </si>
  <si>
    <t>214</t>
  </si>
  <si>
    <t>Краткосрочные резервы</t>
  </si>
  <si>
    <t xml:space="preserve">Текущие налоговые обязательства по подоходному налогу </t>
  </si>
  <si>
    <t>216</t>
  </si>
  <si>
    <t>217.1</t>
  </si>
  <si>
    <t>217.2</t>
  </si>
  <si>
    <t>217.3</t>
  </si>
  <si>
    <t>217.4</t>
  </si>
  <si>
    <t>217.5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</si>
  <si>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</si>
  <si>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</si>
  <si>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310</t>
  </si>
  <si>
    <t>313.1</t>
  </si>
  <si>
    <t>313.2</t>
  </si>
  <si>
    <t>313.3</t>
  </si>
  <si>
    <t>Долгосрочные резервы</t>
  </si>
  <si>
    <t>314</t>
  </si>
  <si>
    <t>Уставный (акционерный) капитал</t>
  </si>
  <si>
    <t>410</t>
  </si>
  <si>
    <t>411</t>
  </si>
  <si>
    <t>412</t>
  </si>
  <si>
    <t>413</t>
  </si>
  <si>
    <t>414</t>
  </si>
  <si>
    <t>414.1</t>
  </si>
  <si>
    <t>414.2</t>
  </si>
  <si>
    <t>Нераспределенная прибыль (непокрытый убыток)</t>
  </si>
  <si>
    <t>Доля неконтролирующих собственников</t>
  </si>
  <si>
    <t>Всего капитал (строка 420 +/- строка 421)</t>
  </si>
  <si>
    <t>Баланс (стр. 300+стр. 301+стр. 400+стр. 500)</t>
  </si>
  <si>
    <t>420</t>
  </si>
  <si>
    <t>II. Долгосрочные активы:</t>
  </si>
  <si>
    <t>III. Краткосрочные обязательства:</t>
  </si>
  <si>
    <t>IV. Долгосрочные обязательства:</t>
  </si>
  <si>
    <t>Итого долгосрочных обязательств (сумма строк с 310 по 316):</t>
  </si>
  <si>
    <t>Итого капитал, относимый на собственников материнской организации (сумма строк с 410 по 414):</t>
  </si>
  <si>
    <t>V. Капитал:</t>
  </si>
  <si>
    <t>Обязательство и Капитал</t>
  </si>
  <si>
    <t>421</t>
  </si>
  <si>
    <t>018.6</t>
  </si>
  <si>
    <t>Сведения о реорганизации______________________________</t>
  </si>
  <si>
    <t>Субъект предпринимательства   крупный</t>
  </si>
  <si>
    <t>Себестоимость реализованных товаров и услуг</t>
  </si>
  <si>
    <t>Валовая прибыль (стр. 010- стр. 011)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</si>
  <si>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</si>
  <si>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</si>
  <si>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</si>
  <si>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</si>
  <si>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</si>
  <si>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</si>
  <si>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</si>
  <si>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100</t>
  </si>
  <si>
    <t>200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</si>
  <si>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</si>
  <si>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</si>
  <si>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</si>
  <si>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</si>
  <si>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</si>
  <si>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</si>
  <si>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</si>
  <si>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</si>
  <si>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</si>
  <si>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</si>
  <si>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</si>
  <si>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</si>
  <si>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</si>
  <si>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</si>
  <si>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</si>
  <si>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</si>
  <si>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</si>
  <si>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</si>
  <si>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</si>
  <si>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</si>
  <si>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</si>
  <si>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</si>
  <si>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</si>
  <si>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</si>
  <si>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</si>
  <si>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</si>
  <si>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 20 августа 2010 № 422</t>
  </si>
  <si>
    <t>по состоянию на</t>
  </si>
  <si>
    <t xml:space="preserve">                                                                   (Ф.И.О.)                                                      (подпись)</t>
  </si>
  <si>
    <r>
      <t xml:space="preserve">Руководитель          Хан А.В.       </t>
    </r>
    <r>
      <rPr>
        <i/>
        <sz val="12"/>
        <rFont val="Times New Roman"/>
        <family val="1"/>
      </rPr>
      <t xml:space="preserve">       </t>
    </r>
    <r>
      <rPr>
        <sz val="12"/>
        <rFont val="Times New Roman"/>
        <family val="1"/>
      </rPr>
      <t xml:space="preserve">          </t>
    </r>
    <r>
      <rPr>
        <i/>
        <sz val="12"/>
        <rFont val="Times New Roman"/>
        <family val="1"/>
      </rPr>
      <t>________________</t>
    </r>
  </si>
  <si>
    <t>Прим.</t>
  </si>
  <si>
    <t>2.14</t>
  </si>
  <si>
    <t>2.13</t>
  </si>
  <si>
    <t>2.12</t>
  </si>
  <si>
    <t>2, 2.6-7</t>
  </si>
  <si>
    <t>2.8</t>
  </si>
  <si>
    <t>2.17</t>
  </si>
  <si>
    <t>2.16</t>
  </si>
  <si>
    <t>2.18</t>
  </si>
  <si>
    <t>2.20</t>
  </si>
  <si>
    <t>2.15, 2.17</t>
  </si>
  <si>
    <t>2.22</t>
  </si>
  <si>
    <t>2.27</t>
  </si>
  <si>
    <t>2.28</t>
  </si>
  <si>
    <t>2.26</t>
  </si>
  <si>
    <t>2.23</t>
  </si>
  <si>
    <t>2, 2.29</t>
  </si>
  <si>
    <t>2</t>
  </si>
  <si>
    <t>2, 2.13, 2.30</t>
  </si>
  <si>
    <t>2.2, 2.10, 2.24</t>
  </si>
  <si>
    <t>2.2, 2.10, 2.17, 2.21, 2.24</t>
  </si>
  <si>
    <t>3</t>
  </si>
  <si>
    <t xml:space="preserve">      Неконсолидированный бухгалтерский баланс</t>
  </si>
  <si>
    <t>Среднегодовая численность работников     1 464 чел.</t>
  </si>
  <si>
    <t xml:space="preserve">               Неконсолидированный отчет о прибылях и убытках</t>
  </si>
</sst>
</file>

<file path=xl/styles.xml><?xml version="1.0" encoding="utf-8"?>
<styleSheet xmlns="http://schemas.openxmlformats.org/spreadsheetml/2006/main">
  <numFmts count="17">
    <numFmt numFmtId="5" formatCode="#,##0&quot;тг.&quot;;\-#,##0&quot;тг.&quot;"/>
    <numFmt numFmtId="6" formatCode="#,##0&quot;тг.&quot;;[Red]\-#,##0&quot;тг.&quot;"/>
    <numFmt numFmtId="7" formatCode="#,##0.00&quot;тг.&quot;;\-#,##0.00&quot;тг.&quot;"/>
    <numFmt numFmtId="8" formatCode="#,##0.00&quot;тг.&quot;;[Red]\-#,##0.00&quot;тг.&quot;"/>
    <numFmt numFmtId="42" formatCode="_-* #,##0&quot;тг.&quot;_-;\-* #,##0&quot;тг.&quot;_-;_-* &quot;-&quot;&quot;тг.&quot;_-;_-@_-"/>
    <numFmt numFmtId="41" formatCode="_-* #,##0_т_г_._-;\-* #,##0_т_г_._-;_-* &quot;-&quot;_т_г_._-;_-@_-"/>
    <numFmt numFmtId="44" formatCode="_-* #,##0.00&quot;тг.&quot;_-;\-* #,##0.00&quot;тг.&quot;_-;_-* &quot;-&quot;??&quot;тг.&quot;_-;_-@_-"/>
    <numFmt numFmtId="43" formatCode="_-* #,##0.00_т_г_._-;\-* #,##0.00_т_г_._-;_-* &quot;-&quot;??_т_г_._-;_-@_-"/>
    <numFmt numFmtId="171" formatCode="_-* #,##0.00_р_._-;\-* #,##0.00_р_._-;_-* &quot;-&quot;??_р_._-;_-@_-"/>
    <numFmt numFmtId="172" formatCode="_-* #,##0\ &quot;тг.&quot;_-;\-* #,##0\ &quot;тг.&quot;_-;_-* &quot;-&quot;\ &quot;тг.&quot;_-;_-@_-"/>
    <numFmt numFmtId="173" formatCode="_-* #,##0\ _т_г_._-;\-* #,##0\ _т_г_._-;_-* &quot;-&quot;\ _т_г_._-;_-@_-"/>
    <numFmt numFmtId="174" formatCode="_-* #,##0.00\ &quot;тг.&quot;_-;\-* #,##0.00\ &quot;тг.&quot;_-;_-* &quot;-&quot;??\ &quot;тг.&quot;_-;_-@_-"/>
    <numFmt numFmtId="175" formatCode="_-* #,##0.00\ _т_г_._-;\-* #,##0.00\ _т_г_._-;_-* &quot;-&quot;??\ _т_г_._-;_-@_-"/>
    <numFmt numFmtId="177" formatCode="_-* #,##0_р_._-;\-* #,##0_р_._-;_-* &quot;-&quot;??_р_._-;_-@_-"/>
    <numFmt numFmtId="182" formatCode="dd/mm/yy;@"/>
    <numFmt numFmtId="185" formatCode="_-* #,##0&quot; &quot;;\(#,##0\);_-* &quot;-&quot;?;_-@_-"/>
    <numFmt numFmtId="194" formatCode="[$-F800]dddd\,\ mmmm\ dd\,\ yyyy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b/>
      <sz val="12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sz val="8"/>
      <name val="Arial"/>
      <family val="2"/>
    </font>
    <font>
      <b/>
      <sz val="12"/>
      <name val="Cambria"/>
      <family val="1"/>
    </font>
    <font>
      <sz val="10"/>
      <name val="Cambria"/>
      <family val="1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50"/>
      <name val="Franklin Gothic Book"/>
      <family val="2"/>
    </font>
    <font>
      <b/>
      <sz val="11"/>
      <color indexed="8"/>
      <name val="Franklin Gothic Book"/>
      <family val="2"/>
    </font>
    <font>
      <b/>
      <sz val="11"/>
      <color indexed="10"/>
      <name val="Franklin Gothic Book"/>
      <family val="2"/>
    </font>
    <font>
      <b/>
      <sz val="15"/>
      <color indexed="41"/>
      <name val="Franklin Gothic Book"/>
      <family val="2"/>
    </font>
    <font>
      <b/>
      <sz val="13"/>
      <color indexed="41"/>
      <name val="Franklin Gothic Book"/>
      <family val="2"/>
    </font>
    <font>
      <b/>
      <sz val="11"/>
      <color indexed="41"/>
      <name val="Franklin Gothic Book"/>
      <family val="2"/>
    </font>
    <font>
      <b/>
      <sz val="11"/>
      <color indexed="9"/>
      <name val="Franklin Gothic Book"/>
      <family val="2"/>
    </font>
    <font>
      <b/>
      <sz val="18"/>
      <color indexed="41"/>
      <name val="Franklin Gothic Medium"/>
      <family val="2"/>
    </font>
    <font>
      <sz val="11"/>
      <color indexed="18"/>
      <name val="Franklin Gothic Book"/>
      <family val="2"/>
    </font>
    <font>
      <sz val="11"/>
      <color indexed="20"/>
      <name val="Franklin Gothic Book"/>
      <family val="2"/>
    </font>
    <font>
      <i/>
      <sz val="11"/>
      <color indexed="22"/>
      <name val="Franklin Gothic Book"/>
      <family val="2"/>
    </font>
    <font>
      <sz val="11"/>
      <color indexed="10"/>
      <name val="Franklin Gothic Book"/>
      <family val="2"/>
    </font>
    <font>
      <sz val="11"/>
      <color indexed="46"/>
      <name val="Franklin Gothic Book"/>
      <family val="2"/>
    </font>
    <font>
      <b/>
      <sz val="11"/>
      <color indexed="8"/>
      <name val="Cambria"/>
      <family val="1"/>
    </font>
    <font>
      <sz val="12"/>
      <color indexed="10"/>
      <name val="Arial Cyr"/>
      <family val="0"/>
    </font>
    <font>
      <sz val="10"/>
      <name val="Franklin Gothic Medium"/>
      <family val="1"/>
    </font>
    <font>
      <b/>
      <sz val="10"/>
      <color indexed="8"/>
      <name val="Franklin Gothic Medium"/>
      <family val="1"/>
    </font>
    <font>
      <b/>
      <sz val="12"/>
      <name val="Franklin Gothic Medium"/>
      <family val="1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color rgb="FF3F3F76"/>
      <name val="Franklin Gothic Book"/>
      <family val="2"/>
    </font>
    <font>
      <b/>
      <sz val="11"/>
      <color rgb="FF3F3F3F"/>
      <name val="Franklin Gothic Book"/>
      <family val="2"/>
    </font>
    <font>
      <b/>
      <sz val="11"/>
      <color rgb="FFFA7D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8"/>
      <color theme="3"/>
      <name val="Franklin Gothic Medium"/>
      <family val="2"/>
    </font>
    <font>
      <sz val="11"/>
      <color rgb="FF9C6500"/>
      <name val="Franklin Gothic Book"/>
      <family val="2"/>
    </font>
    <font>
      <sz val="11"/>
      <color rgb="FF9C0006"/>
      <name val="Franklin Gothic Book"/>
      <family val="2"/>
    </font>
    <font>
      <i/>
      <sz val="11"/>
      <color rgb="FF7F7F7F"/>
      <name val="Franklin Gothic Book"/>
      <family val="2"/>
    </font>
    <font>
      <sz val="11"/>
      <color rgb="FFFA7D00"/>
      <name val="Franklin Gothic Book"/>
      <family val="2"/>
    </font>
    <font>
      <sz val="11"/>
      <color rgb="FFFF0000"/>
      <name val="Franklin Gothic Book"/>
      <family val="2"/>
    </font>
    <font>
      <sz val="11"/>
      <color rgb="FF006100"/>
      <name val="Franklin Gothic Book"/>
      <family val="2"/>
    </font>
    <font>
      <b/>
      <sz val="11"/>
      <color theme="1"/>
      <name val="Cambria"/>
      <family val="1"/>
    </font>
    <font>
      <sz val="12"/>
      <color rgb="FFFF0000"/>
      <name val="Arial Cyr"/>
      <family val="0"/>
    </font>
    <font>
      <b/>
      <sz val="10"/>
      <color theme="1"/>
      <name val="Franklin Gothic Mediu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5" fillId="0" borderId="0">
      <alignment horizontal="left"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0" fillId="0" borderId="0">
      <alignment/>
      <protection/>
    </xf>
    <xf numFmtId="0" fontId="5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177" fontId="5" fillId="0" borderId="0" xfId="135" applyNumberFormat="1" applyFont="1" applyFill="1" applyAlignment="1">
      <alignment horizontal="left"/>
    </xf>
    <xf numFmtId="0" fontId="6" fillId="0" borderId="0" xfId="0" applyFont="1" applyAlignment="1">
      <alignment horizontal="justify"/>
    </xf>
    <xf numFmtId="177" fontId="4" fillId="0" borderId="0" xfId="135" applyNumberFormat="1" applyFont="1" applyFill="1" applyAlignment="1">
      <alignment/>
    </xf>
    <xf numFmtId="177" fontId="4" fillId="0" borderId="0" xfId="135" applyNumberFormat="1" applyFont="1" applyAlignment="1">
      <alignment/>
    </xf>
    <xf numFmtId="0" fontId="6" fillId="0" borderId="0" xfId="0" applyFont="1" applyAlignment="1">
      <alignment horizontal="left"/>
    </xf>
    <xf numFmtId="177" fontId="6" fillId="0" borderId="10" xfId="135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177" fontId="4" fillId="0" borderId="10" xfId="135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7" fontId="6" fillId="0" borderId="10" xfId="135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77" fontId="5" fillId="0" borderId="0" xfId="135" applyNumberFormat="1" applyFont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 horizontal="left"/>
    </xf>
    <xf numFmtId="177" fontId="4" fillId="0" borderId="0" xfId="0" applyNumberFormat="1" applyFont="1" applyAlignment="1">
      <alignment/>
    </xf>
    <xf numFmtId="177" fontId="6" fillId="0" borderId="0" xfId="135" applyNumberFormat="1" applyFont="1" applyAlignment="1">
      <alignment/>
    </xf>
    <xf numFmtId="177" fontId="9" fillId="0" borderId="0" xfId="135" applyNumberFormat="1" applyFont="1" applyAlignment="1">
      <alignment horizontal="center"/>
    </xf>
    <xf numFmtId="177" fontId="5" fillId="0" borderId="0" xfId="135" applyNumberFormat="1" applyFont="1" applyFill="1" applyAlignment="1">
      <alignment horizontal="right"/>
    </xf>
    <xf numFmtId="0" fontId="12" fillId="33" borderId="11" xfId="0" applyFont="1" applyFill="1" applyBorder="1" applyAlignment="1">
      <alignment horizontal="center" vertical="top" wrapText="1"/>
    </xf>
    <xf numFmtId="177" fontId="6" fillId="0" borderId="0" xfId="135" applyNumberFormat="1" applyFont="1" applyBorder="1" applyAlignment="1">
      <alignment horizontal="center" vertical="top" wrapText="1"/>
    </xf>
    <xf numFmtId="177" fontId="6" fillId="0" borderId="0" xfId="135" applyNumberFormat="1" applyFont="1" applyAlignment="1">
      <alignment horizontal="right"/>
    </xf>
    <xf numFmtId="177" fontId="6" fillId="0" borderId="11" xfId="13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1" fontId="4" fillId="0" borderId="0" xfId="135" applyNumberFormat="1" applyFont="1" applyFill="1" applyAlignment="1">
      <alignment/>
    </xf>
    <xf numFmtId="177" fontId="12" fillId="0" borderId="10" xfId="135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7" fontId="6" fillId="0" borderId="10" xfId="13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7" fontId="6" fillId="0" borderId="10" xfId="137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12" fillId="33" borderId="11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77" fontId="6" fillId="0" borderId="13" xfId="135" applyNumberFormat="1" applyFont="1" applyFill="1" applyBorder="1" applyAlignment="1">
      <alignment horizontal="center" vertical="center" wrapText="1"/>
    </xf>
    <xf numFmtId="0" fontId="16" fillId="0" borderId="10" xfId="69" applyFont="1" applyBorder="1" applyAlignment="1">
      <alignment horizontal="center"/>
      <protection/>
    </xf>
    <xf numFmtId="14" fontId="55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182" fontId="6" fillId="0" borderId="14" xfId="135" applyNumberFormat="1" applyFont="1" applyFill="1" applyBorder="1" applyAlignment="1">
      <alignment horizontal="center" vertical="center" wrapText="1"/>
    </xf>
    <xf numFmtId="182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9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 wrapText="1"/>
    </xf>
    <xf numFmtId="177" fontId="9" fillId="0" borderId="10" xfId="137" applyNumberFormat="1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" fontId="56" fillId="0" borderId="0" xfId="0" applyNumberFormat="1" applyFont="1" applyAlignment="1">
      <alignment/>
    </xf>
    <xf numFmtId="177" fontId="56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4" fontId="56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6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77" fontId="9" fillId="0" borderId="10" xfId="135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top" wrapText="1"/>
    </xf>
    <xf numFmtId="177" fontId="9" fillId="0" borderId="13" xfId="137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center" wrapText="1"/>
    </xf>
    <xf numFmtId="0" fontId="57" fillId="0" borderId="0" xfId="0" applyFont="1" applyAlignment="1">
      <alignment horizontal="right"/>
    </xf>
    <xf numFmtId="171" fontId="4" fillId="0" borderId="0" xfId="135" applyNumberFormat="1" applyFont="1" applyAlignment="1">
      <alignment/>
    </xf>
    <xf numFmtId="0" fontId="17" fillId="0" borderId="19" xfId="0" applyFont="1" applyBorder="1" applyAlignment="1">
      <alignment horizontal="center" vertical="center"/>
    </xf>
    <xf numFmtId="0" fontId="37" fillId="0" borderId="10" xfId="69" applyFont="1" applyBorder="1" applyAlignment="1">
      <alignment horizontal="center"/>
      <protection/>
    </xf>
    <xf numFmtId="185" fontId="6" fillId="0" borderId="10" xfId="0" applyNumberFormat="1" applyFont="1" applyFill="1" applyBorder="1" applyAlignment="1">
      <alignment vertical="top"/>
    </xf>
    <xf numFmtId="185" fontId="9" fillId="0" borderId="10" xfId="0" applyNumberFormat="1" applyFont="1" applyFill="1" applyBorder="1" applyAlignment="1">
      <alignment vertical="top"/>
    </xf>
    <xf numFmtId="4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center" vertical="top" wrapText="1"/>
    </xf>
    <xf numFmtId="177" fontId="9" fillId="0" borderId="14" xfId="137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4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"/>
    </xf>
    <xf numFmtId="194" fontId="6" fillId="0" borderId="0" xfId="0" applyNumberFormat="1" applyFont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_711SellingExp'08_KT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Денежный 3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10" xfId="69"/>
    <cellStyle name="Обычный 2 2" xfId="70"/>
    <cellStyle name="Обычный 2 3" xfId="71"/>
    <cellStyle name="Обычный 20" xfId="72"/>
    <cellStyle name="Обычный 21" xfId="73"/>
    <cellStyle name="Обычный 22" xfId="74"/>
    <cellStyle name="Обычный 23" xfId="75"/>
    <cellStyle name="Обычный 24" xfId="76"/>
    <cellStyle name="Обычный 25" xfId="77"/>
    <cellStyle name="Обычный 26" xfId="78"/>
    <cellStyle name="Обычный 27" xfId="79"/>
    <cellStyle name="Обычный 28" xfId="80"/>
    <cellStyle name="Обычный 29" xfId="81"/>
    <cellStyle name="Обычный 3" xfId="82"/>
    <cellStyle name="Обычный 30" xfId="83"/>
    <cellStyle name="Обычный 31" xfId="84"/>
    <cellStyle name="Обычный 32" xfId="85"/>
    <cellStyle name="Обычный 33" xfId="86"/>
    <cellStyle name="Обычный 34" xfId="87"/>
    <cellStyle name="Обычный 35" xfId="88"/>
    <cellStyle name="Обычный 36" xfId="89"/>
    <cellStyle name="Обычный 37" xfId="90"/>
    <cellStyle name="Обычный 38" xfId="91"/>
    <cellStyle name="Обычный 39" xfId="92"/>
    <cellStyle name="Обычный 4" xfId="93"/>
    <cellStyle name="Обычный 40" xfId="94"/>
    <cellStyle name="Обычный 41" xfId="95"/>
    <cellStyle name="Обычный 42" xfId="96"/>
    <cellStyle name="Обычный 43" xfId="97"/>
    <cellStyle name="Обычный 44" xfId="98"/>
    <cellStyle name="Обычный 45" xfId="99"/>
    <cellStyle name="Обычный 46" xfId="100"/>
    <cellStyle name="Обычный 47" xfId="101"/>
    <cellStyle name="Обычный 48" xfId="102"/>
    <cellStyle name="Обычный 49" xfId="103"/>
    <cellStyle name="Обычный 5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7" xfId="123"/>
    <cellStyle name="Обычный 8" xfId="124"/>
    <cellStyle name="Обычный 9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2" xfId="131"/>
    <cellStyle name="Связанная ячейка" xfId="132"/>
    <cellStyle name="Стиль 1" xfId="133"/>
    <cellStyle name="Текст предупреждения" xfId="134"/>
    <cellStyle name="Comma" xfId="135"/>
    <cellStyle name="Comma [0]" xfId="136"/>
    <cellStyle name="Финансовый 2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Planned-Economic\Budget%20&amp;%20Logistics%20Analysis\&#1041;&#1059;&#1061;&#1043;&#1040;&#1051;&#1058;&#1045;&#1056;&#1048;&#1071;\&#1054;&#1087;&#1077;&#1088;&#1072;&#1090;&#1080;&#1074;&#1085;&#1072;&#1103;%20&#1086;&#1090;&#1095;&#1077;&#1090;&#1085;&#1086;&#1089;&#1090;&#1100;%20&#1074;%20&#1050;&#1052;&#1043;\&#1054;&#1087;&#1077;&#1088;&#1072;&#1090;&#1080;&#1074;&#1085;&#1099;&#1077;%20&#1086;&#1089;&#1085;&#1086;&#1074;&#1085;&#1099;&#1077;%20&#1087;&#1086;&#1082;&#1072;&#1079;&#1072;&#1090;&#1077;&#1083;&#1080;\2005\07%202005\&#1054;&#1090;&#1095;&#1077;&#1090;%2007%20&#1084;&#1077;&#1089;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K-Abuova\Local%20Settings\Temporary%20Internet%20Files\OLK5B\&#1080;&#1079;&#1084;&#1077;&#1085;.%20&#1092;&#1086;&#1088;&#1084;&#109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S-Terekhov\Local%20Settings\Temporary%20Internet%20Files\OLK21\&#1092;&#1077;&#1074;%202002\&#1044;&#1041;&#1057;&#1055;_02_%20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5%20&#1092;&#1080;&#1085;&#1087;&#1083;&#1072;&#1085;\4%20&#1082;&#1074;&#1072;&#1088;&#1090;&#1072;&#1083;\&#1042;&#10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Documents%20and%20Settings\bkye\&#1052;&#1086;&#1080;%20&#1076;&#1086;&#1082;&#1091;&#1084;&#1077;&#1085;&#1090;&#1099;\&#1050;&#1091;&#1072;&#1085;&#1099;&#1096;\&#1057;&#1087;&#1088;&#1072;&#1074;&#1082;&#1072;\&#1045;_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DOCUME~1\akam\LOCALS~1\Temp\notesFFF692\&#1041;&#1102;&#1076;&#1078;&#1077;&#1090;%20&#1042;&#1054;&#1051;&#1057;%20&#1048;&#1062;&#1040;_&#1051;&#1086;&#1091;&#1096;&#1082;&#1080;&#1085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Finance\Finance%20Control\2005\&#1060;&#1080;&#1085;&#1087;&#1083;&#1072;&#1085;\Finance\Planned-Economic\Budget%20&amp;%20Logistics%20Analysis\&#1050;&#1086;&#1088;&#1088;&#1077;&#1082;&#1090;&#1080;&#1088;&#1086;&#1074;&#1082;&#1072;%20&#1041;&#1102;&#1076;&#1078;&#1077;&#1090;&#1072;%202004\&#1041;&#1102;&#1076;&#1078;&#1077;&#1090;&#1099;%20&#1092;&#1080;&#1083;&#1080;&#1072;&#1083;&#1086;&#1074;%20&#1085;&#1072;%2030.06.04\&#1059;&#1090;&#1074;&#1077;&#1088;&#1078;&#1076;&#1077;&#1085;&#1085;&#1099;&#1077;%20&#1073;&#1102;&#1076;&#1078;&#1077;&#1090;&#1099;%20&#1085;&#1072;%2007.07\&#1041;&#1102;&#1076;&#1078;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5;_2004_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DOCUME~1\rtzh\LOCALS~1\Temp\notesFFF692\~745548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Planned-Economic\Budget%20&amp;%20Logistics%20Analysis\&#1041;&#1070;&#1044;&#1046;&#1045;&#1058;&#1067;\&#1041;&#1102;&#1076;&#1078;&#1077;&#1090;%202007\&#1041;&#1102;&#1076;&#1078;&#1077;&#1090;%20&#1085;&#1072;%202007%20&#1075;&#1086;&#1076;%20&#1052;&#1077;&#1088;&#108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Planned-Economic\Budget%20&amp;%20Logistics%20Analysis\&#1054;&#1058;&#1063;&#1045;&#1058;&#1067;\&#1059;&#1054;\2007\02%20&#1092;&#1077;&#1074;&#1088;&#1072;&#1083;&#1100;\&#1092;&#1080;&#1083;&#1080;&#1072;&#1083;&#1099;%2002\&#1057;&#1074;&#1086;&#1076;&#1055;&#1055;(&#1088;&#1072;&#1089;&#1096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al\Local%20Settings\Temporary%20Internet%20Files\Content.Outlook\MCDF1ETL\&#1056;&#1072;&#1089;&#1096;&#1080;&#1092;&#1088;&#1086;&#1074;&#1082;&#1072;%20&#1053;&#1052;&#1040;%20&#1082;%20&#1073;&#1072;&#1083;&#1072;&#1085;&#1089;&#1091;_&#1085;&#1072;%2006%2002%2012%20&#1050;&#1054;&#1053;&#1057;%20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mabekova_D\Local%20Settings\Temporary%20Internet%20Files\Content.Outlook\1SJ3CEY0\&#1060;&#1054;&#1056;&#1052;&#1067;_&#1086;&#1090;&#1095;&#1077;&#1090;&#1085;&#1086;&#1089;&#1090;&#1080;\&#1040;&#1084;&#1086;&#1088;&#1090;&#1080;&#1079;&#1072;&#1094;&#1080;&#1103;_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Documents%20and%20Settings\A-Abilov\Local%20Settings\Temporary%20Internet%20Files\OLK12E\&#1060;&#1086;&#1088;&#1084;&#1072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&#1060;&#1080;&#1085;&#1087;&#1083;&#1072;&#1085;\&#1060;&#1055;%20&#1085;&#1086;&#1103;&#1073;&#1088;&#1100;\&#1059;&#1090;&#1074;%20&#1060;&#1055;\&#1059;&#1060;%20&#1060;&#1055;%20&#1085;&#1086;&#1103;&#1073;&#1088;&#1100;%20&#1091;&#1090;&#107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Documents%20and%20Settings\A-Abilov\Local%20Settings\Temporary%20Internet%20Files\OLK12E\&#1060;&#1086;&#1088;&#1084;&#1072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gusa$\Documents%20and%20Settings\A-Abilov\Local%20Settings\Temporary%20Internet%20Files\OLK12E\&#1060;&#1086;&#1088;&#1084;&#1072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&#1052;&#1086;&#1080;%20&#1076;&#1086;&#1082;&#1091;&#1084;&#1077;&#1085;&#1090;&#1099;\&#1052;&#1086;&#1080;%20&#1088;&#1080;&#1089;&#1091;&#1085;&#1082;&#1080;\&#1044;&#1086;&#1093;&#1086;&#1076;&#1099;%20&#1054;&#1073;&#10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ЭП"/>
      <sheetName val="АдмРасх"/>
      <sheetName val="Описание"/>
      <sheetName val="Gr"/>
      <sheetName val="Comp"/>
      <sheetName val="1NK"/>
    </sheetNames>
    <sheetDataSet>
      <sheetData sheetId="5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БСП_02_ 2002"/>
    </sheetNames>
    <sheetDataSet>
      <sheetData sheetId="4">
        <row r="11">
          <cell r="F11">
            <v>193.8</v>
          </cell>
          <cell r="G11">
            <v>175.795</v>
          </cell>
          <cell r="H11">
            <v>201.485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8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Фпоступ"/>
      <sheetName val="ВФприл 2"/>
      <sheetName val="#ССЫЛКА"/>
      <sheetName val="#ССЫЛК"/>
      <sheetName val="#ССЫЛ"/>
      <sheetName val="#ССЫ"/>
      <sheetName val="#СС"/>
      <sheetName val="#С"/>
      <sheetName val="#"/>
      <sheetName val="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</sheetNames>
    <sheetDataSet>
      <sheetData sheetId="19">
        <row r="10">
          <cell r="C10">
            <v>28406.03</v>
          </cell>
        </row>
      </sheetData>
      <sheetData sheetId="21">
        <row r="10">
          <cell r="C10">
            <v>677461.46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ельный"/>
      <sheetName val="Лист1"/>
      <sheetName val="тит"/>
      <sheetName val="ПП_старый"/>
      <sheetName val="ПроизПрогр"/>
      <sheetName val="Расшиф САР"/>
      <sheetName val="Бюджет Кап.з(Ф-4)"/>
      <sheetName val="Бюджет затрат(Ф-3)"/>
      <sheetName val="Бюджет доход и убыт(Ф-1)"/>
      <sheetName val="Расходы"/>
      <sheetName val="Расш ФОТ"/>
      <sheetName val="Усл стор орг"/>
      <sheetName val="Обяз.страх.платежи"/>
      <sheetName val="Услуги связи"/>
      <sheetName val="А_Газ"/>
      <sheetName val="Бюджет доходов(Ф-2)"/>
      <sheetName val="Расшифр (Ф-2)"/>
      <sheetName val="СиМ_ТП"/>
      <sheetName val="Сырье и матер"/>
      <sheetName val="Расчеты ЭН"/>
      <sheetName val="Топливо"/>
      <sheetName val="Топливо по видам"/>
      <sheetName val="Прочие"/>
      <sheetName val="Эл.энергия"/>
      <sheetName val="Аренда"/>
      <sheetName val="Ком.услуги"/>
      <sheetName val="Транспорт"/>
      <sheetName val="ОТиТБ"/>
      <sheetName val="ОТиТБ_вахта"/>
      <sheetName val="Командировочные"/>
      <sheetName val="Комерч."/>
      <sheetName val="Соц.сфера"/>
      <sheetName val="Амор-ция"/>
      <sheetName val="РасчетАмортиз"/>
      <sheetName val="Налоги"/>
      <sheetName val="Обучение"/>
      <sheetName val="Аудит и юр.услуги"/>
      <sheetName val="Модернизация"/>
      <sheetName val="ШтатИзменение"/>
      <sheetName val="Тарифы"/>
      <sheetName val="Расходы_ГО"/>
      <sheetName val="Ш_А_Газ"/>
    </sheetNames>
    <sheetDataSet>
      <sheetData sheetId="14">
        <row r="4">
          <cell r="AA4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КБ_ноябрь"/>
      <sheetName val="АБ_ноябрь"/>
      <sheetName val="ККБ_02_12_ЮФ"/>
      <sheetName val="Р_270"/>
      <sheetName val="Р_260"/>
      <sheetName val="РР"/>
      <sheetName val="К"/>
      <sheetName val="С"/>
      <sheetName val="Р"/>
      <sheetName val="ККБ"/>
      <sheetName val="ТД"/>
      <sheetName val="АБ"/>
      <sheetName val="ЗР"/>
      <sheetName val="ГО"/>
      <sheetName val="ТелефоныЮФ"/>
      <sheetName val="ДГ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ТелИЦА"/>
      <sheetName val="З_на_оплату"/>
      <sheetName val="Форма"/>
      <sheetName val="АвтоГО"/>
      <sheetName val="Квартал"/>
      <sheetName val="Июль"/>
      <sheetName val="Август"/>
      <sheetName val="Сентябрь"/>
      <sheetName val="Справка"/>
      <sheetName val="Спр"/>
      <sheetName val="фактические данные"/>
    </sheetNames>
    <sheetDataSet>
      <sheetData sheetId="9">
        <row r="71">
          <cell r="C71">
            <v>839794.9799999967</v>
          </cell>
        </row>
      </sheetData>
      <sheetData sheetId="11">
        <row r="12">
          <cell r="C12">
            <v>5399.339999999851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1">
        <row r="5">
          <cell r="C5">
            <v>132.8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aph97"/>
      <sheetName val="#ССЫЛКА"/>
      <sheetName val="Title"/>
      <sheetName val="Entities"/>
    </sheetNames>
    <definedNames>
      <definedName name="DayGraph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титул"/>
      <sheetName val="титэк"/>
      <sheetName val="Произв Программа ф1"/>
      <sheetName val="Проект бюджетаФ2"/>
      <sheetName val="Капвложения"/>
      <sheetName val="Инвестиции"/>
      <sheetName val="титфин"/>
      <sheetName val="Форма8"/>
      <sheetName val="Форма9"/>
      <sheetName val="ПрогнозБалФ10"/>
      <sheetName val="Баланс_импорт"/>
      <sheetName val="Ф2_импорт"/>
      <sheetName val="Форма9_импорт"/>
      <sheetName val="Технический"/>
    </sheetNames>
    <sheetDataSet>
      <sheetData sheetId="14">
        <row r="3">
          <cell r="J3" t="str">
            <v>Доходы от неосновной деятельности</v>
          </cell>
        </row>
        <row r="4">
          <cell r="J4" t="str">
            <v>?? Расходы по порошку "О-БИСМ"</v>
          </cell>
        </row>
        <row r="5">
          <cell r="J5" t="str">
            <v>Абонплата за телефонные линии (КП) и услуги подкючения</v>
          </cell>
        </row>
        <row r="6">
          <cell r="J6" t="str">
            <v>Абонплата за телефонные линии и услуги подключения (АР)</v>
          </cell>
        </row>
        <row r="7">
          <cell r="J7" t="str">
            <v>Абонплата за телефонные линии, услуги подключения (СС)</v>
          </cell>
        </row>
        <row r="8">
          <cell r="J8" t="str">
            <v>Абонплата за телефонные линии, усуги подключения (в производстве)</v>
          </cell>
        </row>
        <row r="9">
          <cell r="J9" t="str">
            <v>Абонплата за телефонные линии, усуги подключения (услуги собственные)</v>
          </cell>
        </row>
        <row r="10">
          <cell r="J10" t="str">
            <v>Авторский надзор</v>
          </cell>
        </row>
        <row r="11">
          <cell r="J11" t="str">
            <v>Административные расходы</v>
          </cell>
        </row>
        <row r="12">
          <cell r="J12" t="str">
            <v>Акциз</v>
          </cell>
        </row>
        <row r="13">
          <cell r="J13" t="str">
            <v>АМОРТИЗАЦИЯ (АР)</v>
          </cell>
        </row>
        <row r="14">
          <cell r="J14" t="str">
            <v>АМОРТИЗАЦИЯ ОС и НМА (КП)</v>
          </cell>
        </row>
        <row r="15">
          <cell r="J15" t="str">
            <v>АМОРТИЗАЦИЯ ОС и НМА (в производстве)</v>
          </cell>
        </row>
        <row r="16">
          <cell r="J16" t="str">
            <v>АМОРТИЗАЦИЯ ОС И НМА (СС)</v>
          </cell>
        </row>
        <row r="17">
          <cell r="J17" t="str">
            <v>АМОРТИЗАЦИЯ ОС и НМА (услуги собственные)</v>
          </cell>
        </row>
        <row r="18">
          <cell r="J18" t="str">
            <v>Аренда (АР)</v>
          </cell>
        </row>
        <row r="19">
          <cell r="J19" t="str">
            <v>Аренда (СС)</v>
          </cell>
        </row>
        <row r="20">
          <cell r="J20" t="str">
            <v>Аренда и сопутствующие услуги (газовых хозяйств)</v>
          </cell>
        </row>
        <row r="21">
          <cell r="J21" t="str">
            <v>Аренда и сопутствующие услуги (Доходы от буровых работ)</v>
          </cell>
        </row>
        <row r="22">
          <cell r="J22" t="str">
            <v>Аренда площадей (площадок)</v>
          </cell>
        </row>
        <row r="23">
          <cell r="J23" t="str">
            <v>Аренда площадей (площадок) (торговля)</v>
          </cell>
        </row>
        <row r="24">
          <cell r="J24" t="str">
            <v>Аренда полувагонов</v>
          </cell>
        </row>
        <row r="25">
          <cell r="J25" t="str">
            <v>Артисты услуги</v>
          </cell>
        </row>
        <row r="26">
          <cell r="J26" t="str">
            <v>Артисты услуги</v>
          </cell>
        </row>
        <row r="27">
          <cell r="J27" t="str">
            <v>Бензин</v>
          </cell>
        </row>
        <row r="28">
          <cell r="J28" t="str">
            <v>Бензин (торговля)</v>
          </cell>
        </row>
        <row r="29">
          <cell r="J29" t="str">
            <v>Больничные, матпомощь работникам административного персонала</v>
          </cell>
        </row>
        <row r="30">
          <cell r="J30" t="str">
            <v>Больничные, матпомощь работникам коммерческого персонала</v>
          </cell>
        </row>
        <row r="31">
          <cell r="J31" t="str">
            <v>Больничные, матпомощь работникам ОПР (в производстве)</v>
          </cell>
        </row>
        <row r="32">
          <cell r="J32" t="str">
            <v>Больничные, матпомощь работникам ОПР (услуги собственные)</v>
          </cell>
        </row>
        <row r="33">
          <cell r="J33" t="str">
            <v>Больничные, матпомощь работникам основного персонала (СС)</v>
          </cell>
        </row>
        <row r="34">
          <cell r="J34" t="str">
            <v>Бурение скважин</v>
          </cell>
        </row>
        <row r="35">
          <cell r="J35" t="str">
            <v>Видеопродукция, визитки, бейджи, логотип, дизайн</v>
          </cell>
        </row>
        <row r="36">
          <cell r="J36" t="str">
            <v>Возмещаемые расходы по страхованию груза (АР)</v>
          </cell>
        </row>
        <row r="37">
          <cell r="J37" t="str">
            <v>Возмещение расходов ( транспортные, страховые, таможенные и прочие )</v>
          </cell>
        </row>
        <row r="38">
          <cell r="J38" t="str">
            <v>Возмещаемые расходы по страхованию груза (КП)</v>
          </cell>
        </row>
        <row r="39">
          <cell r="J39" t="str">
            <v>въезд на территорию аэропорта</v>
          </cell>
        </row>
        <row r="40">
          <cell r="J40" t="str">
            <v>Выплаты по обязательствам</v>
          </cell>
        </row>
        <row r="41">
          <cell r="J41" t="str">
            <v>Газ</v>
          </cell>
        </row>
        <row r="42">
          <cell r="J42" t="str">
            <v>Газ (торговля)</v>
          </cell>
        </row>
        <row r="43">
          <cell r="J43" t="str">
            <v>Глушение скважин</v>
          </cell>
        </row>
        <row r="44">
          <cell r="J44" t="str">
            <v>Дивиденды</v>
          </cell>
        </row>
        <row r="45">
          <cell r="J45" t="str">
            <v>Дивиденды / доход от доли участия в ТОО</v>
          </cell>
        </row>
        <row r="46">
          <cell r="J46" t="str">
            <v>Дивиденды / доход от доли участия в ТОО (СС)</v>
          </cell>
        </row>
        <row r="47">
          <cell r="J47" t="str">
            <v>Дизельное топливо</v>
          </cell>
        </row>
        <row r="48">
          <cell r="J48" t="str">
            <v>Дизельное топливо (торговля)</v>
          </cell>
        </row>
        <row r="49">
          <cell r="J49" t="str">
            <v>Добыча и реализация соляного раствора</v>
          </cell>
        </row>
        <row r="50">
          <cell r="J50" t="str">
            <v>Доверительное управление</v>
          </cell>
        </row>
        <row r="51">
          <cell r="J51" t="str">
            <v>Долевое участие в строительстве</v>
          </cell>
        </row>
        <row r="52">
          <cell r="J52" t="str">
            <v>Доход (убыток) от черезвычайных ситуаций</v>
          </cell>
        </row>
        <row r="53">
          <cell r="J53" t="str">
            <v>Доход от аренды гольф-полей для турнира</v>
          </cell>
        </row>
        <row r="54">
          <cell r="J54" t="str">
            <v>Доход от аренды гольф-полей для турнира</v>
          </cell>
        </row>
        <row r="55">
          <cell r="J55" t="str">
            <v>Доход от брокерской и таможенной деятельности всего, в т</v>
          </cell>
        </row>
        <row r="56">
          <cell r="J56" t="str">
            <v>Доход от гостиницы</v>
          </cell>
        </row>
        <row r="57">
          <cell r="J57" t="str">
            <v>Доход от гостиницы</v>
          </cell>
        </row>
        <row r="58">
          <cell r="J58" t="str">
            <v>Доход от курсовой разницы</v>
          </cell>
        </row>
        <row r="59">
          <cell r="J59" t="str">
            <v>Доход от курсовой разницы (СС)</v>
          </cell>
        </row>
        <row r="60">
          <cell r="J60" t="str">
            <v>Доход от реализации готовой продукции в сфере производства</v>
          </cell>
        </row>
        <row r="61">
          <cell r="J61" t="str">
            <v>Доход от реализации ЛОЩАДЕЙ</v>
          </cell>
        </row>
        <row r="62">
          <cell r="J62" t="str">
            <v>Доход от реализации ЛОЩАДЕЙ</v>
          </cell>
        </row>
        <row r="63">
          <cell r="J63" t="str">
            <v>Доход от реализации нематериальных активов</v>
          </cell>
        </row>
        <row r="64">
          <cell r="J64" t="str">
            <v>Доход от реализации НМА (СС)</v>
          </cell>
        </row>
        <row r="65">
          <cell r="J65" t="str">
            <v>Доход от реализации ОС (СС)</v>
          </cell>
        </row>
        <row r="66">
          <cell r="J66" t="str">
            <v>Доход от реализации основных средств</v>
          </cell>
        </row>
        <row r="67">
          <cell r="J67" t="str">
            <v>Доход от реализации ПРОДУКЦИИ (СС)</v>
          </cell>
        </row>
        <row r="68">
          <cell r="J68" t="str">
            <v>Доход от реализации ПРОДУКЦИИ (СС)</v>
          </cell>
        </row>
        <row r="69">
          <cell r="J69" t="str">
            <v>Доход от реализации СОБАК</v>
          </cell>
        </row>
        <row r="70">
          <cell r="J70" t="str">
            <v>Доход от реализации СОБАК</v>
          </cell>
        </row>
        <row r="71">
          <cell r="J71" t="str">
            <v>Доход от реализации ТМЗ (СС)</v>
          </cell>
        </row>
        <row r="72">
          <cell r="J72" t="str">
            <v>Доход от реализации ТОВАРОВ (СС)</v>
          </cell>
        </row>
        <row r="73">
          <cell r="J73" t="str">
            <v>Доход от реализации ТОВАРОВ (СС)</v>
          </cell>
        </row>
        <row r="74">
          <cell r="J74" t="str">
            <v>Доход от реализации товаров и материалов</v>
          </cell>
        </row>
        <row r="75">
          <cell r="J75" t="str">
            <v>Доход от реализации ЦБ</v>
          </cell>
        </row>
        <row r="76">
          <cell r="J76" t="str">
            <v>Доход от реализации ЦБ (СС)</v>
          </cell>
        </row>
        <row r="77">
          <cell r="J77" t="str">
            <v>Доход от санаторно-курортных услуг</v>
          </cell>
        </row>
        <row r="78">
          <cell r="J78" t="str">
            <v>Доход от санаторно-курортных услуг</v>
          </cell>
        </row>
        <row r="79">
          <cell r="J79" t="str">
            <v>Доходы газовых хозяйств всего, в т</v>
          </cell>
        </row>
        <row r="80">
          <cell r="J80" t="str">
            <v>Доходы от аренды по ОС</v>
          </cell>
        </row>
        <row r="81">
          <cell r="J81" t="str">
            <v>Доходы от аренды по ОС</v>
          </cell>
        </row>
        <row r="82">
          <cell r="J82" t="str">
            <v>Доходы от буровых работ всего, в т</v>
          </cell>
        </row>
        <row r="83">
          <cell r="J83" t="str">
            <v>Доходы от дискотеки</v>
          </cell>
        </row>
        <row r="84">
          <cell r="J84" t="str">
            <v>Доходы от дискотеки</v>
          </cell>
        </row>
        <row r="85">
          <cell r="J85" t="str">
            <v>Доходы от доверительного управления</v>
          </cell>
        </row>
        <row r="86">
          <cell r="J86" t="str">
            <v>Доходы от доверительного управления</v>
          </cell>
        </row>
        <row r="87">
          <cell r="J87" t="str">
            <v>Доходы от доверительного управления (неосновная)</v>
          </cell>
        </row>
        <row r="88">
          <cell r="J88" t="str">
            <v>Доходы от проектных и строительно-монnажных работ всего, в т</v>
          </cell>
        </row>
        <row r="89">
          <cell r="J89" t="str">
            <v>Доходы от промывки жд цистерн всего, в т</v>
          </cell>
        </row>
        <row r="90">
          <cell r="J90" t="str">
            <v>Доходы от реализации (нефти и нефтепродуктов всего, в т.ч.) товаров всего</v>
          </cell>
        </row>
        <row r="91">
          <cell r="J91" t="str">
            <v>Доходы от рекламных услуг (СС)</v>
          </cell>
        </row>
        <row r="92">
          <cell r="J92" t="str">
            <v>Доходы от рекламных услуг (СС)</v>
          </cell>
        </row>
        <row r="93">
          <cell r="J93" t="str">
            <v>Доходы от ресторана</v>
          </cell>
        </row>
        <row r="94">
          <cell r="J94" t="str">
            <v>Доходы от ресторана</v>
          </cell>
        </row>
        <row r="95">
          <cell r="J95" t="str">
            <v>Доходы от ресторанно-гостиничного обслуживания</v>
          </cell>
        </row>
        <row r="96">
          <cell r="J96" t="str">
            <v>Доходы от ресторанно-гостиничного обслуживания</v>
          </cell>
        </row>
        <row r="97">
          <cell r="J97" t="str">
            <v>Доходы от социальной сферы</v>
          </cell>
        </row>
        <row r="98">
          <cell r="J98" t="str">
            <v>Доходы от спонсорской помощи</v>
          </cell>
        </row>
        <row r="99">
          <cell r="J99" t="str">
            <v>Доходы от спонсорской помощи</v>
          </cell>
        </row>
        <row r="100">
          <cell r="J100" t="str">
            <v>Доходы от строительства и ремонта автодорог всего, в т</v>
          </cell>
        </row>
        <row r="101">
          <cell r="J101" t="str">
            <v>Доходы от транспортировки грузов всего, в т</v>
          </cell>
        </row>
        <row r="102">
          <cell r="J102" t="str">
            <v>Доходы пиано-бар</v>
          </cell>
        </row>
        <row r="103">
          <cell r="J103" t="str">
            <v>Доходы пиано-бар</v>
          </cell>
        </row>
        <row r="104">
          <cell r="J104" t="str">
            <v>Доходы по основной деятельности</v>
          </cell>
        </row>
        <row r="105">
          <cell r="J105" t="str">
            <v>Доходы по производственной деятельности</v>
          </cell>
        </row>
        <row r="106">
          <cell r="J106" t="str">
            <v>другие виды выплат по обязательствам (указать конкретные выплаты)</v>
          </cell>
        </row>
        <row r="107">
          <cell r="J107" t="str">
            <v>Другие налоги и сборы (АР)</v>
          </cell>
        </row>
        <row r="108">
          <cell r="J108" t="str">
            <v>Другие расходы (АР)</v>
          </cell>
        </row>
        <row r="109">
          <cell r="J109" t="str">
            <v>ЗАТРАТЫ НА АДМИНИСТРАТИВНЫЙ ПЕРСОНАЛ</v>
          </cell>
        </row>
        <row r="110">
          <cell r="J110" t="str">
            <v>ЗАТРАТЫ НА КОММЕРЧЕСКИЙ ПЕРСОНАЛ (КП)</v>
          </cell>
        </row>
        <row r="111">
          <cell r="J111" t="str">
            <v>ЗАТРАТЫ НА МАТЕРИАЛЫ, ИСПОЛЬЗОВАННЫЕ В ПРОИЗВОДСТВЕ (в производстве)</v>
          </cell>
        </row>
        <row r="112">
          <cell r="J112" t="str">
            <v>ЗАТРАТЫ НА МАТЕРИАЛЫ, ИСПОЛЬЗОВАННЫЕ В ПРОИЗВОДСТВЕ (СС)</v>
          </cell>
        </row>
        <row r="113">
          <cell r="J113" t="str">
            <v>ЗАТРАТЫ НА МАТЕРИАЛЫ, ИСПОЛЬЗОВАННЫЕ В ПРОИЗВОДСТВЕ (услуги собственные)</v>
          </cell>
        </row>
        <row r="114">
          <cell r="J114" t="str">
            <v>ЗАТРАТЫ НА ОПР (в производстве)</v>
          </cell>
        </row>
        <row r="115">
          <cell r="J115" t="str">
            <v>ЗАТРАТЫ НА ОПР (услуги собственные)</v>
          </cell>
        </row>
        <row r="116">
          <cell r="J116" t="str">
            <v>ЗАТРАТЫ НА ОСНОВНОЙ ПЕРСОНАЛ (СС)</v>
          </cell>
        </row>
        <row r="117">
          <cell r="J117" t="str">
            <v>Затраты по аренде (СС)</v>
          </cell>
        </row>
        <row r="118">
          <cell r="J118" t="str">
            <v>Затраты по аренде А/транспорта (механизмов) (СС)</v>
          </cell>
        </row>
        <row r="119">
          <cell r="J119" t="str">
            <v>Затраты по аренде жилья для сотрудников (СС)</v>
          </cell>
        </row>
        <row r="120">
          <cell r="J120" t="str">
            <v>Затраты по аренде помещений (офис) (СС)</v>
          </cell>
        </row>
        <row r="121">
          <cell r="J121" t="str">
            <v>Затраты по аренде производственного оборудования (СС)</v>
          </cell>
        </row>
        <row r="122">
          <cell r="J122" t="str">
            <v>Затраты по аренде производственного оборудования, спецтехники (в производстве)</v>
          </cell>
        </row>
        <row r="123">
          <cell r="J123" t="str">
            <v>Затраты по аренде производственного оборудования, спецтехники (услуги собственные)</v>
          </cell>
        </row>
        <row r="124">
          <cell r="J124" t="str">
            <v>Затраты по аренде производственного транспорта (в производстве)</v>
          </cell>
        </row>
        <row r="125">
          <cell r="J125" t="str">
            <v>Затраты по аренде производственного транспорта (услуги собственные)</v>
          </cell>
        </row>
        <row r="126">
          <cell r="J126" t="str">
            <v>Затраты по аренде производственных помещений (в производстве)</v>
          </cell>
        </row>
        <row r="127">
          <cell r="J127" t="str">
            <v>Затраты по аренде производственных помещений (услуги собственные)</v>
          </cell>
        </row>
        <row r="128">
          <cell r="J128" t="str">
            <v>Затраты по аренде прочего производственного имущества (в производстве)</v>
          </cell>
        </row>
        <row r="129">
          <cell r="J129" t="str">
            <v>Затраты по аренде прочего производственного имущества (услуги собственные)</v>
          </cell>
        </row>
        <row r="130">
          <cell r="J130" t="str">
            <v>затраты по аттестации лабороторий</v>
          </cell>
        </row>
        <row r="131">
          <cell r="J131" t="str">
            <v>Затраты по бурению и установке анкеров</v>
          </cell>
        </row>
        <row r="132">
          <cell r="J132" t="str">
            <v>Затраты по вневедомственной и пожарной охране производственных объектов</v>
          </cell>
        </row>
        <row r="133">
          <cell r="J133" t="str">
            <v>Затраты по воде и канализации (услуги собственные)</v>
          </cell>
        </row>
        <row r="134">
          <cell r="J134" t="str">
            <v>Затраты по восстановлению почвы и автодорог</v>
          </cell>
        </row>
        <row r="135">
          <cell r="J135" t="str">
            <v>Затраты по вывозу ТБО (АР)</v>
          </cell>
        </row>
        <row r="136">
          <cell r="J136" t="str">
            <v>Затраты по горячей воде (АР)</v>
          </cell>
        </row>
        <row r="137">
          <cell r="J137" t="str">
            <v>затраты по гос.проверке оборудования и материалов</v>
          </cell>
        </row>
        <row r="138">
          <cell r="J138" t="str">
            <v>Затраты по дефектоскопиии стыков и сплошности изоляции</v>
          </cell>
        </row>
        <row r="139">
          <cell r="J139" t="str">
            <v>Затраты по диагностике и обследованию</v>
          </cell>
        </row>
        <row r="140">
          <cell r="J140" t="str">
            <v>Затраты по иным видам страхования (АР)</v>
          </cell>
        </row>
        <row r="141">
          <cell r="J141" t="str">
            <v>Затраты по иным видам страхования (КП)</v>
          </cell>
        </row>
        <row r="142">
          <cell r="J142" t="str">
            <v>Затраты по иным видам страхования (услуги собственные)</v>
          </cell>
        </row>
        <row r="143">
          <cell r="J143" t="str">
            <v>Затраты по иным видам страхования (СС)</v>
          </cell>
        </row>
        <row r="144">
          <cell r="J144" t="str">
            <v>Затраты по ремонту автотранспорта собственными силами (СС)</v>
          </cell>
        </row>
        <row r="145">
          <cell r="J145" t="str">
            <v>Затраты по ремонту автотранспорта подрядным способом (СС)</v>
          </cell>
        </row>
        <row r="146">
          <cell r="J146" t="str">
            <v>Затраты по ремонту автотранспорта собственными силами (в производстве)</v>
          </cell>
        </row>
        <row r="147">
          <cell r="J147" t="str">
            <v>Затраты по ремонту автотранспорта подрядным способом (в производстве)</v>
          </cell>
        </row>
        <row r="148">
          <cell r="J148" t="str">
            <v>Затраты по ремонту автотранспорта собственными силами (услуги собственные)</v>
          </cell>
        </row>
        <row r="149">
          <cell r="J149" t="str">
            <v>Затраты по ремонту автотранспорта подрядным способом (услуги собственные)</v>
          </cell>
        </row>
        <row r="150">
          <cell r="J150" t="str">
            <v>Затраты по ремонту зданий, сооружений собственными силами (СС)</v>
          </cell>
        </row>
        <row r="151">
          <cell r="J151" t="str">
            <v>Затраты по ремонту зданий, сооружений подрядным способом (СС)</v>
          </cell>
        </row>
        <row r="152">
          <cell r="J152" t="str">
            <v>Затраты по ремонту зданий, сооружений собственными силами (в производстве)</v>
          </cell>
        </row>
        <row r="153">
          <cell r="J153" t="str">
            <v>Затраты по ремонту зданий, сооружений подрядным способом (в производстве)</v>
          </cell>
        </row>
        <row r="154">
          <cell r="J154" t="str">
            <v>Затраты по ремонту зданий, сооружений собственными силами (услуги собственные)</v>
          </cell>
        </row>
        <row r="155">
          <cell r="J155" t="str">
            <v>Затраты по ремонту зданий, сооружений подрядным способом (услуги собственные)</v>
          </cell>
        </row>
        <row r="156">
          <cell r="J156" t="str">
            <v>Затраты по ремонту машин и механизмов собственными силами (СС)</v>
          </cell>
        </row>
        <row r="157">
          <cell r="J157" t="str">
            <v>Затраты по ремонту машин и механизмов подрядным способом (СС)</v>
          </cell>
        </row>
        <row r="158">
          <cell r="J158" t="str">
            <v>Затраты по ремонту машин и механизмов собственными силами (в производстве)</v>
          </cell>
        </row>
        <row r="159">
          <cell r="J159" t="str">
            <v>Затраты по ремонту машин и механизмов подрядным способом (в производстве)</v>
          </cell>
        </row>
        <row r="160">
          <cell r="J160" t="str">
            <v>Затраты по ремонту машин и механизмов собственными силами (услуги собственные)</v>
          </cell>
        </row>
        <row r="161">
          <cell r="J161" t="str">
            <v>Затраты по ремонту машин и механизмов подрядным способом (услуги собственные)</v>
          </cell>
        </row>
        <row r="162">
          <cell r="J162" t="str">
            <v>Затраты по ремонту оборудования собственными силами (СС)</v>
          </cell>
        </row>
        <row r="163">
          <cell r="J163" t="str">
            <v>Затраты по ремонту оборудования подрядным способом (СС)</v>
          </cell>
        </row>
        <row r="164">
          <cell r="J164" t="str">
            <v>Затраты по ремонту оборудования собственными силами (в производстве)</v>
          </cell>
        </row>
        <row r="165">
          <cell r="J165" t="str">
            <v>Затраты по ремонту оборудования подрядным способом (в производстве)</v>
          </cell>
        </row>
        <row r="166">
          <cell r="J166" t="str">
            <v>Затраты по ремонту оборудования собственными силами (услуги собственные)</v>
          </cell>
        </row>
        <row r="167">
          <cell r="J167" t="str">
            <v>Затраты по ремонту оборудования подрядным способом (услуги собственные)</v>
          </cell>
        </row>
        <row r="168">
          <cell r="J168" t="str">
            <v>Затраты по ремонту прочих основных средств собственными силами (СС)</v>
          </cell>
        </row>
        <row r="169">
          <cell r="J169" t="str">
            <v>Затраты по ремонту прочих основных средств подрядным способом (СС)</v>
          </cell>
        </row>
        <row r="170">
          <cell r="J170" t="str">
            <v>Затраты по ремонту прочих основных средств собственными силами (в производстве)</v>
          </cell>
        </row>
        <row r="171">
          <cell r="J171" t="str">
            <v>Затраты по ремонту прочих основных средств подрядным способом (в производстве)</v>
          </cell>
        </row>
        <row r="172">
          <cell r="J172" t="str">
            <v>Затраты по ремонту прочих основных средств собственными силами (услуги собственные)</v>
          </cell>
        </row>
        <row r="173">
          <cell r="J173" t="str">
            <v>Затраты по ремонту прочих основных средств подрядным способом (услуги собственные)</v>
          </cell>
        </row>
        <row r="174">
          <cell r="J174" t="str">
            <v>затраты по сертификации технологий и надзору за качеством</v>
          </cell>
        </row>
        <row r="175">
          <cell r="J175" t="str">
            <v>Затраты по сопровождению проекта строительства</v>
          </cell>
        </row>
        <row r="176">
          <cell r="J176" t="str">
            <v>Затраты по страхованию ГПО владельцев траспортных средств (в производстве)</v>
          </cell>
        </row>
        <row r="177">
          <cell r="J177" t="str">
            <v>Затраты по страхованию ГПО владельцев траспортных средств (услуги собственные)</v>
          </cell>
        </row>
        <row r="178">
          <cell r="J178" t="str">
            <v>Затраты по страхованию ГПО владельцев траспортных средств и имущества(КП)</v>
          </cell>
        </row>
        <row r="179">
          <cell r="J179" t="str">
            <v>Затраты по страхованию ГПО владельцев траспортных средств и страхованию имущества</v>
          </cell>
        </row>
        <row r="180">
          <cell r="J180" t="str">
            <v>Затраты по страхованию ГПО владельцев траспортных средств и страхованию имущества (СС)</v>
          </cell>
        </row>
        <row r="181">
          <cell r="J181" t="str">
            <v>Затраты по страхованию груза (РК) (КП)</v>
          </cell>
        </row>
        <row r="182">
          <cell r="J182" t="str">
            <v>Затраты по страхованию имущества (в производстве)</v>
          </cell>
        </row>
        <row r="183">
          <cell r="J183" t="str">
            <v>Затраты по страхованию ответственности работодателя (АР)</v>
          </cell>
        </row>
        <row r="184">
          <cell r="J184" t="str">
            <v>Затраты по страхованию ответственности работодателя (в производстве)</v>
          </cell>
        </row>
        <row r="185">
          <cell r="J185" t="str">
            <v>Затраты по страхованию ответственности работодателя (КП)</v>
          </cell>
        </row>
        <row r="186">
          <cell r="J186" t="str">
            <v>Затраты по страхованию ответственности работодателя (СС)</v>
          </cell>
        </row>
        <row r="187">
          <cell r="J187" t="str">
            <v>Затраты по страхованию ответственности работодателя (услуги собственные)</v>
          </cell>
        </row>
        <row r="188">
          <cell r="J188" t="str">
            <v>Затраты по теплоэнергии (АР)</v>
          </cell>
        </row>
        <row r="189">
          <cell r="J189" t="str">
            <v>Затраты по теплоэнергии (услуги собственные)</v>
          </cell>
        </row>
        <row r="190">
          <cell r="J190" t="str">
            <v>Затраты по теплоэнергии, используемой в производственных помещениях</v>
          </cell>
        </row>
        <row r="191">
          <cell r="J191" t="str">
            <v>Затраты по технической воде</v>
          </cell>
        </row>
        <row r="192">
          <cell r="J192" t="str">
            <v>Затраты по технической воде (СС)</v>
          </cell>
        </row>
        <row r="193">
          <cell r="J193" t="str">
            <v>Затраты по техобслуживанию машин, механизмов и автотранспорта (СС)</v>
          </cell>
        </row>
        <row r="194">
          <cell r="J194" t="str">
            <v>Затраты по техобслуживанию машин, механизмов и автотранспорта (в производстве)</v>
          </cell>
        </row>
        <row r="195">
          <cell r="J195" t="str">
            <v>Затраты по техобслуживанию машин, механизмов и автотранспорта (услуги собственные)</v>
          </cell>
        </row>
        <row r="196">
          <cell r="J196" t="str">
            <v>Затраты по холодной воде и канализации (АР)</v>
          </cell>
        </row>
        <row r="197">
          <cell r="J197" t="str">
            <v>Затраты по холодной воде и канализации, используемой в производственных помещениях</v>
          </cell>
        </row>
        <row r="198">
          <cell r="J198" t="str">
            <v>Затраты по электроэнергии (АР)</v>
          </cell>
        </row>
        <row r="199">
          <cell r="J199" t="str">
            <v>Затраты по электроэнергии используемой машинами и оборудованием (СС)</v>
          </cell>
        </row>
        <row r="200">
          <cell r="J200" t="str">
            <v>Затраты по электроэнергии используемой машинами и оборудованием(услуги собственные)</v>
          </cell>
        </row>
        <row r="201">
          <cell r="J201" t="str">
            <v>Затраты по электроэнергии, используемой в производственных помещениях  (в производстве)</v>
          </cell>
        </row>
        <row r="202">
          <cell r="J202" t="str">
            <v>Затраты по электроэнергии, используемой в производственных помещениях (услуги собственные)</v>
          </cell>
        </row>
        <row r="203">
          <cell r="J203" t="str">
            <v>Затраты по электроэнергии, используемой машинами и оборудованием (в производстве)</v>
          </cell>
        </row>
        <row r="204">
          <cell r="J204" t="str">
            <v>Затраты прошлых лет (АР)</v>
          </cell>
        </row>
        <row r="205">
          <cell r="J205" t="str">
            <v>Здания и сооружения</v>
          </cell>
        </row>
        <row r="206">
          <cell r="J206" t="str">
            <v>Земля</v>
          </cell>
        </row>
        <row r="207">
          <cell r="J207" t="str">
            <v>Игра на полях</v>
          </cell>
        </row>
        <row r="208">
          <cell r="J208" t="str">
            <v>Игра на полях</v>
          </cell>
        </row>
        <row r="209">
          <cell r="J209" t="str">
            <v>Инвентарь для кухни, посуда для ресторана (СС)</v>
          </cell>
        </row>
        <row r="210">
          <cell r="J210" t="str">
            <v>Инвентарь, мединструментарий,ковочный материал (СС)</v>
          </cell>
        </row>
        <row r="211">
          <cell r="J211" t="str">
            <v>Инвестиции</v>
          </cell>
        </row>
        <row r="212">
          <cell r="J212" t="str">
            <v>Интернет (АР)</v>
          </cell>
        </row>
        <row r="213">
          <cell r="J213" t="str">
            <v>Интернет (в производстве)</v>
          </cell>
        </row>
        <row r="214">
          <cell r="J214" t="str">
            <v>Интернет (КП)</v>
          </cell>
        </row>
        <row r="215">
          <cell r="J215" t="str">
            <v>Интернет (СС)</v>
          </cell>
        </row>
        <row r="216">
          <cell r="J216" t="str">
            <v>Интернет (услуги собственные)</v>
          </cell>
        </row>
        <row r="217">
          <cell r="J217" t="str">
            <v>Информационные, консультационные, маркетинговые услуги (АР)</v>
          </cell>
        </row>
        <row r="218">
          <cell r="J218" t="str">
            <v>Кабельное телевидение (АР)</v>
          </cell>
        </row>
        <row r="219">
          <cell r="J219" t="str">
            <v>Канцелярские товары (АР)</v>
          </cell>
        </row>
        <row r="220">
          <cell r="J220" t="str">
            <v>Канцелярские товары (СС)</v>
          </cell>
        </row>
        <row r="221">
          <cell r="J221" t="str">
            <v>Капитальное строительство и модернизация</v>
          </cell>
        </row>
        <row r="222">
          <cell r="J222" t="str">
            <v>Капитальный ремонт автодорог</v>
          </cell>
        </row>
        <row r="223">
          <cell r="J223" t="str">
            <v>Капитальный ремонт скважин</v>
          </cell>
        </row>
        <row r="224">
          <cell r="J224" t="str">
            <v>Капитальные ремонты</v>
          </cell>
        </row>
        <row r="225">
          <cell r="J225" t="str">
            <v>Керосин</v>
          </cell>
        </row>
        <row r="226">
          <cell r="J226" t="str">
            <v>Керосин (торговля)</v>
          </cell>
        </row>
        <row r="227">
          <cell r="J227" t="str">
            <v>Кокс</v>
          </cell>
        </row>
        <row r="228">
          <cell r="J228" t="str">
            <v>Кокс (торговля)</v>
          </cell>
        </row>
        <row r="229">
          <cell r="J229" t="str">
            <v>КОМАНДИРОВОЧНЫЕ РАСХОДЫ АДМИНИСТРАТИВНОГО ПЕРСОНАЛА</v>
          </cell>
        </row>
        <row r="230">
          <cell r="J230" t="str">
            <v>КОМАНДИРОВОЧНЫЕ РАСХОДЫ КОММЕРЧЕСКОГО ПЕРСОНАЛА (КП)</v>
          </cell>
        </row>
        <row r="231">
          <cell r="J231" t="str">
            <v>КОМАНДИРОВОЧНЫЕ РАСХОДЫ ОПР (в производстве)</v>
          </cell>
        </row>
        <row r="232">
          <cell r="J232" t="str">
            <v>КОМАНДИРОВОЧНЫЕ РАСХОДЫ ОПР (услуги собственные)</v>
          </cell>
        </row>
        <row r="233">
          <cell r="J233" t="str">
            <v>КОМАНДИРОВОЧНЫЕ РАСХОДЫ ПЕРСОНАЛА (СС)</v>
          </cell>
        </row>
        <row r="234">
          <cell r="J234" t="str">
            <v>Комиссионное вознаграждение за продвижение товара</v>
          </cell>
        </row>
        <row r="235">
          <cell r="J235" t="str">
            <v>КОММЕРЧЕСКИЕ РАСХОДЫ</v>
          </cell>
        </row>
        <row r="236">
          <cell r="J236" t="str">
            <v>Коммунальные услуги (АР)</v>
          </cell>
        </row>
        <row r="237">
          <cell r="J237" t="str">
            <v>Комплексное исследование скважин</v>
          </cell>
        </row>
        <row r="238">
          <cell r="J238" t="str">
            <v>Корма для животных (СС)</v>
          </cell>
        </row>
        <row r="239">
          <cell r="J239" t="str">
            <v>Корпоративный подоходный налог</v>
          </cell>
        </row>
        <row r="240">
          <cell r="J240" t="str">
            <v>Ликвидация/консервация скважин</v>
          </cell>
        </row>
        <row r="241">
          <cell r="J241" t="str">
            <v>Лицензирование</v>
          </cell>
        </row>
        <row r="242">
          <cell r="J242" t="str">
            <v>Мазут</v>
          </cell>
        </row>
        <row r="243">
          <cell r="J243" t="str">
            <v>Мазут (торговля)</v>
          </cell>
        </row>
        <row r="244">
          <cell r="J244" t="str">
            <v>Маркетинговые расходы ( изучение рынка, продвижение товара на рынке)</v>
          </cell>
        </row>
        <row r="245">
          <cell r="J245" t="str">
            <v>Материалы, используемые в процессе производства (в производстве)</v>
          </cell>
        </row>
        <row r="246">
          <cell r="J246" t="str">
            <v>Материалы, используемые в процессе производства (СС)</v>
          </cell>
        </row>
        <row r="247">
          <cell r="J247" t="str">
            <v>Материалы, используемые в процессе производства (услуги собственные)</v>
          </cell>
        </row>
        <row r="248">
          <cell r="J248" t="str">
            <v>Машины и оборудование</v>
          </cell>
        </row>
        <row r="249">
          <cell r="J249" t="str">
            <v>Медикаменты, вакцина, антисептическик противопаразитные средства (СС)</v>
          </cell>
        </row>
        <row r="250">
          <cell r="J250" t="str">
            <v>Медицинские услуги (СС)</v>
          </cell>
        </row>
        <row r="251">
          <cell r="J251" t="str">
            <v>Медицинские услуги (СС)</v>
          </cell>
        </row>
        <row r="252">
          <cell r="J252" t="str">
            <v>Междугородние, международные переговоры (АР)</v>
          </cell>
        </row>
        <row r="253">
          <cell r="J253" t="str">
            <v>Междугородние, международные переговоры (в производстве)</v>
          </cell>
        </row>
        <row r="254">
          <cell r="J254" t="str">
            <v>Междугородние, международные переговоры (КП)</v>
          </cell>
        </row>
        <row r="255">
          <cell r="J255" t="str">
            <v>Междугородние, международные переговоры (СС)</v>
          </cell>
        </row>
        <row r="256">
          <cell r="J256" t="str">
            <v>Междугородние, международные переговоры (услуги собственные)</v>
          </cell>
        </row>
        <row r="257">
          <cell r="J257" t="str">
            <v>Мобилизационные/ демобилизационные работы</v>
          </cell>
        </row>
        <row r="258">
          <cell r="J258" t="str">
            <v>мойка а/транспорта</v>
          </cell>
        </row>
        <row r="259">
          <cell r="J259" t="str">
            <v>Моющие средства (СС)</v>
          </cell>
        </row>
        <row r="260">
          <cell r="J260" t="str">
            <v>Надбавки к оплате труда административного персонала</v>
          </cell>
        </row>
        <row r="261">
          <cell r="J261" t="str">
            <v>Надбавки к оплате труда коммерческого персонала</v>
          </cell>
        </row>
        <row r="262">
          <cell r="J262" t="str">
            <v>Надбавки к оплате труда ОПР (в производстве)</v>
          </cell>
        </row>
        <row r="263">
          <cell r="J263" t="str">
            <v>Надбавки к оплате труда ОПР (услуги собственные)</v>
          </cell>
        </row>
        <row r="264">
          <cell r="J264" t="str">
            <v>Надбавки к оплате труда основного персонала (СС)</v>
          </cell>
        </row>
        <row r="265">
          <cell r="J265" t="str">
            <v>Налог на землю (АР)</v>
          </cell>
        </row>
        <row r="266">
          <cell r="J266" t="str">
            <v>Налог на землю (в производстве)</v>
          </cell>
        </row>
        <row r="267">
          <cell r="J267" t="str">
            <v>Налог на землю (СС)</v>
          </cell>
        </row>
        <row r="268">
          <cell r="J268" t="str">
            <v>Налог на землю (услуги собственные)</v>
          </cell>
        </row>
        <row r="269">
          <cell r="J269" t="str">
            <v>Налог на имущество (АР)</v>
          </cell>
        </row>
        <row r="270">
          <cell r="J270" t="str">
            <v>Налог на имущество (в производстве)</v>
          </cell>
        </row>
        <row r="271">
          <cell r="J271" t="str">
            <v>Налог на имущество (КП)</v>
          </cell>
        </row>
        <row r="272">
          <cell r="J272" t="str">
            <v>Налог на имущество (СС)</v>
          </cell>
        </row>
        <row r="273">
          <cell r="J273" t="str">
            <v>Налог на имущество (услуги собственные)</v>
          </cell>
        </row>
        <row r="274">
          <cell r="J274" t="str">
            <v>Налог на транспорт (АР)</v>
          </cell>
        </row>
        <row r="275">
          <cell r="J275" t="str">
            <v>Налог на транспорт (в производстве)</v>
          </cell>
        </row>
        <row r="276">
          <cell r="J276" t="str">
            <v>Налог на транспорт (КП)</v>
          </cell>
        </row>
        <row r="277">
          <cell r="J277" t="str">
            <v>Налог на транспорт (СС)</v>
          </cell>
        </row>
        <row r="278">
          <cell r="J278" t="str">
            <v>Налог на транспорт (услуги собственные)</v>
          </cell>
        </row>
        <row r="279">
          <cell r="J279" t="str">
            <v>Налог на экологию (АР)</v>
          </cell>
        </row>
        <row r="280">
          <cell r="J280" t="str">
            <v>Налог у источника</v>
          </cell>
        </row>
        <row r="281">
          <cell r="J281" t="str">
            <v>Налог у источника по процентам</v>
          </cell>
        </row>
        <row r="282">
          <cell r="J282" t="str">
            <v>Налоги (АР)</v>
          </cell>
        </row>
        <row r="283">
          <cell r="J283" t="str">
            <v>Налоговые платежи и сборы всего (в производстве)</v>
          </cell>
        </row>
        <row r="284">
          <cell r="J284" t="str">
            <v>Налоговые платежи и сборы всего (КП)</v>
          </cell>
        </row>
        <row r="285">
          <cell r="J285" t="str">
            <v>Налоговые платежи и сборы всего (СС)</v>
          </cell>
        </row>
        <row r="286">
          <cell r="J286" t="str">
            <v>Налоговые платежи и сборы всего (услуги собственные)</v>
          </cell>
        </row>
        <row r="287">
          <cell r="J287" t="str">
            <v>Научно-исследовательские разработки (АР)</v>
          </cell>
        </row>
        <row r="288">
          <cell r="J288" t="str">
            <v>Непроизводственное</v>
          </cell>
        </row>
        <row r="289">
          <cell r="J289" t="str">
            <v>Нефть</v>
          </cell>
        </row>
        <row r="290">
          <cell r="J290" t="str">
            <v>Нефть (торговля)</v>
          </cell>
        </row>
        <row r="291">
          <cell r="J291" t="str">
            <v>НМА</v>
          </cell>
        </row>
        <row r="292">
          <cell r="J292" t="str">
            <v>Нормативная, тендерная документация (АР)</v>
          </cell>
        </row>
        <row r="293">
          <cell r="J293" t="str">
            <v>Обслуживание лифтов</v>
          </cell>
        </row>
        <row r="294">
          <cell r="J294" t="str">
            <v>Обслуживание технических оргтехники, средств связи АУП (картриджи, тонеры и пр</v>
          </cell>
        </row>
        <row r="295">
          <cell r="J295" t="str">
            <v>Обслуживание технических средств связи АУП (картриджи, тонеры и пр</v>
          </cell>
        </row>
        <row r="296">
          <cell r="J296" t="str">
            <v>обслуживание ценных бумаг</v>
          </cell>
        </row>
        <row r="297">
          <cell r="J297" t="str">
            <v>Озеленение гольф-полей, территорий (розарий, зеленые насаждения, посев травы)</v>
          </cell>
        </row>
        <row r="298">
          <cell r="J298" t="str">
            <v>Оплата труда административного персонала</v>
          </cell>
        </row>
        <row r="299">
          <cell r="J299" t="str">
            <v>Оплата труда коммерческого персонала</v>
          </cell>
        </row>
        <row r="300">
          <cell r="J300" t="str">
            <v>Оплата труда ОПР (в производстве)</v>
          </cell>
        </row>
        <row r="301">
          <cell r="J301" t="str">
            <v>Оплата труда ОПР (услуги собственные)</v>
          </cell>
        </row>
        <row r="302">
          <cell r="J302" t="str">
            <v>Оплата труда основного персонала (СС)</v>
          </cell>
        </row>
        <row r="303">
          <cell r="J303" t="str">
            <v>Оплата труда сезонного персонала (СС)</v>
          </cell>
        </row>
        <row r="304">
          <cell r="J304" t="str">
            <v>Организация выставок, конференций</v>
          </cell>
        </row>
        <row r="305">
          <cell r="J305" t="str">
            <v>Отпускные, компенсации административного персонала</v>
          </cell>
        </row>
        <row r="306">
          <cell r="J306" t="str">
            <v>Отпускные, компенсации коммерческого персонала</v>
          </cell>
        </row>
        <row r="307">
          <cell r="J307" t="str">
            <v>Отпускные, компенсации ОПР (в производстве)</v>
          </cell>
        </row>
        <row r="308">
          <cell r="J308" t="str">
            <v>Отпускные, компенсации ОПР (услуги собственные)</v>
          </cell>
        </row>
        <row r="309">
          <cell r="J309" t="str">
            <v>Отпускные, компенсации основного персонала (СС)</v>
          </cell>
        </row>
        <row r="310">
          <cell r="J310" t="str">
            <v>ОФИСНЫЕ РАСХОДЫ (АР)</v>
          </cell>
        </row>
        <row r="311">
          <cell r="J311" t="str">
            <v>ОФИСНЫЕ РАСХОДЫ (СС)</v>
          </cell>
        </row>
        <row r="312">
          <cell r="J312" t="str">
            <v>Оформление территории Гольф Клуба на турнир</v>
          </cell>
        </row>
        <row r="313">
          <cell r="J313" t="str">
            <v>Оформление экопаспорта</v>
          </cell>
        </row>
        <row r="314">
          <cell r="J314" t="str">
            <v>Перевод документов</v>
          </cell>
        </row>
        <row r="315">
          <cell r="J315" t="str">
            <v>Перекачка нефти из неисправных жд цистерн</v>
          </cell>
        </row>
        <row r="316">
          <cell r="J316" t="str">
            <v>Печное топливо</v>
          </cell>
        </row>
        <row r="317">
          <cell r="J317" t="str">
            <v>Печное топливо (торговля)</v>
          </cell>
        </row>
        <row r="318">
          <cell r="J318" t="str">
            <v>Плата за загрязнение окр (КП)</v>
          </cell>
        </row>
        <row r="319">
          <cell r="J319" t="str">
            <v>Плата за загрязнение окр (в производстве)</v>
          </cell>
        </row>
        <row r="320">
          <cell r="J320" t="str">
            <v>Плата за загрязнение окр (услуги собственные)</v>
          </cell>
        </row>
        <row r="321">
          <cell r="J321" t="str">
            <v>Плата за загрязнение окр (СС)</v>
          </cell>
        </row>
        <row r="322">
          <cell r="J322" t="str">
            <v>Плата за использование РЧС</v>
          </cell>
        </row>
        <row r="323">
          <cell r="J323" t="str">
            <v>Плата за пользование водными ресурсами поверхностных источников</v>
          </cell>
        </row>
        <row r="324">
          <cell r="J324" t="str">
            <v>Погрузочно-разгрузочные работы</v>
          </cell>
        </row>
        <row r="325">
          <cell r="J325" t="str">
            <v>Подготовка кадров (КП)</v>
          </cell>
        </row>
        <row r="326">
          <cell r="J326" t="str">
            <v>Подписка, литература (АР)</v>
          </cell>
        </row>
        <row r="327">
          <cell r="J327" t="str">
            <v>Подписка, литература (СС)</v>
          </cell>
        </row>
        <row r="328">
          <cell r="J328" t="str">
            <v>Пожарная/Вневедомственная охрана (АР)</v>
          </cell>
        </row>
        <row r="329">
          <cell r="J329" t="str">
            <v>Пожарная/Вневедомственная охрана (СС)</v>
          </cell>
        </row>
        <row r="330">
          <cell r="J330" t="str">
            <v>Пожарная/Вневедомственная охрана (СС)</v>
          </cell>
        </row>
        <row r="331">
          <cell r="J331" t="str">
            <v>Поиск и отслеживание вагонов</v>
          </cell>
        </row>
        <row r="332">
          <cell r="J332" t="str">
            <v>Посадка цветников</v>
          </cell>
        </row>
        <row r="333">
          <cell r="J333" t="str">
            <v>Почтовые и телеграфные расходы (в производстве)</v>
          </cell>
        </row>
        <row r="334">
          <cell r="J334" t="str">
            <v>Почтовые и телеграфные расходы (доставка и связь) (АР)</v>
          </cell>
        </row>
        <row r="335">
          <cell r="J335" t="str">
            <v>Почтовые и телеграфные расходы (КП)</v>
          </cell>
        </row>
        <row r="336">
          <cell r="J336" t="str">
            <v>Почтовые и телеграфные расходы (СС)</v>
          </cell>
        </row>
        <row r="337">
          <cell r="J337" t="str">
            <v>Почтовые и телеграфные расходы (услуги собственные)</v>
          </cell>
        </row>
        <row r="338">
          <cell r="J338" t="str">
            <v>Предоставление персонала газовых хозяйств</v>
          </cell>
        </row>
        <row r="339">
          <cell r="J339" t="str">
            <v>Предоставление персонала буровых работ</v>
          </cell>
        </row>
        <row r="340">
          <cell r="J340" t="str">
            <v>Предоставление персонала проектных и строительно-монтажных работ</v>
          </cell>
        </row>
        <row r="341">
          <cell r="J341" t="str">
            <v>Представительские расходы в пределах лимита (АР)</v>
          </cell>
        </row>
        <row r="342">
          <cell r="J342" t="str">
            <v>Представительские расходы в пределах лимита (СС)</v>
          </cell>
        </row>
        <row r="343">
          <cell r="J343" t="str">
            <v>Представительские расходы сверх норм (АР)</v>
          </cell>
        </row>
        <row r="344">
          <cell r="J344" t="str">
            <v>Представительские расходы сверх норм (СС)</v>
          </cell>
        </row>
        <row r="345">
          <cell r="J345" t="str">
            <v>Премии, вознаграждения административного персонала</v>
          </cell>
        </row>
        <row r="346">
          <cell r="J346" t="str">
            <v>Премии, вознаграждения коммерческого персоонала</v>
          </cell>
        </row>
        <row r="347">
          <cell r="J347" t="str">
            <v>Премии, вознаграждения ОПР (в производстве)</v>
          </cell>
        </row>
        <row r="348">
          <cell r="J348" t="str">
            <v>Премии, вознаграждения ОПР (услуги собственные)</v>
          </cell>
        </row>
        <row r="349">
          <cell r="J349" t="str">
            <v>Премии, вознаграждения основного персонала (СС)</v>
          </cell>
        </row>
        <row r="350">
          <cell r="J350" t="str">
            <v>Приобретение основных средств</v>
          </cell>
        </row>
        <row r="351">
          <cell r="J351" t="str">
            <v>Продукты питания (СС)</v>
          </cell>
        </row>
        <row r="352">
          <cell r="J352" t="str">
            <v>Проезд (АР)</v>
          </cell>
        </row>
        <row r="353">
          <cell r="J353" t="str">
            <v>Проезд (КП)</v>
          </cell>
        </row>
        <row r="354">
          <cell r="J354" t="str">
            <v>Проезд (СС)</v>
          </cell>
        </row>
        <row r="355">
          <cell r="J355" t="str">
            <v>Проезд (услуги собственные)</v>
          </cell>
        </row>
        <row r="356">
          <cell r="J356" t="str">
            <v>Проектирование</v>
          </cell>
        </row>
        <row r="357">
          <cell r="J357" t="str">
            <v>Проектно-сметные работы</v>
          </cell>
        </row>
        <row r="358">
          <cell r="J358" t="str">
            <v>Проживание (АР)</v>
          </cell>
        </row>
        <row r="359">
          <cell r="J359" t="str">
            <v>Проживание (КП)</v>
          </cell>
        </row>
        <row r="360">
          <cell r="J360" t="str">
            <v>Проживание (СС)</v>
          </cell>
        </row>
        <row r="361">
          <cell r="J361" t="str">
            <v>Проживание (услуги собственные)</v>
          </cell>
        </row>
        <row r="362">
          <cell r="J362" t="str">
            <v>Производственная сфера</v>
          </cell>
        </row>
        <row r="363">
          <cell r="J363" t="str">
            <v>Производственное</v>
          </cell>
        </row>
        <row r="364">
          <cell r="J364" t="str">
            <v>Прокат гольф-кары</v>
          </cell>
        </row>
        <row r="365">
          <cell r="J365" t="str">
            <v>Прокат гольф-кары</v>
          </cell>
        </row>
        <row r="366">
          <cell r="J366" t="str">
            <v>Промывка жд цистерн</v>
          </cell>
        </row>
        <row r="367">
          <cell r="J367" t="str">
            <v>Проценты от депозита в банке</v>
          </cell>
        </row>
        <row r="368">
          <cell r="J368" t="str">
            <v>Проценты от депозита в банке (СС)</v>
          </cell>
        </row>
        <row r="369">
          <cell r="J369" t="str">
            <v>Прочие выплаты административного персонала</v>
          </cell>
        </row>
        <row r="370">
          <cell r="J370" t="str">
            <v>Прочие выплаты коммерческому персоналу</v>
          </cell>
        </row>
        <row r="371">
          <cell r="J371" t="str">
            <v>Прочие выплаты ОПР (в производстве)</v>
          </cell>
        </row>
        <row r="372">
          <cell r="J372" t="str">
            <v>Прочие выплаты ОПР (услуги собственные)</v>
          </cell>
        </row>
        <row r="373">
          <cell r="J373" t="str">
            <v>Прочие выплаты основному персонала (СС)</v>
          </cell>
        </row>
        <row r="374">
          <cell r="J374" t="str">
            <v>Прочие доходы от газовых хозяйств</v>
          </cell>
        </row>
        <row r="375">
          <cell r="J375" t="str">
            <v>Прочие доходы от буровых работ</v>
          </cell>
        </row>
        <row r="376">
          <cell r="J376" t="str">
            <v>Прочие доходы от проектных и строительно-монтажных работ</v>
          </cell>
        </row>
        <row r="377">
          <cell r="J377" t="str">
            <v>Прочие доходы по производстводственной деятельности</v>
          </cell>
        </row>
        <row r="378">
          <cell r="J378" t="str">
            <v>Прочие доходы от промывки жд цистерн</v>
          </cell>
        </row>
        <row r="379">
          <cell r="J379" t="str">
            <v>Прочие затраты всего</v>
          </cell>
        </row>
        <row r="380">
          <cell r="J380" t="str">
            <v>Прочие коммерческие расходы</v>
          </cell>
        </row>
        <row r="381">
          <cell r="J381" t="str">
            <v>Прочие накладные расходы (в производстве)</v>
          </cell>
        </row>
        <row r="382">
          <cell r="J382" t="str">
            <v>Прочие накладные расходы (КП)</v>
          </cell>
        </row>
        <row r="383">
          <cell r="J383" t="str">
            <v>Прочие накладные расходы (СС)</v>
          </cell>
        </row>
        <row r="384">
          <cell r="J384" t="str">
            <v>Прочие накладные расходы (услуги собственные)</v>
          </cell>
        </row>
        <row r="385">
          <cell r="J385" t="str">
            <v>Прочие нефтепродукты</v>
          </cell>
        </row>
        <row r="386">
          <cell r="J386" t="str">
            <v>Прочие нефтепродукты (торговля)</v>
          </cell>
        </row>
        <row r="387">
          <cell r="J387" t="str">
            <v>Прочие основные средства</v>
          </cell>
        </row>
        <row r="388">
          <cell r="J388" t="str">
            <v>Прочие расходы (АР)</v>
          </cell>
        </row>
        <row r="389">
          <cell r="J389" t="str">
            <v>Прочие расходы (СС)</v>
          </cell>
        </row>
        <row r="390">
          <cell r="J390" t="str">
            <v>Прочие расходы по командировке (АР)</v>
          </cell>
        </row>
        <row r="391">
          <cell r="J391" t="str">
            <v>Прочие расходы по командировке (в производстве)</v>
          </cell>
        </row>
        <row r="392">
          <cell r="J392" t="str">
            <v>Прочие расходы по командировке (КП)</v>
          </cell>
        </row>
        <row r="393">
          <cell r="J393" t="str">
            <v>Прочие расходы по командировке (СС)</v>
          </cell>
        </row>
        <row r="394">
          <cell r="J394" t="str">
            <v>Прочие расходы по командировке (услуги собственные)</v>
          </cell>
        </row>
        <row r="395">
          <cell r="J395" t="str">
            <v>Прочие расходы по поставке товара</v>
          </cell>
        </row>
        <row r="396">
          <cell r="J396" t="str">
            <v>ПРОЧИЕ РАСХОДЫ ПО РЕАЛИЗАЦИИ</v>
          </cell>
        </row>
        <row r="397">
          <cell r="J397" t="str">
            <v>Прочие сборы и платежи (в производстве)</v>
          </cell>
        </row>
        <row r="398">
          <cell r="J398" t="str">
            <v>Прочие сборы и платежи (КП)</v>
          </cell>
        </row>
        <row r="399">
          <cell r="J399" t="str">
            <v>Прочие сборы и платежи (СС)</v>
          </cell>
        </row>
        <row r="400">
          <cell r="J400" t="str">
            <v>Прочие сборы и платежи (услуги собственные)</v>
          </cell>
        </row>
        <row r="401">
          <cell r="J401" t="str">
            <v>Прочие услуги (АР)</v>
          </cell>
        </row>
        <row r="402">
          <cell r="J402" t="str">
            <v>Услуги прочие (АР)</v>
          </cell>
        </row>
        <row r="403">
          <cell r="J403" t="str">
            <v>Прочие услуги (нотариальные, информационные, техобслуживание ОС) (КП)</v>
          </cell>
        </row>
        <row r="404">
          <cell r="J404" t="str">
            <v>Прочие услуги от строительства и ремонта автодорог</v>
          </cell>
        </row>
        <row r="405">
          <cell r="J405" t="str">
            <v>Прочие услуги от брокерской и таможенной деятельности</v>
          </cell>
        </row>
        <row r="406">
          <cell r="J406" t="str">
            <v>Прочие услуги от транспортировки грузов</v>
          </cell>
        </row>
        <row r="407">
          <cell r="J407" t="str">
            <v>Прочие услуги основной деятельности (ТО)</v>
          </cell>
        </row>
        <row r="408">
          <cell r="J408" t="str">
            <v>Прочие услуги основной деятельности (торговля)</v>
          </cell>
        </row>
        <row r="409">
          <cell r="J409" t="str">
            <v>Прочие услуги связи (АР)</v>
          </cell>
        </row>
        <row r="410">
          <cell r="J410" t="str">
            <v>Прочие услуги связи (в производстве)</v>
          </cell>
        </row>
        <row r="411">
          <cell r="J411" t="str">
            <v>Прочие услуги связи (КП)</v>
          </cell>
        </row>
        <row r="412">
          <cell r="J412" t="str">
            <v>Прочие услуги связи (СС)</v>
          </cell>
        </row>
        <row r="413">
          <cell r="J413" t="str">
            <v>Прочие услуги связи (услуги собственные)</v>
          </cell>
        </row>
        <row r="414">
          <cell r="J414" t="str">
            <v>Расход от курсовой разницы</v>
          </cell>
        </row>
        <row r="415">
          <cell r="J415" t="str">
            <v>Расходный материал для электриков (СС)</v>
          </cell>
        </row>
        <row r="416">
          <cell r="J416" t="str">
            <v>Расходный материал ресторан, пиано-бар , дискотека (СС)</v>
          </cell>
        </row>
        <row r="417">
          <cell r="J417" t="str">
            <v>Расходы</v>
          </cell>
        </row>
        <row r="418">
          <cell r="J418" t="str">
            <v>Расходы в виде вознаграждения</v>
          </cell>
        </row>
        <row r="419">
          <cell r="J419" t="str">
            <v>Проезд в командировках (в производстве)</v>
          </cell>
        </row>
        <row r="420">
          <cell r="J420" t="str">
            <v>Расходы на проезд в командировках (услуги собственные)</v>
          </cell>
        </row>
        <row r="421">
          <cell r="J421" t="str">
            <v>Расходы на проживание в командировках (в производстве)</v>
          </cell>
        </row>
        <row r="422">
          <cell r="J422" t="str">
            <v>Расходы на проживание в командировках (услуги собственные)</v>
          </cell>
        </row>
        <row r="423">
          <cell r="J423" t="str">
            <v>Расходы на реализацию</v>
          </cell>
        </row>
        <row r="424">
          <cell r="J424" t="str">
            <v>Расходы на рекламу</v>
          </cell>
        </row>
        <row r="425">
          <cell r="J425" t="str">
            <v>РАСХОДЫ ПО АРЕНДЕ (в производстве)</v>
          </cell>
        </row>
        <row r="426">
          <cell r="J426" t="str">
            <v>РАСХОДЫ ПО АРЕНДЕ (услуги собственные)</v>
          </cell>
        </row>
        <row r="427">
          <cell r="J427" t="str">
            <v>РАСХОДЫ ПО АРЕНДЕ И КОММУНАЛЬНЫМ УСЛУГАМ</v>
          </cell>
        </row>
        <row r="428">
          <cell r="J428" t="str">
            <v>Расходы по благотворительной деятельности</v>
          </cell>
        </row>
        <row r="429">
          <cell r="J429" t="str">
            <v>Расходы по Евроводе (СС)</v>
          </cell>
        </row>
        <row r="430">
          <cell r="J430" t="str">
            <v>Расходы по инвестициям и капитальным вложениям (справочно)</v>
          </cell>
        </row>
        <row r="431">
          <cell r="J431" t="str">
            <v>Расходы по маневровым работам</v>
          </cell>
        </row>
        <row r="432">
          <cell r="J432" t="str">
            <v>Расходы по неосновной деятельности</v>
          </cell>
        </row>
        <row r="433">
          <cell r="J433" t="str">
            <v>Расходы по основной деятельности</v>
          </cell>
        </row>
        <row r="434">
          <cell r="J434" t="str">
            <v>Расходы по ответхранению</v>
          </cell>
        </row>
        <row r="435">
          <cell r="J435" t="str">
            <v>Расходы по охране труда (АР)</v>
          </cell>
        </row>
        <row r="436">
          <cell r="J436" t="str">
            <v>Расходы по охране труда (в производстве)</v>
          </cell>
        </row>
        <row r="437">
          <cell r="J437" t="str">
            <v>Расходы по охране труда (услуги собственные)</v>
          </cell>
        </row>
        <row r="438">
          <cell r="J438" t="str">
            <v>Расходы по охране труда (СС)</v>
          </cell>
        </row>
        <row r="439">
          <cell r="J439" t="str">
            <v>Расходы по питьевой воде (АР)</v>
          </cell>
        </row>
        <row r="440">
          <cell r="J440" t="str">
            <v>РАСХОДЫ ПО ПОДБОРУ И ОБУЧЕНИЮ КАДРОВ (АР)</v>
          </cell>
        </row>
        <row r="441">
          <cell r="J441" t="str">
            <v>РАСХОДЫ ПО ПОДБОРУ И ОБУЧЕНИЮ КАДРОВ (КП)</v>
          </cell>
        </row>
        <row r="442">
          <cell r="J442" t="str">
            <v>РАСХОДЫ ПО ПОДБОРУ И ОБУЧЕНИЮ КАДРОВ (в производстве)</v>
          </cell>
        </row>
        <row r="443">
          <cell r="J443" t="str">
            <v>РАСХОДЫ ПО ПОДБОРУ И ОБУЧЕНИЮ КАДРОВ (услуги собственные)</v>
          </cell>
        </row>
        <row r="444">
          <cell r="J444" t="str">
            <v>РАСХОДЫ ПО ПОДБОРУ И ОБУЧЕНИЮ КАДРОВ (СС)</v>
          </cell>
        </row>
        <row r="445">
          <cell r="J445" t="str">
            <v>Расходы по реализации в производстве</v>
          </cell>
        </row>
        <row r="446">
          <cell r="J446" t="str">
            <v>Расходы по реализации в сфере услуг</v>
          </cell>
        </row>
        <row r="447">
          <cell r="J447" t="str">
            <v>Расходы по реализации в торговле</v>
          </cell>
        </row>
        <row r="448">
          <cell r="J448" t="str">
            <v>Расходы по реализации нематериальных активов</v>
          </cell>
        </row>
        <row r="449">
          <cell r="J449" t="str">
            <v>Расходы по реализации основных средств</v>
          </cell>
        </row>
        <row r="450">
          <cell r="J450" t="str">
            <v>Расходы по реализации ЦБ</v>
          </cell>
        </row>
        <row r="451">
          <cell r="J451" t="str">
            <v>Расходы по содержанию ж/д путей</v>
          </cell>
        </row>
        <row r="452">
          <cell r="J452" t="str">
            <v>Расходы по социальной программе (проведение праздничных мероприятий, путевки для детей сотрудников и др</v>
          </cell>
        </row>
        <row r="453">
          <cell r="J453" t="str">
            <v>Расходы по социальной сфере</v>
          </cell>
        </row>
        <row r="454">
          <cell r="J454" t="str">
            <v>РАСХОДЫ ПО СУБПОДРЯДНЫМ КОНТРАКТАМ  (в производстве)</v>
          </cell>
        </row>
        <row r="455">
          <cell r="J455" t="str">
            <v>РАСХОДЫ ПО СУБПОДРЯДНЫМ КОНТРАКТАМ (услуги собственные)</v>
          </cell>
        </row>
        <row r="456">
          <cell r="J456" t="str">
            <v>РАСХОДЫ ПО СУБПОДРЯДНЫМ КОНТРАКТАМ (СС)</v>
          </cell>
        </row>
        <row r="457">
          <cell r="J457" t="str">
            <v>Расходыпо реализации в строительстве</v>
          </cell>
        </row>
        <row r="458">
          <cell r="J458" t="str">
            <v>Реализация промышленных товаров</v>
          </cell>
        </row>
        <row r="459">
          <cell r="J459" t="str">
            <v>Реализация прочих товаров (розничная)</v>
          </cell>
        </row>
        <row r="460">
          <cell r="J460" t="str">
            <v>Реализация прочих товаров работ услуг</v>
          </cell>
        </row>
        <row r="461">
          <cell r="J461" t="str">
            <v>Реализация СНО</v>
          </cell>
        </row>
        <row r="462">
          <cell r="J462" t="str">
            <v>Реализация ТМЗ</v>
          </cell>
        </row>
        <row r="463">
          <cell r="J463" t="str">
            <v>Реализация товаров и материалов</v>
          </cell>
        </row>
        <row r="464">
          <cell r="J464" t="str">
            <v>Резервный фонд</v>
          </cell>
        </row>
        <row r="465">
          <cell r="J465" t="str">
            <v>Резервы на сомнительные долги (АР)</v>
          </cell>
        </row>
        <row r="466">
          <cell r="J466" t="str">
            <v>Реклама (КП)</v>
          </cell>
        </row>
        <row r="467">
          <cell r="J467" t="str">
            <v>РЕМОНТ ОСНОВНЫХ СРЕДСТВ CОБСТВЕННЫМИ СИЛАМИ (СС)</v>
          </cell>
        </row>
        <row r="468">
          <cell r="J468" t="str">
            <v>РЕМОНТ ОСНОВНЫХ СРЕДСТВ CОБСТВЕННЫМИ СИЛАМИ (в производстве)</v>
          </cell>
        </row>
        <row r="469">
          <cell r="J469" t="str">
            <v>РЕМОНТ ОСНОВНЫХ СРЕДСТВ CОБСТВЕННЫМИ СИЛАМИ (услуги собственные)</v>
          </cell>
        </row>
        <row r="470">
          <cell r="J470" t="str">
            <v>РЕМОНТ ОСНОВНЫХ СРЕДСТВ ПОДРЯДНЫМ СПОСОБОМ (в производстве)</v>
          </cell>
        </row>
        <row r="471">
          <cell r="J471" t="str">
            <v>РЕМОНТ ОСНОВНЫХ СРЕДСТВ ПОДРЯДНЫМ СПОСОБОМ (услуги собственные)</v>
          </cell>
        </row>
        <row r="472">
          <cell r="J472" t="str">
            <v>СВЯЗЬ (АР)</v>
          </cell>
        </row>
        <row r="473">
          <cell r="J473" t="str">
            <v>СЕБЕСТОИМОСТЬ РЕАЛИЗОВАННЫХ ТОВАРОВ (торговля), ПРИОБРЕТЕННЫХ ДЛЯ ПРОДАЖИ</v>
          </cell>
        </row>
        <row r="474">
          <cell r="J474" t="str">
            <v>СЕБЕСТОИМОСТЬ РЕАЛИЗОВАННЫХ ТОВАРОВ, ПРИОБРЕТЕННЫХ ДЛЯ ПРОДАЖИ</v>
          </cell>
        </row>
        <row r="475">
          <cell r="J475" t="str">
            <v>Сертификация, регистрация кассовых аппратов,госпошлина (СС)</v>
          </cell>
        </row>
        <row r="476">
          <cell r="J476" t="str">
            <v>Сертификация, регистрация кассовых аппратов,госпошлина (СС)</v>
          </cell>
        </row>
        <row r="477">
          <cell r="J477" t="str">
            <v>Складские услуги (Доход от брокерской и таможенной деятельности)</v>
          </cell>
        </row>
        <row r="478">
          <cell r="J478" t="str">
            <v>Складские услуги (Доходы газовых хозяйств)</v>
          </cell>
        </row>
        <row r="479">
          <cell r="J479" t="str">
            <v>Служба Аист (АР)</v>
          </cell>
        </row>
        <row r="480">
          <cell r="J480" t="str">
            <v>Содержание гольф-полей, территорий АБК, КСК (выездного круга, манежа, денника) и др</v>
          </cell>
        </row>
        <row r="481">
          <cell r="J481" t="str">
            <v>Содержание и ремонт офисов и оборудования (АР)</v>
          </cell>
        </row>
        <row r="482">
          <cell r="J482" t="str">
            <v>Содержание и ремонт офисов и оборудования (СС)</v>
          </cell>
        </row>
        <row r="483">
          <cell r="J483" t="str">
            <v>Сотовая связь (АР)</v>
          </cell>
        </row>
        <row r="484">
          <cell r="J484" t="str">
            <v>Сотовая связь (в производстве)</v>
          </cell>
        </row>
        <row r="485">
          <cell r="J485" t="str">
            <v>Сотовая связь (КП)</v>
          </cell>
        </row>
        <row r="486">
          <cell r="J486" t="str">
            <v>Сотовая связь (СС)</v>
          </cell>
        </row>
        <row r="487">
          <cell r="J487" t="str">
            <v>Сотовая связь (услуги собственные)</v>
          </cell>
        </row>
        <row r="488">
          <cell r="J488" t="str">
            <v>Соц.налог и отчисления в ФСС по административному персоналу</v>
          </cell>
        </row>
        <row r="489">
          <cell r="J489" t="str">
            <v>Соц.налог и отчисления в ФСС (в производстве)</v>
          </cell>
        </row>
        <row r="490">
          <cell r="J490" t="str">
            <v>Соц.налог и отчисления в ФСС (услуги собственные)</v>
          </cell>
        </row>
        <row r="491">
          <cell r="J491" t="str">
            <v>Соц.налог и отчисления в ФСС (СС)</v>
          </cell>
        </row>
        <row r="492">
          <cell r="J492" t="str">
            <v>Социальный налог и сбор на социальное страхование (КП)</v>
          </cell>
        </row>
        <row r="493">
          <cell r="J493" t="str">
            <v>Спецодежда, спортивная экипировка (СС)</v>
          </cell>
        </row>
        <row r="494">
          <cell r="J494" t="str">
            <v>Спонсорская помощь</v>
          </cell>
        </row>
        <row r="495">
          <cell r="J495" t="str">
            <v>Спутниковая и транкинговая связь (в производстве)</v>
          </cell>
        </row>
        <row r="496">
          <cell r="J496" t="str">
            <v>Спутниковая и транкинговая связь (КП)</v>
          </cell>
        </row>
        <row r="497">
          <cell r="J497" t="str">
            <v>Спутниковая и транкинговая связь (СС)</v>
          </cell>
        </row>
        <row r="498">
          <cell r="J498" t="str">
            <v>Спутниковая связь (АР)</v>
          </cell>
        </row>
        <row r="499">
          <cell r="J499" t="str">
            <v>Спутниковая связь (услуги собственные)</v>
          </cell>
        </row>
        <row r="500">
          <cell r="J500" t="str">
            <v>Страхование (АР)</v>
          </cell>
        </row>
        <row r="501">
          <cell r="J501" t="str">
            <v>Строительно-монтажные работы</v>
          </cell>
        </row>
        <row r="502">
          <cell r="J502" t="str">
            <v>Строительство автодорог</v>
          </cell>
        </row>
        <row r="503">
          <cell r="J503" t="str">
            <v>Субаренда ресторана</v>
          </cell>
        </row>
        <row r="504">
          <cell r="J504" t="str">
            <v>Субаренда ресторана</v>
          </cell>
        </row>
        <row r="505">
          <cell r="J505" t="str">
            <v>Суточные выплаты по норме в пределах РК (в производстве)</v>
          </cell>
        </row>
        <row r="506">
          <cell r="J506" t="str">
            <v>Суточные выплаты по норме в пределах РК (КП)</v>
          </cell>
        </row>
        <row r="507">
          <cell r="J507" t="str">
            <v>Суточные выплаты по норме в пределах РК (СС)</v>
          </cell>
        </row>
        <row r="508">
          <cell r="J508" t="str">
            <v>Суточные выплаты по норме в пределах РК (услуги собственные)</v>
          </cell>
        </row>
        <row r="509">
          <cell r="J509" t="str">
            <v>Суточные по норме в пределах РК (АР)</v>
          </cell>
        </row>
        <row r="510">
          <cell r="J510" t="str">
            <v>Суточные по норме за пределами РК (АР)</v>
          </cell>
        </row>
        <row r="511">
          <cell r="J511" t="str">
            <v>Суточные по норме за пределами РК (в производстве)</v>
          </cell>
        </row>
        <row r="512">
          <cell r="J512" t="str">
            <v>Суточные по норме за пределами РК (КП)</v>
          </cell>
        </row>
        <row r="513">
          <cell r="J513" t="str">
            <v>Суточные по норме за пределами РК (СС)</v>
          </cell>
        </row>
        <row r="514">
          <cell r="J514" t="str">
            <v>Суточные по норме за пределами РК (услуги собственные)</v>
          </cell>
        </row>
        <row r="515">
          <cell r="J515" t="str">
            <v>Сфера услуг</v>
          </cell>
        </row>
        <row r="516">
          <cell r="J516" t="str">
            <v>Таможенные расходы</v>
          </cell>
        </row>
        <row r="517">
          <cell r="J517" t="str">
            <v>Текущий ремонт автодорог</v>
          </cell>
        </row>
        <row r="518">
          <cell r="J518" t="str">
            <v>ТЕКУЩИЙ РЕМОНТ ОСНОВНЫХ СРЕДСТВ ПОДРЯДНЫМ СПОСОБОМ</v>
          </cell>
        </row>
        <row r="519">
          <cell r="J519" t="str">
            <v>Телеграф (СС)</v>
          </cell>
        </row>
        <row r="520">
          <cell r="J520" t="str">
            <v>Типографские расходы (бланочная продукция,журналы, альбомы и др</v>
          </cell>
        </row>
        <row r="521">
          <cell r="J521" t="str">
            <v>Типографские расходы (СС)</v>
          </cell>
        </row>
        <row r="522">
          <cell r="J522" t="str">
            <v>Товары промышленные (торговля)</v>
          </cell>
        </row>
        <row r="523">
          <cell r="J523" t="str">
            <v>Товары прочие (оптовая торговля)</v>
          </cell>
        </row>
        <row r="524">
          <cell r="J524" t="str">
            <v>Товары прочие (розничная торговля)</v>
          </cell>
        </row>
        <row r="525">
          <cell r="J525" t="str">
            <v>Товары розничные(торговля)</v>
          </cell>
        </row>
        <row r="526">
          <cell r="J526" t="str">
            <v>Топливо, используемое на отопление (СС)</v>
          </cell>
        </row>
        <row r="527">
          <cell r="J527" t="str">
            <v>Топливо, используемое при эксплуатации машин и механизмов (в производстве)</v>
          </cell>
        </row>
        <row r="528">
          <cell r="J528" t="str">
            <v>Топливо, используемое при эксплуатации машин и механизмов (услуги собственные)</v>
          </cell>
        </row>
        <row r="529">
          <cell r="J529" t="str">
            <v>Топливо, используемое при эксплуатации машин, механизмов и автотранспорта произв</v>
          </cell>
        </row>
        <row r="530">
          <cell r="J530" t="str">
            <v>Торговая сфера</v>
          </cell>
        </row>
        <row r="531">
          <cell r="J531" t="str">
            <v>Транкинговая связь (АР)</v>
          </cell>
        </row>
        <row r="532">
          <cell r="J532" t="str">
            <v>Транспортировка</v>
          </cell>
        </row>
        <row r="533">
          <cell r="J533" t="str">
            <v>Транспортировка (торговля)</v>
          </cell>
        </row>
        <row r="534">
          <cell r="J534" t="str">
            <v>Транспортировка грузов</v>
          </cell>
        </row>
        <row r="535">
          <cell r="J535" t="str">
            <v>Транспортное обслуживание АУП (АР)</v>
          </cell>
        </row>
        <row r="536">
          <cell r="J536" t="str">
            <v>Транспортное обслуживание АУП (СС)</v>
          </cell>
        </row>
        <row r="537">
          <cell r="J537" t="str">
            <v>Транспортные , погрузочно-разгрузочные работы и услуги</v>
          </cell>
        </row>
        <row r="538">
          <cell r="J538" t="str">
            <v>ТРАНСПОРТНЫЕ И ИНЫЕ РАСХОДЫ ПО ПОСТАВКЕ ТОВАРА</v>
          </cell>
        </row>
        <row r="539">
          <cell r="J539" t="str">
            <v>Транспортные, погрузочно-разгрузочные работы и услуги (доходы газовых хозяйств)</v>
          </cell>
        </row>
        <row r="540">
          <cell r="J540" t="str">
            <v>Транспортные, погрузочно-разгрузочные работы и услуги (доходы от буровых работ)</v>
          </cell>
        </row>
        <row r="541">
          <cell r="J541" t="str">
            <v>Убытки от доли участия в ТОО</v>
          </cell>
        </row>
        <row r="542">
          <cell r="J542" t="str">
            <v>Услуги автостоянки (КП)</v>
          </cell>
        </row>
        <row r="543">
          <cell r="J543" t="str">
            <v>Услуги аренды каналов связи (АР)</v>
          </cell>
        </row>
        <row r="544">
          <cell r="J544" t="str">
            <v>Услуги аудиторских организаций (АР)</v>
          </cell>
        </row>
        <row r="545">
          <cell r="J545" t="str">
            <v>Услуги банка (АР)</v>
          </cell>
        </row>
        <row r="546">
          <cell r="J546" t="str">
            <v>Услуги лабораторий</v>
          </cell>
        </row>
        <row r="547">
          <cell r="J547" t="str">
            <v>Услуги лабораторий (СС)</v>
          </cell>
        </row>
        <row r="548">
          <cell r="J548" t="str">
            <v>Услуги лабораторий (СС)</v>
          </cell>
        </row>
        <row r="549">
          <cell r="J549" t="str">
            <v>Услуги общественного питания</v>
          </cell>
        </row>
        <row r="550">
          <cell r="J550" t="str">
            <v>Услуги по агрохимическому, мелиоративному обслуживаниюи консервации (не капитального характера)</v>
          </cell>
        </row>
        <row r="551">
          <cell r="J551" t="str">
            <v>Услуги по агрохимическому, мелиоративному обслуживаниюи консервации (не капитального характера)</v>
          </cell>
        </row>
        <row r="552">
          <cell r="J552" t="str">
            <v>Услуги по брокерской деятельности</v>
          </cell>
        </row>
        <row r="553">
          <cell r="J553" t="str">
            <v>Услуги по грузоотправлению</v>
          </cell>
        </row>
        <row r="554">
          <cell r="J554" t="str">
            <v>Услуги по грузополучению</v>
          </cell>
        </row>
        <row r="555">
          <cell r="J555" t="str">
            <v>Услуги по дезинфекции, дератизации и дезинсекции</v>
          </cell>
        </row>
        <row r="556">
          <cell r="J556" t="str">
            <v>Услуги по дезинфекции, дератизации и дезинсекции</v>
          </cell>
        </row>
        <row r="557">
          <cell r="J557" t="str">
            <v>Услуги по договору доверительного управления</v>
          </cell>
        </row>
        <row r="558">
          <cell r="J558" t="str">
            <v>Услуги по наливу ГСМ (торговля)</v>
          </cell>
        </row>
        <row r="559">
          <cell r="J559" t="str">
            <v>Услуги по наливу и перевалке ГСМ</v>
          </cell>
        </row>
        <row r="560">
          <cell r="J560" t="str">
            <v>Услуги по перевалке ГСМ (торговля)</v>
          </cell>
        </row>
        <row r="561">
          <cell r="J561" t="str">
            <v>Услуги по племенной работе</v>
          </cell>
        </row>
        <row r="562">
          <cell r="J562" t="str">
            <v>Услуги по племенной работе</v>
          </cell>
        </row>
        <row r="563">
          <cell r="J563" t="str">
            <v>Услуги по племенной работе</v>
          </cell>
        </row>
        <row r="564">
          <cell r="J564" t="str">
            <v>Услуги по ремонту и консервации оросительных систем</v>
          </cell>
        </row>
        <row r="565">
          <cell r="J565" t="str">
            <v>Услуги по таможенному оформлению</v>
          </cell>
        </row>
        <row r="566">
          <cell r="J566" t="str">
            <v>Услуги по учебно-тренировочным сборам</v>
          </cell>
        </row>
        <row r="567">
          <cell r="J567" t="str">
            <v>Услуги по учебно-тренировочным сборам</v>
          </cell>
        </row>
        <row r="568">
          <cell r="J568" t="str">
            <v>Услуги по экспедированию грузов</v>
          </cell>
        </row>
        <row r="569">
          <cell r="J569" t="str">
            <v>Услуги прачечных и химчисток (СС)</v>
          </cell>
        </row>
        <row r="570">
          <cell r="J570" t="str">
            <v>Услуги прачечных и химчисток (СС)</v>
          </cell>
        </row>
        <row r="571">
          <cell r="J571" t="str">
            <v>Услуги связи</v>
          </cell>
        </row>
        <row r="572">
          <cell r="J572" t="str">
            <v>УСЛУГИ СВЯЗИ (в производстве)</v>
          </cell>
        </row>
        <row r="573">
          <cell r="J573" t="str">
            <v>УСЛУГИ СВЯЗИ (КП)</v>
          </cell>
        </row>
        <row r="574">
          <cell r="J574" t="str">
            <v>УСЛУГИ СВЯЗИ (СС)</v>
          </cell>
        </row>
        <row r="575">
          <cell r="J575" t="str">
            <v>УСЛУГИ СВЯЗИ (услуги собственные)</v>
          </cell>
        </row>
        <row r="576">
          <cell r="J576" t="str">
            <v>Услуги сертификации</v>
          </cell>
        </row>
        <row r="577">
          <cell r="J577" t="str">
            <v>УСЛУГИ СТОРОННИХ ОРГАНИЗАЦИЙ (в производстве)</v>
          </cell>
        </row>
        <row r="578">
          <cell r="J578" t="str">
            <v>УСЛУГИ СТОРОННИХ ОРГАНИЗАЦИЙ (услуги собственные)</v>
          </cell>
        </row>
        <row r="579">
          <cell r="J579" t="str">
            <v>УСЛУГИ СТОРОННИХ ОРГАНИЗАЦИЙ, СВЯЗАННЫХ С СОЦИАЛЬНОЙ СФЕРОЙ</v>
          </cell>
        </row>
        <row r="580">
          <cell r="J580" t="str">
            <v>УСЛУГИ СТРАХОВАНИЯ (в производстве)</v>
          </cell>
        </row>
        <row r="581">
          <cell r="J581" t="str">
            <v>УСЛУГИ СТРАХОВАНИЯ (КП)</v>
          </cell>
        </row>
        <row r="582">
          <cell r="J582" t="str">
            <v>УСЛУГИ СТРАХОВАНИЯ (СС)</v>
          </cell>
        </row>
        <row r="583">
          <cell r="J583" t="str">
            <v>УСЛУГИ СТРАХОВАНИЯ (услуги собственные)</v>
          </cell>
        </row>
        <row r="584">
          <cell r="J584" t="str">
            <v>Услуги транспортных предприятий(вывоз снега, навоза, мусора, фекальных и талых вод, доставка кормов и др</v>
          </cell>
        </row>
        <row r="585">
          <cell r="J585" t="str">
            <v>Услуги транспортных предприятий(вывоз снега, навоза, мусора, фекальных и талых вод, доставка кормов и др.)</v>
          </cell>
        </row>
        <row r="586">
          <cell r="J586" t="str">
            <v>Услуги хранения ГСМ</v>
          </cell>
        </row>
        <row r="587">
          <cell r="J587" t="str">
            <v>Услуги хранения ГСМ (торговля)</v>
          </cell>
        </row>
        <row r="588">
          <cell r="J588" t="str">
            <v>Услуги ЦБПО</v>
          </cell>
        </row>
        <row r="589">
          <cell r="J589" t="str">
            <v>Услуги энергетической службы</v>
          </cell>
        </row>
        <row r="590">
          <cell r="J590" t="str">
            <v>Услуги юрид</v>
          </cell>
        </row>
        <row r="591">
          <cell r="J591" t="str">
            <v>Усовершенствование программного обеспечения (КП)</v>
          </cell>
        </row>
        <row r="592">
          <cell r="J592" t="str">
            <v>участие в выставках, конференциях, ярмарках (АР)</v>
          </cell>
        </row>
        <row r="593">
          <cell r="J593" t="str">
            <v>Участие в выставках, ярмарках</v>
          </cell>
        </row>
        <row r="594">
          <cell r="J594" t="str">
            <v>Химреагенты, расходный материал для медлабораторий, удобрения,соль (СС)</v>
          </cell>
        </row>
        <row r="595">
          <cell r="J595" t="str">
            <v>Хознужды (АР)</v>
          </cell>
        </row>
        <row r="596">
          <cell r="J596" t="str">
            <v>Хознужды (СС)</v>
          </cell>
        </row>
        <row r="597">
          <cell r="J597" t="str">
            <v>Хозяйственные расходы (КП)</v>
          </cell>
        </row>
        <row r="598">
          <cell r="J598" t="str">
            <v>Хозяйственный инвентарь и материал (СС)</v>
          </cell>
        </row>
        <row r="599">
          <cell r="J599" t="str">
            <v>Чистка здания (СС)</v>
          </cell>
        </row>
        <row r="600">
          <cell r="J600" t="str">
            <v>Чистка здания (СС)</v>
          </cell>
        </row>
        <row r="601">
          <cell r="J601" t="str">
            <v>Членские взносы</v>
          </cell>
        </row>
        <row r="602">
          <cell r="J602" t="str">
            <v>Членские взносы</v>
          </cell>
        </row>
        <row r="603">
          <cell r="J603" t="str">
            <v>Шоу программа (постановка, костюмы)</v>
          </cell>
        </row>
        <row r="604">
          <cell r="J604" t="str">
            <v>Шоу программа (постановка, костюмы)</v>
          </cell>
        </row>
        <row r="605">
          <cell r="J605" t="str">
            <v>Электроэнергия</v>
          </cell>
        </row>
        <row r="606">
          <cell r="J606" t="str">
            <v>Доход от услуг связи и сопутствующих им услугам</v>
          </cell>
        </row>
        <row r="607">
          <cell r="J607" t="str">
            <v>Аренда оборудования</v>
          </cell>
        </row>
        <row r="608">
          <cell r="J608" t="str">
            <v>Проектирование</v>
          </cell>
        </row>
        <row r="609">
          <cell r="J609" t="str">
            <v>Реализация оборудования</v>
          </cell>
        </row>
        <row r="610">
          <cell r="J610" t="str">
            <v>Технический надзор</v>
          </cell>
        </row>
        <row r="611">
          <cell r="J611" t="str">
            <v>Техническое обслуживание</v>
          </cell>
        </row>
        <row r="612">
          <cell r="J612" t="str">
            <v>Услуги телекоммуникаций</v>
          </cell>
        </row>
        <row r="613">
          <cell r="J613" t="str">
            <v>Электроэнергия (торговля)</v>
          </cell>
        </row>
        <row r="614">
          <cell r="J614" t="str">
            <v>Газофикация</v>
          </cell>
        </row>
        <row r="615">
          <cell r="J615" t="str">
            <v>Утилизация мусора и промышленных отходов</v>
          </cell>
        </row>
        <row r="616">
          <cell r="J616" t="str">
            <v>ЭНЕРГИЯ И КОММУНАЛЬНЫЕ УСЛУГИ (в производстве)</v>
          </cell>
        </row>
        <row r="617">
          <cell r="J617" t="str">
            <v>ЭНЕРГИЯ И КОММУНАЛЬНЫЕ УСЛУГИ (СС)</v>
          </cell>
        </row>
        <row r="618">
          <cell r="J618" t="str">
            <v>ЭНЕРГИЯ И КОММУНАЛЬНЫЕ УСЛУГИ (услуги собственные)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кAg(расш)"/>
      <sheetName val="кВФ(расш)"/>
      <sheetName val="кИТ(расш)"/>
      <sheetName val="кМФ(расш)"/>
      <sheetName val="кУФ(расш)"/>
      <sheetName val="кЗФ(расш)"/>
      <sheetName val="кГО(расш)"/>
      <sheetName val="кЮФ(расш)"/>
      <sheetName val="кАФ(расш)"/>
      <sheetName val="кАС(расш)"/>
      <sheetName val="Лист1"/>
      <sheetName val="Лист2"/>
      <sheetName val="Лист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НМА"/>
      <sheetName val="Аппендикс "/>
      <sheetName val="Амортизация"/>
      <sheetName val="ОСВ"/>
      <sheetName val="Лист1"/>
    </sheetNames>
    <sheetDataSet>
      <sheetData sheetId="1">
        <row r="32">
          <cell r="X32">
            <v>24586768.61</v>
          </cell>
        </row>
        <row r="33">
          <cell r="X33">
            <v>52391188.080000006</v>
          </cell>
        </row>
        <row r="36">
          <cell r="X36">
            <v>0</v>
          </cell>
        </row>
      </sheetData>
      <sheetData sheetId="2">
        <row r="24">
          <cell r="O24">
            <v>14031302.65</v>
          </cell>
          <cell r="T24">
            <v>19013690.02</v>
          </cell>
        </row>
        <row r="25">
          <cell r="O25">
            <v>36101617.79</v>
          </cell>
          <cell r="T25">
            <v>173679989.49</v>
          </cell>
        </row>
        <row r="28">
          <cell r="O28">
            <v>705697.1599999999</v>
          </cell>
          <cell r="T28">
            <v>8105888.220000001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свод"/>
      <sheetName val="ан.1С 242-243"/>
      <sheetName val="ан.1С 274"/>
      <sheetName val="ан.1С 8.2 242-243"/>
      <sheetName val="ан.1С 8.2 274"/>
    </sheetNames>
    <sheetDataSet>
      <sheetData sheetId="0">
        <row r="1">
          <cell r="A1">
            <v>1000</v>
          </cell>
        </row>
        <row r="2">
          <cell r="A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t0_nam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ОборБалФормОтч"/>
      <sheetName val="ТитулЛистОтч"/>
    </sheetNames>
    <sheetDataSet>
      <sheetData sheetId="1">
        <row r="22">
          <cell r="C22" t="str">
            <v>ВФ ОАО "KazTransCom"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C27" t="str">
            <v>451700027454</v>
          </cell>
          <cell r="D27">
            <v>73.36</v>
          </cell>
        </row>
        <row r="28">
          <cell r="D28">
            <v>0</v>
          </cell>
        </row>
        <row r="29">
          <cell r="D29">
            <v>86.69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6">
          <cell r="C36">
            <v>41917.12</v>
          </cell>
        </row>
        <row r="37">
          <cell r="C37">
            <v>37910.18</v>
          </cell>
        </row>
        <row r="38">
          <cell r="C38">
            <v>223.91</v>
          </cell>
        </row>
        <row r="40">
          <cell r="D40">
            <v>111758.53</v>
          </cell>
        </row>
        <row r="41">
          <cell r="D41">
            <v>306013.88</v>
          </cell>
        </row>
        <row r="42">
          <cell r="C42" t="str">
            <v>Директор</v>
          </cell>
          <cell r="D42">
            <v>27204.72</v>
          </cell>
        </row>
        <row r="43">
          <cell r="C43" t="str">
            <v>Долгополов В.Н.</v>
          </cell>
          <cell r="D43">
            <v>26098.56</v>
          </cell>
        </row>
        <row r="44">
          <cell r="C44" t="str">
            <v>Колупаева Е.В.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152646.11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</v>
          </cell>
          <cell r="F35">
            <v>323835.68</v>
          </cell>
        </row>
        <row r="36">
          <cell r="C36">
            <v>41917.12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</v>
          </cell>
          <cell r="E42">
            <v>156.21</v>
          </cell>
          <cell r="F42">
            <v>691.34</v>
          </cell>
        </row>
        <row r="43">
          <cell r="D43">
            <v>26098.56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71687.9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</v>
          </cell>
          <cell r="F77">
            <v>148879.39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64.46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</v>
          </cell>
          <cell r="F95">
            <v>4642.13</v>
          </cell>
        </row>
        <row r="97">
          <cell r="C97">
            <v>8.2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18156.92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23686.96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4.6</v>
          </cell>
          <cell r="F183">
            <v>4.6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Ф план"/>
      <sheetName val="УФ прил 2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доходов "/>
    </sheetNames>
  </externalBook>
</externalLink>
</file>

<file path=xl/theme/theme1.xml><?xml version="1.0" encoding="utf-8"?>
<a:theme xmlns:a="http://schemas.openxmlformats.org/drawingml/2006/main" name="Office Theme">
  <a:themeElements>
    <a:clrScheme name="Трек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2" width="14.375" style="0" customWidth="1"/>
    <col min="3" max="3" width="7.875" style="74" customWidth="1"/>
    <col min="5" max="5" width="27.75390625" style="0" customWidth="1"/>
  </cols>
  <sheetData>
    <row r="1" spans="1:5" ht="16.5">
      <c r="A1" s="52" t="s">
        <v>113</v>
      </c>
      <c r="B1" s="52" t="s">
        <v>114</v>
      </c>
      <c r="C1" s="90" t="s">
        <v>140</v>
      </c>
      <c r="D1" s="52" t="s">
        <v>62</v>
      </c>
      <c r="E1" s="52" t="s">
        <v>115</v>
      </c>
    </row>
    <row r="2" spans="1:5" ht="15">
      <c r="A2" s="53">
        <v>41274</v>
      </c>
      <c r="B2" s="53">
        <v>41305</v>
      </c>
      <c r="C2" s="75">
        <v>31</v>
      </c>
      <c r="D2" s="89" t="s">
        <v>116</v>
      </c>
      <c r="E2" s="54" t="s">
        <v>59</v>
      </c>
    </row>
    <row r="3" spans="1:5" ht="15">
      <c r="A3" s="53">
        <v>41275</v>
      </c>
      <c r="B3" s="53">
        <v>41333</v>
      </c>
      <c r="C3" s="75">
        <v>60</v>
      </c>
      <c r="D3" s="89" t="s">
        <v>57</v>
      </c>
      <c r="E3" s="54" t="s">
        <v>117</v>
      </c>
    </row>
    <row r="4" spans="1:5" ht="15">
      <c r="A4" s="53">
        <v>41306</v>
      </c>
      <c r="B4" s="53">
        <v>41364</v>
      </c>
      <c r="C4" s="75">
        <v>91</v>
      </c>
      <c r="D4" s="89" t="s">
        <v>53</v>
      </c>
      <c r="E4" s="54" t="s">
        <v>118</v>
      </c>
    </row>
    <row r="5" spans="1:5" ht="15">
      <c r="A5" s="53">
        <v>41334</v>
      </c>
      <c r="B5" s="53">
        <v>41394</v>
      </c>
      <c r="C5" s="75">
        <v>121</v>
      </c>
      <c r="D5" s="89" t="s">
        <v>60</v>
      </c>
      <c r="E5" s="54" t="s">
        <v>119</v>
      </c>
    </row>
    <row r="6" spans="1:5" ht="15">
      <c r="A6" s="53">
        <v>41365</v>
      </c>
      <c r="B6" s="53">
        <v>41425</v>
      </c>
      <c r="C6" s="75">
        <v>152</v>
      </c>
      <c r="D6" s="89" t="s">
        <v>52</v>
      </c>
      <c r="E6" s="54" t="s">
        <v>120</v>
      </c>
    </row>
    <row r="7" spans="1:5" ht="15">
      <c r="A7" s="53">
        <v>41395</v>
      </c>
      <c r="B7" s="53">
        <v>41455</v>
      </c>
      <c r="C7" s="75">
        <v>182</v>
      </c>
      <c r="D7" s="89" t="s">
        <v>55</v>
      </c>
      <c r="E7" s="54" t="s">
        <v>121</v>
      </c>
    </row>
    <row r="8" spans="1:5" ht="15">
      <c r="A8" s="53">
        <v>41426</v>
      </c>
      <c r="B8" s="53">
        <v>41486</v>
      </c>
      <c r="C8" s="75">
        <v>213</v>
      </c>
      <c r="D8" s="89" t="s">
        <v>54</v>
      </c>
      <c r="E8" s="54" t="s">
        <v>122</v>
      </c>
    </row>
    <row r="9" spans="1:5" ht="15">
      <c r="A9" s="53">
        <v>41456</v>
      </c>
      <c r="B9" s="53">
        <v>41517</v>
      </c>
      <c r="C9" s="75">
        <v>244</v>
      </c>
      <c r="D9" s="89" t="s">
        <v>56</v>
      </c>
      <c r="E9" s="54" t="s">
        <v>123</v>
      </c>
    </row>
    <row r="10" spans="1:5" ht="15">
      <c r="A10" s="53">
        <v>41487</v>
      </c>
      <c r="B10" s="53">
        <v>41547</v>
      </c>
      <c r="C10" s="75">
        <v>274</v>
      </c>
      <c r="D10" s="89" t="s">
        <v>124</v>
      </c>
      <c r="E10" s="54" t="s">
        <v>125</v>
      </c>
    </row>
    <row r="11" spans="1:5" ht="15">
      <c r="A11" s="53">
        <v>41518</v>
      </c>
      <c r="B11" s="53">
        <v>41578</v>
      </c>
      <c r="C11" s="75">
        <v>305</v>
      </c>
      <c r="D11" s="89" t="s">
        <v>126</v>
      </c>
      <c r="E11" s="54" t="s">
        <v>127</v>
      </c>
    </row>
    <row r="12" spans="1:5" ht="15">
      <c r="A12" s="53">
        <v>41548</v>
      </c>
      <c r="B12" s="53">
        <v>41608</v>
      </c>
      <c r="C12" s="75">
        <v>335</v>
      </c>
      <c r="D12" s="89" t="s">
        <v>61</v>
      </c>
      <c r="E12" s="54" t="s">
        <v>128</v>
      </c>
    </row>
    <row r="13" spans="1:5" ht="15">
      <c r="A13" s="53">
        <v>41579</v>
      </c>
      <c r="B13" s="53">
        <v>41639</v>
      </c>
      <c r="C13" s="75">
        <v>365</v>
      </c>
      <c r="D13" s="55"/>
      <c r="E13" s="55"/>
    </row>
    <row r="14" ht="15">
      <c r="A14" s="53">
        <v>41609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E126"/>
  <sheetViews>
    <sheetView zoomScale="65" zoomScaleNormal="65" zoomScalePageLayoutView="0" workbookViewId="0" topLeftCell="A89">
      <selection activeCell="D100" sqref="D100"/>
    </sheetView>
  </sheetViews>
  <sheetFormatPr defaultColWidth="9.00390625" defaultRowHeight="15.75" customHeight="1" outlineLevelRow="1"/>
  <cols>
    <col min="1" max="1" width="83.00390625" style="1" customWidth="1"/>
    <col min="2" max="2" width="11.625" style="1" customWidth="1"/>
    <col min="3" max="3" width="7.625" style="37" customWidth="1"/>
    <col min="4" max="4" width="22.375" style="4" customWidth="1"/>
    <col min="5" max="5" width="22.75390625" style="5" customWidth="1"/>
    <col min="6" max="16384" width="9.125" style="1" customWidth="1"/>
  </cols>
  <sheetData>
    <row r="1" spans="4:5" ht="15.75" customHeight="1" hidden="1" outlineLevel="1">
      <c r="D1" s="87" t="str">
        <f>IF(E1=1,"тенге","тыс.тенге")</f>
        <v>тыс.тенге</v>
      </c>
      <c r="E1" s="5">
        <v>1000</v>
      </c>
    </row>
    <row r="2" spans="4:5" ht="15.75" customHeight="1" collapsed="1">
      <c r="D2" s="2"/>
      <c r="E2" s="25" t="s">
        <v>44</v>
      </c>
    </row>
    <row r="3" spans="4:5" ht="15.75" customHeight="1">
      <c r="D3" s="2"/>
      <c r="E3" s="25" t="s">
        <v>45</v>
      </c>
    </row>
    <row r="4" spans="4:5" ht="15.75" customHeight="1">
      <c r="D4" s="2"/>
      <c r="E4" s="25" t="s">
        <v>46</v>
      </c>
    </row>
    <row r="5" spans="4:5" ht="15.75" customHeight="1">
      <c r="D5" s="2"/>
      <c r="E5" s="25" t="s">
        <v>264</v>
      </c>
    </row>
    <row r="6" spans="1:2" ht="15.75" customHeight="1">
      <c r="A6" s="3"/>
      <c r="B6" s="3"/>
    </row>
    <row r="7" spans="1:2" ht="15.75" customHeight="1">
      <c r="A7" s="6"/>
      <c r="B7" s="6"/>
    </row>
    <row r="8" spans="1:5" ht="15.75" customHeight="1">
      <c r="A8" s="105" t="s">
        <v>290</v>
      </c>
      <c r="B8" s="105"/>
      <c r="C8" s="105"/>
      <c r="D8" s="105"/>
      <c r="E8" s="105"/>
    </row>
    <row r="9" spans="1:5" ht="15.75" customHeight="1">
      <c r="A9" s="18" t="s">
        <v>265</v>
      </c>
      <c r="B9" s="110">
        <v>41547</v>
      </c>
      <c r="C9" s="110"/>
      <c r="D9" s="110"/>
      <c r="E9" s="93"/>
    </row>
    <row r="10" spans="1:2" ht="15.75" customHeight="1">
      <c r="A10" s="6"/>
      <c r="B10" s="6"/>
    </row>
    <row r="11" spans="1:5" ht="15.75" customHeight="1">
      <c r="A11" s="6" t="s">
        <v>12</v>
      </c>
      <c r="B11" s="6"/>
      <c r="D11" s="70"/>
      <c r="E11" s="67"/>
    </row>
    <row r="12" spans="1:4" ht="15.75" customHeight="1">
      <c r="A12" s="6" t="s">
        <v>225</v>
      </c>
      <c r="B12" s="6"/>
      <c r="D12" s="70"/>
    </row>
    <row r="13" spans="1:5" ht="15.75" customHeight="1">
      <c r="A13" s="6" t="s">
        <v>49</v>
      </c>
      <c r="B13" s="6"/>
      <c r="D13" s="71"/>
      <c r="E13" s="71"/>
    </row>
    <row r="14" spans="1:5" ht="15.75" customHeight="1">
      <c r="A14" s="6" t="s">
        <v>38</v>
      </c>
      <c r="B14" s="6"/>
      <c r="D14" s="71"/>
      <c r="E14" s="71"/>
    </row>
    <row r="15" spans="1:5" ht="15.75" customHeight="1">
      <c r="A15" s="30" t="s">
        <v>291</v>
      </c>
      <c r="B15" s="30"/>
      <c r="D15" s="70"/>
      <c r="E15" s="71"/>
    </row>
    <row r="16" spans="1:5" ht="15.75" customHeight="1">
      <c r="A16" s="6" t="s">
        <v>226</v>
      </c>
      <c r="B16" s="6"/>
      <c r="D16" s="73"/>
      <c r="E16" s="67"/>
    </row>
    <row r="17" spans="1:5" ht="15.75" customHeight="1">
      <c r="A17" s="6" t="s">
        <v>136</v>
      </c>
      <c r="B17" s="6"/>
      <c r="D17" s="70"/>
      <c r="E17" s="72"/>
    </row>
    <row r="18" spans="1:5" ht="15.75" customHeight="1">
      <c r="A18" s="6"/>
      <c r="B18" s="6"/>
      <c r="D18" s="70"/>
      <c r="E18" s="70"/>
    </row>
    <row r="19" spans="1:4" ht="15.75" customHeight="1">
      <c r="A19" s="6"/>
      <c r="B19" s="6"/>
      <c r="D19" s="22"/>
    </row>
    <row r="20" ht="15.75" customHeight="1">
      <c r="E20" s="28" t="s">
        <v>10</v>
      </c>
    </row>
    <row r="21" spans="1:5" s="44" customFormat="1" ht="54.75" customHeight="1">
      <c r="A21" s="106" t="s">
        <v>28</v>
      </c>
      <c r="B21" s="108" t="s">
        <v>268</v>
      </c>
      <c r="C21" s="108" t="s">
        <v>29</v>
      </c>
      <c r="D21" s="51" t="s">
        <v>30</v>
      </c>
      <c r="E21" s="51" t="s">
        <v>48</v>
      </c>
    </row>
    <row r="22" spans="1:5" s="57" customFormat="1" ht="20.25" customHeight="1">
      <c r="A22" s="107"/>
      <c r="B22" s="109"/>
      <c r="C22" s="109"/>
      <c r="D22" s="56">
        <v>41547</v>
      </c>
      <c r="E22" s="56">
        <v>41275</v>
      </c>
    </row>
    <row r="23" spans="1:5" ht="15.75" customHeight="1">
      <c r="A23" s="80" t="s">
        <v>161</v>
      </c>
      <c r="B23" s="8"/>
      <c r="C23" s="9"/>
      <c r="D23" s="7"/>
      <c r="E23" s="7"/>
    </row>
    <row r="24" spans="1:5" ht="15.75">
      <c r="A24" s="8" t="s">
        <v>64</v>
      </c>
      <c r="B24" s="94" t="s">
        <v>269</v>
      </c>
      <c r="C24" s="9" t="s">
        <v>95</v>
      </c>
      <c r="D24" s="91">
        <v>1367134</v>
      </c>
      <c r="E24" s="91">
        <v>635751</v>
      </c>
    </row>
    <row r="25" spans="1:5" ht="15.75">
      <c r="A25" s="8" t="s">
        <v>77</v>
      </c>
      <c r="B25" s="95"/>
      <c r="C25" s="9" t="s">
        <v>96</v>
      </c>
      <c r="D25" s="91">
        <v>0</v>
      </c>
      <c r="E25" s="91">
        <v>0</v>
      </c>
    </row>
    <row r="26" spans="1:5" ht="15.75">
      <c r="A26" s="8" t="s">
        <v>142</v>
      </c>
      <c r="B26" s="95"/>
      <c r="C26" s="9" t="s">
        <v>97</v>
      </c>
      <c r="D26" s="91">
        <v>0</v>
      </c>
      <c r="E26" s="91">
        <v>0</v>
      </c>
    </row>
    <row r="27" spans="1:5" ht="31.5">
      <c r="A27" s="8" t="s">
        <v>143</v>
      </c>
      <c r="B27" s="95"/>
      <c r="C27" s="9" t="s">
        <v>98</v>
      </c>
      <c r="D27" s="91">
        <v>0</v>
      </c>
      <c r="E27" s="91">
        <v>0</v>
      </c>
    </row>
    <row r="28" spans="1:5" ht="15.75">
      <c r="A28" s="8" t="s">
        <v>144</v>
      </c>
      <c r="B28" s="95"/>
      <c r="C28" s="9" t="s">
        <v>99</v>
      </c>
      <c r="D28" s="91">
        <v>0</v>
      </c>
      <c r="E28" s="91">
        <v>0</v>
      </c>
    </row>
    <row r="29" spans="1:5" ht="15.75">
      <c r="A29" s="8" t="s">
        <v>145</v>
      </c>
      <c r="B29" s="95"/>
      <c r="C29" s="9" t="s">
        <v>100</v>
      </c>
      <c r="D29" s="91">
        <f>D30+D31</f>
        <v>30000</v>
      </c>
      <c r="E29" s="91">
        <f>E30+E31</f>
        <v>0</v>
      </c>
    </row>
    <row r="30" spans="1:5" ht="15.75">
      <c r="A30" s="8" t="s">
        <v>65</v>
      </c>
      <c r="B30" s="95"/>
      <c r="C30" s="9" t="s">
        <v>110</v>
      </c>
      <c r="D30" s="91">
        <v>30000</v>
      </c>
      <c r="E30" s="91">
        <v>0</v>
      </c>
    </row>
    <row r="31" spans="1:5" ht="15.75">
      <c r="A31" s="69" t="s">
        <v>108</v>
      </c>
      <c r="B31" s="96"/>
      <c r="C31" s="9" t="s">
        <v>111</v>
      </c>
      <c r="D31" s="91">
        <v>0</v>
      </c>
      <c r="E31" s="91">
        <v>0</v>
      </c>
    </row>
    <row r="32" spans="1:5" ht="23.25" customHeight="1">
      <c r="A32" s="8" t="s">
        <v>66</v>
      </c>
      <c r="B32" s="94" t="s">
        <v>270</v>
      </c>
      <c r="C32" s="9" t="s">
        <v>101</v>
      </c>
      <c r="D32" s="91">
        <f>D33+D34+D35+D36</f>
        <v>1694593</v>
      </c>
      <c r="E32" s="91">
        <f>E33+E34+E35+E36</f>
        <v>1573555</v>
      </c>
    </row>
    <row r="33" spans="1:5" ht="15.75">
      <c r="A33" s="8" t="s">
        <v>67</v>
      </c>
      <c r="B33" s="95"/>
      <c r="C33" s="9" t="s">
        <v>146</v>
      </c>
      <c r="D33" s="91">
        <v>1749403</v>
      </c>
      <c r="E33" s="91">
        <v>1405621</v>
      </c>
    </row>
    <row r="34" spans="1:5" ht="15.75">
      <c r="A34" s="8" t="s">
        <v>68</v>
      </c>
      <c r="B34" s="95"/>
      <c r="C34" s="9" t="s">
        <v>147</v>
      </c>
      <c r="D34" s="91">
        <v>0</v>
      </c>
      <c r="E34" s="91">
        <v>184482</v>
      </c>
    </row>
    <row r="35" spans="1:5" ht="15.75">
      <c r="A35" s="8" t="s">
        <v>69</v>
      </c>
      <c r="B35" s="95"/>
      <c r="C35" s="9" t="s">
        <v>148</v>
      </c>
      <c r="D35" s="91">
        <v>0</v>
      </c>
      <c r="E35" s="91">
        <v>0</v>
      </c>
    </row>
    <row r="36" spans="1:5" ht="15.75">
      <c r="A36" s="8" t="s">
        <v>70</v>
      </c>
      <c r="B36" s="95"/>
      <c r="C36" s="9" t="s">
        <v>149</v>
      </c>
      <c r="D36" s="91">
        <v>-54810</v>
      </c>
      <c r="E36" s="91">
        <v>-16548</v>
      </c>
    </row>
    <row r="37" spans="1:5" ht="15.75">
      <c r="A37" s="10" t="s">
        <v>150</v>
      </c>
      <c r="B37" s="95"/>
      <c r="C37" s="9" t="s">
        <v>109</v>
      </c>
      <c r="D37" s="91">
        <v>94</v>
      </c>
      <c r="E37" s="91">
        <v>150243</v>
      </c>
    </row>
    <row r="38" spans="1:5" ht="15.75">
      <c r="A38" s="10" t="s">
        <v>71</v>
      </c>
      <c r="B38" s="94" t="s">
        <v>271</v>
      </c>
      <c r="C38" s="9" t="s">
        <v>112</v>
      </c>
      <c r="D38" s="91">
        <f>D39+D40+D41+D42+D43+D44</f>
        <v>1081200</v>
      </c>
      <c r="E38" s="91">
        <f>E39+E40+E41+E42+E43+E44</f>
        <v>986213</v>
      </c>
    </row>
    <row r="39" spans="1:5" ht="15.75">
      <c r="A39" s="10" t="s">
        <v>72</v>
      </c>
      <c r="B39" s="95"/>
      <c r="C39" s="9" t="s">
        <v>135</v>
      </c>
      <c r="D39" s="91">
        <v>208535</v>
      </c>
      <c r="E39" s="91">
        <v>214122</v>
      </c>
    </row>
    <row r="40" spans="1:5" ht="15.75">
      <c r="A40" s="10" t="s">
        <v>73</v>
      </c>
      <c r="B40" s="95"/>
      <c r="C40" s="9" t="s">
        <v>155</v>
      </c>
      <c r="D40" s="91">
        <v>16823</v>
      </c>
      <c r="E40" s="91">
        <v>15898</v>
      </c>
    </row>
    <row r="41" spans="1:5" ht="15.75">
      <c r="A41" s="10" t="s">
        <v>51</v>
      </c>
      <c r="B41" s="95"/>
      <c r="C41" s="9" t="s">
        <v>156</v>
      </c>
      <c r="D41" s="91"/>
      <c r="E41" s="91"/>
    </row>
    <row r="42" spans="1:5" ht="15.75">
      <c r="A42" s="10" t="s">
        <v>74</v>
      </c>
      <c r="B42" s="95"/>
      <c r="C42" s="9" t="s">
        <v>157</v>
      </c>
      <c r="D42" s="91">
        <v>161342</v>
      </c>
      <c r="E42" s="91">
        <v>146592</v>
      </c>
    </row>
    <row r="43" spans="1:5" ht="15.75">
      <c r="A43" s="8" t="s">
        <v>133</v>
      </c>
      <c r="B43" s="95"/>
      <c r="C43" s="9" t="s">
        <v>158</v>
      </c>
      <c r="D43" s="91">
        <v>-5826</v>
      </c>
      <c r="E43" s="91">
        <v>-6229</v>
      </c>
    </row>
    <row r="44" spans="1:5" ht="31.5">
      <c r="A44" s="8" t="s">
        <v>76</v>
      </c>
      <c r="B44" s="95"/>
      <c r="C44" s="9" t="s">
        <v>224</v>
      </c>
      <c r="D44" s="91">
        <v>700326</v>
      </c>
      <c r="E44" s="91">
        <v>615830</v>
      </c>
    </row>
    <row r="45" spans="1:5" ht="15.75">
      <c r="A45" s="8" t="s">
        <v>40</v>
      </c>
      <c r="B45" s="95"/>
      <c r="C45" s="9" t="s">
        <v>151</v>
      </c>
      <c r="D45" s="91">
        <f>D46+D47+D48</f>
        <v>349481</v>
      </c>
      <c r="E45" s="91">
        <f>E46+E47+E48</f>
        <v>170032</v>
      </c>
    </row>
    <row r="46" spans="1:5" ht="15.75">
      <c r="A46" s="68" t="s">
        <v>8</v>
      </c>
      <c r="B46" s="95"/>
      <c r="C46" s="9" t="s">
        <v>152</v>
      </c>
      <c r="D46" s="91">
        <v>325880</v>
      </c>
      <c r="E46" s="91">
        <v>142264</v>
      </c>
    </row>
    <row r="47" spans="1:5" ht="21" customHeight="1">
      <c r="A47" s="8" t="s">
        <v>75</v>
      </c>
      <c r="B47" s="95"/>
      <c r="C47" s="9" t="s">
        <v>153</v>
      </c>
      <c r="D47" s="91">
        <v>4367</v>
      </c>
      <c r="E47" s="91">
        <v>9777</v>
      </c>
    </row>
    <row r="48" spans="1:5" ht="17.25" customHeight="1">
      <c r="A48" s="8" t="s">
        <v>40</v>
      </c>
      <c r="B48" s="95"/>
      <c r="C48" s="9" t="s">
        <v>154</v>
      </c>
      <c r="D48" s="91">
        <v>19234</v>
      </c>
      <c r="E48" s="91">
        <v>17991</v>
      </c>
    </row>
    <row r="49" spans="1:5" s="81" customFormat="1" ht="15.75">
      <c r="A49" s="80" t="s">
        <v>159</v>
      </c>
      <c r="B49" s="97"/>
      <c r="C49" s="78">
        <v>100</v>
      </c>
      <c r="D49" s="92">
        <f>D24+D25+D26+D27+D28+D29+D32+D37+D38+D45</f>
        <v>4522502</v>
      </c>
      <c r="E49" s="92">
        <f>E24+E25+E26+E27+E28+E29+E32+E37+E38+E45</f>
        <v>3515794</v>
      </c>
    </row>
    <row r="50" spans="1:5" ht="15.75">
      <c r="A50" s="8" t="s">
        <v>160</v>
      </c>
      <c r="B50" s="98"/>
      <c r="C50" s="9" t="s">
        <v>31</v>
      </c>
      <c r="D50" s="91">
        <v>0</v>
      </c>
      <c r="E50" s="91">
        <v>0</v>
      </c>
    </row>
    <row r="51" spans="1:5" ht="15.75">
      <c r="A51" s="80" t="s">
        <v>216</v>
      </c>
      <c r="B51" s="95"/>
      <c r="C51" s="9"/>
      <c r="D51" s="91"/>
      <c r="E51" s="91"/>
    </row>
    <row r="52" spans="1:5" ht="15.75">
      <c r="A52" s="8" t="s">
        <v>77</v>
      </c>
      <c r="B52" s="95"/>
      <c r="C52" s="9" t="s">
        <v>162</v>
      </c>
      <c r="D52" s="91">
        <v>0</v>
      </c>
      <c r="E52" s="91">
        <v>0</v>
      </c>
    </row>
    <row r="53" spans="1:5" ht="15.75">
      <c r="A53" s="68" t="s">
        <v>142</v>
      </c>
      <c r="B53" s="95"/>
      <c r="C53" s="9" t="s">
        <v>42</v>
      </c>
      <c r="D53" s="91">
        <v>0</v>
      </c>
      <c r="E53" s="91">
        <v>0</v>
      </c>
    </row>
    <row r="54" spans="1:5" ht="31.5">
      <c r="A54" s="68" t="s">
        <v>143</v>
      </c>
      <c r="B54" s="95"/>
      <c r="C54" s="9" t="s">
        <v>63</v>
      </c>
      <c r="D54" s="91">
        <v>0</v>
      </c>
      <c r="E54" s="91">
        <v>0</v>
      </c>
    </row>
    <row r="55" spans="1:5" ht="15.75">
      <c r="A55" s="68" t="s">
        <v>144</v>
      </c>
      <c r="B55" s="95"/>
      <c r="C55" s="9" t="s">
        <v>164</v>
      </c>
      <c r="D55" s="91">
        <v>0</v>
      </c>
      <c r="E55" s="91">
        <v>0</v>
      </c>
    </row>
    <row r="56" spans="1:5" ht="15.75">
      <c r="A56" s="68" t="s">
        <v>163</v>
      </c>
      <c r="B56" s="95"/>
      <c r="C56" s="9" t="s">
        <v>165</v>
      </c>
      <c r="D56" s="91">
        <v>0</v>
      </c>
      <c r="E56" s="91">
        <v>0</v>
      </c>
    </row>
    <row r="57" spans="1:5" ht="18.75" customHeight="1">
      <c r="A57" s="8" t="s">
        <v>78</v>
      </c>
      <c r="B57" s="95"/>
      <c r="C57" s="9" t="s">
        <v>166</v>
      </c>
      <c r="D57" s="91">
        <f>D58+D59+D60</f>
        <v>59153</v>
      </c>
      <c r="E57" s="91">
        <f>E58+E59+E60</f>
        <v>55972</v>
      </c>
    </row>
    <row r="58" spans="1:5" ht="15.75">
      <c r="A58" s="8" t="s">
        <v>67</v>
      </c>
      <c r="B58" s="95"/>
      <c r="C58" s="9" t="s">
        <v>167</v>
      </c>
      <c r="D58" s="91">
        <v>58709</v>
      </c>
      <c r="E58" s="91">
        <v>55528</v>
      </c>
    </row>
    <row r="59" spans="1:5" ht="15.75">
      <c r="A59" s="8" t="s">
        <v>68</v>
      </c>
      <c r="B59" s="95"/>
      <c r="C59" s="9" t="s">
        <v>168</v>
      </c>
      <c r="D59" s="91"/>
      <c r="E59" s="91"/>
    </row>
    <row r="60" spans="1:5" ht="15.75">
      <c r="A60" s="8" t="s">
        <v>69</v>
      </c>
      <c r="B60" s="95"/>
      <c r="C60" s="9" t="s">
        <v>169</v>
      </c>
      <c r="D60" s="91">
        <v>444</v>
      </c>
      <c r="E60" s="91">
        <v>444</v>
      </c>
    </row>
    <row r="61" spans="1:5" ht="15.75">
      <c r="A61" s="8" t="s">
        <v>37</v>
      </c>
      <c r="B61" s="95"/>
      <c r="C61" s="9" t="s">
        <v>170</v>
      </c>
      <c r="D61" s="91">
        <v>175934</v>
      </c>
      <c r="E61" s="91">
        <v>175934</v>
      </c>
    </row>
    <row r="62" spans="1:5" ht="15.75">
      <c r="A62" s="8" t="s">
        <v>171</v>
      </c>
      <c r="B62" s="95"/>
      <c r="C62" s="9" t="s">
        <v>172</v>
      </c>
      <c r="D62" s="91"/>
      <c r="E62" s="91">
        <v>0</v>
      </c>
    </row>
    <row r="63" spans="1:5" ht="15.75">
      <c r="A63" s="8" t="s">
        <v>6</v>
      </c>
      <c r="B63" s="99" t="s">
        <v>272</v>
      </c>
      <c r="C63" s="9" t="s">
        <v>173</v>
      </c>
      <c r="D63" s="91">
        <v>8444199</v>
      </c>
      <c r="E63" s="91">
        <v>8509093</v>
      </c>
    </row>
    <row r="64" spans="1:5" ht="15.75">
      <c r="A64" s="8" t="s">
        <v>79</v>
      </c>
      <c r="B64" s="95"/>
      <c r="C64" s="9" t="s">
        <v>174</v>
      </c>
      <c r="D64" s="91"/>
      <c r="E64" s="91"/>
    </row>
    <row r="65" spans="1:5" ht="15.75">
      <c r="A65" s="10" t="s">
        <v>80</v>
      </c>
      <c r="B65" s="95"/>
      <c r="C65" s="9" t="s">
        <v>129</v>
      </c>
      <c r="D65" s="91"/>
      <c r="E65" s="91"/>
    </row>
    <row r="66" spans="1:5" ht="15.75">
      <c r="A66" s="8" t="s">
        <v>81</v>
      </c>
      <c r="B66" s="94" t="s">
        <v>273</v>
      </c>
      <c r="C66" s="9" t="s">
        <v>7</v>
      </c>
      <c r="D66" s="91">
        <v>193342</v>
      </c>
      <c r="E66" s="91">
        <v>229072</v>
      </c>
    </row>
    <row r="67" spans="1:5" ht="15.75">
      <c r="A67" s="8" t="s">
        <v>82</v>
      </c>
      <c r="B67" s="95"/>
      <c r="C67" s="9" t="s">
        <v>43</v>
      </c>
      <c r="D67" s="91">
        <v>0</v>
      </c>
      <c r="E67" s="91">
        <v>0</v>
      </c>
    </row>
    <row r="68" spans="1:5" ht="15.75">
      <c r="A68" s="8" t="s">
        <v>83</v>
      </c>
      <c r="B68" s="95"/>
      <c r="C68" s="9" t="s">
        <v>175</v>
      </c>
      <c r="D68" s="91">
        <v>5814</v>
      </c>
      <c r="E68" s="91">
        <v>5865</v>
      </c>
    </row>
    <row r="69" spans="1:5" s="81" customFormat="1" ht="15.75">
      <c r="A69" s="80" t="s">
        <v>176</v>
      </c>
      <c r="B69" s="97"/>
      <c r="C69" s="78">
        <v>200</v>
      </c>
      <c r="D69" s="92">
        <f>D52+D53+D54+D55+D56+D57+D61+D62+D63+D64+D65+D66+D67+D68</f>
        <v>8878442</v>
      </c>
      <c r="E69" s="92">
        <f>E52+E53+E54+E55+E56+E57+E61+E62+E63+E64+E65+E66+E67+E68</f>
        <v>8975936</v>
      </c>
    </row>
    <row r="70" spans="1:5" s="81" customFormat="1" ht="15.75">
      <c r="A70" s="80" t="s">
        <v>177</v>
      </c>
      <c r="B70" s="97"/>
      <c r="C70" s="78"/>
      <c r="D70" s="92">
        <f>D49+D69</f>
        <v>13400944</v>
      </c>
      <c r="E70" s="92">
        <f>E49+E69</f>
        <v>12491730</v>
      </c>
    </row>
    <row r="71" spans="1:5" ht="15">
      <c r="A71" s="11"/>
      <c r="B71" s="100"/>
      <c r="C71" s="38"/>
      <c r="D71" s="12"/>
      <c r="E71" s="12"/>
    </row>
    <row r="72" spans="1:5" ht="15.75">
      <c r="A72" s="13"/>
      <c r="B72" s="101"/>
      <c r="C72" s="38"/>
      <c r="D72" s="14"/>
      <c r="E72" s="14"/>
    </row>
    <row r="73" spans="1:5" s="44" customFormat="1" ht="31.5">
      <c r="A73" s="41" t="s">
        <v>222</v>
      </c>
      <c r="B73" s="102"/>
      <c r="C73" s="42" t="s">
        <v>29</v>
      </c>
      <c r="D73" s="43" t="s">
        <v>30</v>
      </c>
      <c r="E73" s="43" t="s">
        <v>48</v>
      </c>
    </row>
    <row r="74" spans="1:5" ht="15.75">
      <c r="A74" s="80" t="s">
        <v>217</v>
      </c>
      <c r="B74" s="95"/>
      <c r="C74" s="9"/>
      <c r="D74" s="7"/>
      <c r="E74" s="7"/>
    </row>
    <row r="75" spans="1:5" ht="15.75">
      <c r="A75" s="8" t="s">
        <v>178</v>
      </c>
      <c r="B75" s="94" t="s">
        <v>274</v>
      </c>
      <c r="C75" s="9" t="s">
        <v>179</v>
      </c>
      <c r="D75" s="91">
        <v>0</v>
      </c>
      <c r="E75" s="91">
        <v>1251612</v>
      </c>
    </row>
    <row r="76" spans="1:5" ht="15.75">
      <c r="A76" s="68" t="s">
        <v>142</v>
      </c>
      <c r="B76" s="95"/>
      <c r="C76" s="9" t="s">
        <v>25</v>
      </c>
      <c r="D76" s="91">
        <v>0</v>
      </c>
      <c r="E76" s="91">
        <v>0</v>
      </c>
    </row>
    <row r="77" spans="1:5" ht="15.75">
      <c r="A77" s="8" t="s">
        <v>39</v>
      </c>
      <c r="B77" s="95"/>
      <c r="C77" s="9" t="s">
        <v>180</v>
      </c>
      <c r="D77" s="91">
        <v>1861</v>
      </c>
      <c r="E77" s="91">
        <v>7352</v>
      </c>
    </row>
    <row r="78" spans="1:5" ht="15.75">
      <c r="A78" s="8" t="s">
        <v>86</v>
      </c>
      <c r="B78" s="94" t="s">
        <v>275</v>
      </c>
      <c r="C78" s="9" t="s">
        <v>182</v>
      </c>
      <c r="D78" s="91">
        <f>D79+D80+D81</f>
        <v>769455.89</v>
      </c>
      <c r="E78" s="91">
        <f>E79+E80+E81</f>
        <v>524949</v>
      </c>
    </row>
    <row r="79" spans="1:5" ht="15.75">
      <c r="A79" s="8" t="s">
        <v>87</v>
      </c>
      <c r="B79" s="95"/>
      <c r="C79" s="9" t="s">
        <v>183</v>
      </c>
      <c r="D79" s="91">
        <v>548829.89</v>
      </c>
      <c r="E79" s="91">
        <v>524949</v>
      </c>
    </row>
    <row r="80" spans="1:5" ht="15.75">
      <c r="A80" s="8" t="s">
        <v>88</v>
      </c>
      <c r="B80" s="95"/>
      <c r="C80" s="9" t="s">
        <v>184</v>
      </c>
      <c r="D80" s="91">
        <v>220626</v>
      </c>
      <c r="E80" s="91">
        <v>0</v>
      </c>
    </row>
    <row r="81" spans="1:5" ht="15.75">
      <c r="A81" s="8" t="s">
        <v>11</v>
      </c>
      <c r="B81" s="95"/>
      <c r="C81" s="9" t="s">
        <v>185</v>
      </c>
      <c r="D81" s="91">
        <v>0</v>
      </c>
      <c r="E81" s="91">
        <v>0</v>
      </c>
    </row>
    <row r="82" spans="1:5" ht="15.75">
      <c r="A82" s="8" t="s">
        <v>187</v>
      </c>
      <c r="B82" s="95"/>
      <c r="C82" s="9" t="s">
        <v>186</v>
      </c>
      <c r="D82" s="91">
        <v>69223</v>
      </c>
      <c r="E82" s="91">
        <v>346508</v>
      </c>
    </row>
    <row r="83" spans="1:5" ht="15.75">
      <c r="A83" s="69" t="s">
        <v>188</v>
      </c>
      <c r="B83" s="94" t="s">
        <v>276</v>
      </c>
      <c r="C83" s="9" t="s">
        <v>9</v>
      </c>
      <c r="D83" s="91">
        <v>0</v>
      </c>
      <c r="E83" s="91">
        <v>0</v>
      </c>
    </row>
    <row r="84" spans="1:5" ht="15.75">
      <c r="A84" s="8" t="s">
        <v>141</v>
      </c>
      <c r="B84" s="94" t="s">
        <v>277</v>
      </c>
      <c r="C84" s="9" t="s">
        <v>189</v>
      </c>
      <c r="D84" s="91">
        <v>167930</v>
      </c>
      <c r="E84" s="91">
        <v>59</v>
      </c>
    </row>
    <row r="85" spans="1:5" s="31" customFormat="1" ht="15.75">
      <c r="A85" s="8" t="s">
        <v>36</v>
      </c>
      <c r="B85" s="95"/>
      <c r="C85" s="9" t="s">
        <v>181</v>
      </c>
      <c r="D85" s="91">
        <f>D86+D87+D88+D89+D90</f>
        <v>463494</v>
      </c>
      <c r="E85" s="91">
        <f>E86+E87+E88+E89+E90</f>
        <v>166072</v>
      </c>
    </row>
    <row r="86" spans="1:5" s="31" customFormat="1" ht="15.75">
      <c r="A86" s="8" t="s">
        <v>84</v>
      </c>
      <c r="B86" s="94" t="s">
        <v>276</v>
      </c>
      <c r="C86" s="9" t="s">
        <v>190</v>
      </c>
      <c r="D86" s="91">
        <v>198180</v>
      </c>
      <c r="E86" s="91">
        <v>90621</v>
      </c>
    </row>
    <row r="87" spans="1:5" s="31" customFormat="1" ht="15.75">
      <c r="A87" s="8" t="s">
        <v>85</v>
      </c>
      <c r="B87" s="95"/>
      <c r="C87" s="9" t="s">
        <v>191</v>
      </c>
      <c r="D87" s="91">
        <v>31161</v>
      </c>
      <c r="E87" s="91">
        <v>25</v>
      </c>
    </row>
    <row r="88" spans="1:5" s="31" customFormat="1" ht="15.75">
      <c r="A88" s="68" t="s">
        <v>89</v>
      </c>
      <c r="B88" s="95"/>
      <c r="C88" s="9" t="s">
        <v>192</v>
      </c>
      <c r="D88" s="91">
        <v>807</v>
      </c>
      <c r="E88" s="91">
        <v>222</v>
      </c>
    </row>
    <row r="89" spans="1:5" ht="15.75">
      <c r="A89" s="8" t="s">
        <v>36</v>
      </c>
      <c r="B89" s="95"/>
      <c r="C89" s="9" t="s">
        <v>193</v>
      </c>
      <c r="D89" s="91">
        <v>233346</v>
      </c>
      <c r="E89" s="91">
        <v>75204</v>
      </c>
    </row>
    <row r="90" spans="1:5" ht="15.75">
      <c r="A90" s="68" t="s">
        <v>17</v>
      </c>
      <c r="B90" s="95"/>
      <c r="C90" s="9" t="s">
        <v>194</v>
      </c>
      <c r="D90" s="91">
        <v>0</v>
      </c>
      <c r="E90" s="91">
        <v>0</v>
      </c>
    </row>
    <row r="91" spans="1:5" s="81" customFormat="1" ht="15.75">
      <c r="A91" s="80" t="s">
        <v>195</v>
      </c>
      <c r="B91" s="97"/>
      <c r="C91" s="78">
        <v>300</v>
      </c>
      <c r="D91" s="92">
        <f>D75+D76+D77+D78+D82+D83+D84+D85</f>
        <v>1471963.8900000001</v>
      </c>
      <c r="E91" s="92">
        <f>E75+E76+E77+E78+E82+E83+E84+E85</f>
        <v>2296552</v>
      </c>
    </row>
    <row r="92" spans="1:5" ht="15.75">
      <c r="A92" s="8" t="s">
        <v>196</v>
      </c>
      <c r="B92" s="97"/>
      <c r="C92" s="9" t="s">
        <v>14</v>
      </c>
      <c r="D92" s="91">
        <v>0</v>
      </c>
      <c r="E92" s="91">
        <v>0</v>
      </c>
    </row>
    <row r="93" spans="1:5" ht="15.75">
      <c r="A93" s="80" t="s">
        <v>218</v>
      </c>
      <c r="B93" s="95"/>
      <c r="C93" s="9"/>
      <c r="D93" s="7"/>
      <c r="E93" s="7"/>
    </row>
    <row r="94" spans="1:5" ht="15.75">
      <c r="A94" s="8" t="s">
        <v>178</v>
      </c>
      <c r="B94" s="94" t="s">
        <v>278</v>
      </c>
      <c r="C94" s="9" t="s">
        <v>197</v>
      </c>
      <c r="D94" s="91">
        <v>19987</v>
      </c>
      <c r="E94" s="91">
        <v>19849</v>
      </c>
    </row>
    <row r="95" spans="1:5" ht="15.75">
      <c r="A95" s="68" t="s">
        <v>142</v>
      </c>
      <c r="B95" s="95"/>
      <c r="C95" s="9" t="s">
        <v>32</v>
      </c>
      <c r="D95" s="91">
        <v>0</v>
      </c>
      <c r="E95" s="91">
        <v>0</v>
      </c>
    </row>
    <row r="96" spans="1:5" ht="15.75">
      <c r="A96" s="68" t="s">
        <v>18</v>
      </c>
      <c r="B96" s="95"/>
      <c r="C96" s="9" t="s">
        <v>33</v>
      </c>
      <c r="D96" s="91">
        <v>0</v>
      </c>
      <c r="E96" s="91">
        <v>0</v>
      </c>
    </row>
    <row r="97" spans="1:5" ht="15.75">
      <c r="A97" s="8" t="s">
        <v>90</v>
      </c>
      <c r="B97" s="95"/>
      <c r="C97" s="9" t="s">
        <v>34</v>
      </c>
      <c r="D97" s="91">
        <f>D98+D99+D100</f>
        <v>0</v>
      </c>
      <c r="E97" s="91">
        <f>E98+E99+E100</f>
        <v>0</v>
      </c>
    </row>
    <row r="98" spans="1:5" ht="15.75">
      <c r="A98" s="8" t="s">
        <v>87</v>
      </c>
      <c r="B98" s="95"/>
      <c r="C98" s="9" t="s">
        <v>198</v>
      </c>
      <c r="D98" s="91"/>
      <c r="E98" s="91"/>
    </row>
    <row r="99" spans="1:5" ht="15.75">
      <c r="A99" s="8" t="s">
        <v>91</v>
      </c>
      <c r="B99" s="95"/>
      <c r="C99" s="9" t="s">
        <v>199</v>
      </c>
      <c r="D99" s="91"/>
      <c r="E99" s="91"/>
    </row>
    <row r="100" spans="1:5" ht="15.75">
      <c r="A100" s="8" t="s">
        <v>11</v>
      </c>
      <c r="B100" s="95"/>
      <c r="C100" s="9" t="s">
        <v>200</v>
      </c>
      <c r="D100" s="91">
        <v>0</v>
      </c>
      <c r="E100" s="91">
        <v>0</v>
      </c>
    </row>
    <row r="101" spans="1:5" ht="15.75">
      <c r="A101" s="8" t="s">
        <v>201</v>
      </c>
      <c r="B101" s="94" t="s">
        <v>279</v>
      </c>
      <c r="C101" s="9" t="s">
        <v>202</v>
      </c>
      <c r="D101" s="91">
        <v>40243</v>
      </c>
      <c r="E101" s="91">
        <v>40243</v>
      </c>
    </row>
    <row r="102" spans="1:5" ht="15.75">
      <c r="A102" s="8" t="s">
        <v>92</v>
      </c>
      <c r="B102" s="94" t="s">
        <v>276</v>
      </c>
      <c r="C102" s="9" t="s">
        <v>15</v>
      </c>
      <c r="D102" s="91">
        <v>976717</v>
      </c>
      <c r="E102" s="91">
        <v>976717</v>
      </c>
    </row>
    <row r="103" spans="1:5" ht="15.75">
      <c r="A103" s="8" t="s">
        <v>93</v>
      </c>
      <c r="B103" s="95"/>
      <c r="C103" s="9" t="s">
        <v>16</v>
      </c>
      <c r="D103" s="91">
        <v>0</v>
      </c>
      <c r="E103" s="91">
        <v>0</v>
      </c>
    </row>
    <row r="104" spans="1:5" s="81" customFormat="1" ht="15.75">
      <c r="A104" s="80" t="s">
        <v>219</v>
      </c>
      <c r="B104" s="97"/>
      <c r="C104" s="78">
        <v>400</v>
      </c>
      <c r="D104" s="92">
        <f>D94+D95+D96+D97+D101+D102+D103</f>
        <v>1036947</v>
      </c>
      <c r="E104" s="92">
        <f>E94+E95+E96+E97+E101+E102+E103</f>
        <v>1036809</v>
      </c>
    </row>
    <row r="105" spans="1:5" ht="15.75">
      <c r="A105" s="80" t="s">
        <v>221</v>
      </c>
      <c r="B105" s="95"/>
      <c r="C105" s="9"/>
      <c r="D105" s="7"/>
      <c r="E105" s="7"/>
    </row>
    <row r="106" spans="1:5" ht="15.75">
      <c r="A106" s="8" t="s">
        <v>203</v>
      </c>
      <c r="B106" s="94" t="s">
        <v>280</v>
      </c>
      <c r="C106" s="9" t="s">
        <v>204</v>
      </c>
      <c r="D106" s="91">
        <v>47742.11</v>
      </c>
      <c r="E106" s="91">
        <v>47742</v>
      </c>
    </row>
    <row r="107" spans="1:5" ht="15.75">
      <c r="A107" s="8" t="s">
        <v>19</v>
      </c>
      <c r="B107" s="95"/>
      <c r="C107" s="9" t="s">
        <v>205</v>
      </c>
      <c r="D107" s="91">
        <v>7009</v>
      </c>
      <c r="E107" s="91">
        <v>7009</v>
      </c>
    </row>
    <row r="108" spans="1:5" ht="15.75">
      <c r="A108" s="8" t="s">
        <v>27</v>
      </c>
      <c r="B108" s="95"/>
      <c r="C108" s="9" t="s">
        <v>206</v>
      </c>
      <c r="D108" s="91">
        <v>0</v>
      </c>
      <c r="E108" s="91">
        <v>0</v>
      </c>
    </row>
    <row r="109" spans="1:5" ht="15.75">
      <c r="A109" s="8" t="s">
        <v>94</v>
      </c>
      <c r="B109" s="94" t="s">
        <v>281</v>
      </c>
      <c r="C109" s="9" t="s">
        <v>207</v>
      </c>
      <c r="D109" s="91">
        <v>7455</v>
      </c>
      <c r="E109" s="91">
        <v>7455</v>
      </c>
    </row>
    <row r="110" spans="1:5" ht="15.75">
      <c r="A110" s="8" t="s">
        <v>211</v>
      </c>
      <c r="B110" s="95"/>
      <c r="C110" s="9" t="s">
        <v>208</v>
      </c>
      <c r="D110" s="91">
        <f>E110+D111+D112</f>
        <v>10829827</v>
      </c>
      <c r="E110" s="91">
        <v>9096163</v>
      </c>
    </row>
    <row r="111" spans="1:5" ht="15.75" outlineLevel="1">
      <c r="A111" s="8" t="s">
        <v>131</v>
      </c>
      <c r="B111" s="95"/>
      <c r="C111" s="9" t="s">
        <v>209</v>
      </c>
      <c r="D111" s="91">
        <f>'ф2'!D54</f>
        <v>1733664</v>
      </c>
      <c r="E111" s="91">
        <v>1509417</v>
      </c>
    </row>
    <row r="112" spans="1:5" ht="15.75" outlineLevel="1">
      <c r="A112" s="8" t="s">
        <v>132</v>
      </c>
      <c r="B112" s="95"/>
      <c r="C112" s="9" t="s">
        <v>210</v>
      </c>
      <c r="D112" s="91">
        <v>0</v>
      </c>
      <c r="E112" s="91"/>
    </row>
    <row r="113" spans="1:5" s="81" customFormat="1" ht="31.5">
      <c r="A113" s="80" t="s">
        <v>220</v>
      </c>
      <c r="B113" s="97"/>
      <c r="C113" s="78" t="s">
        <v>215</v>
      </c>
      <c r="D113" s="92">
        <f>D106+D107+D108+D109+D110</f>
        <v>10892033.11</v>
      </c>
      <c r="E113" s="92">
        <f>E106+E107+E108+E109+E110</f>
        <v>9158369</v>
      </c>
    </row>
    <row r="114" spans="1:5" ht="15.75">
      <c r="A114" s="8" t="s">
        <v>212</v>
      </c>
      <c r="B114" s="95"/>
      <c r="C114" s="9" t="s">
        <v>223</v>
      </c>
      <c r="D114" s="91">
        <v>0</v>
      </c>
      <c r="E114" s="91">
        <v>0</v>
      </c>
    </row>
    <row r="115" spans="1:5" s="81" customFormat="1" ht="15.75">
      <c r="A115" s="80" t="s">
        <v>213</v>
      </c>
      <c r="B115" s="97"/>
      <c r="C115" s="78">
        <v>500</v>
      </c>
      <c r="D115" s="92">
        <f>D113+D114</f>
        <v>10892033.11</v>
      </c>
      <c r="E115" s="92">
        <f>E113+E114</f>
        <v>9158369</v>
      </c>
    </row>
    <row r="116" spans="1:5" s="81" customFormat="1" ht="15.75">
      <c r="A116" s="80" t="s">
        <v>214</v>
      </c>
      <c r="B116" s="97"/>
      <c r="C116" s="78"/>
      <c r="D116" s="92">
        <f>D91+D104+D115</f>
        <v>13400944</v>
      </c>
      <c r="E116" s="92">
        <f>E91+E104+E115</f>
        <v>12491730</v>
      </c>
    </row>
    <row r="117" spans="1:5" ht="15.75" customHeight="1">
      <c r="A117" s="15"/>
      <c r="B117" s="15"/>
      <c r="D117" s="32">
        <f>D70-D116</f>
        <v>0</v>
      </c>
      <c r="E117" s="32">
        <f>E70-E116</f>
        <v>0</v>
      </c>
    </row>
    <row r="118" spans="1:5" ht="15.75" customHeight="1">
      <c r="A118" s="15"/>
      <c r="B118" s="15"/>
      <c r="D118" s="32"/>
      <c r="E118" s="32"/>
    </row>
    <row r="119" spans="1:5" ht="15.75" customHeight="1">
      <c r="A119" s="15"/>
      <c r="B119" s="15"/>
      <c r="D119" s="32"/>
      <c r="E119" s="32"/>
    </row>
    <row r="120" spans="1:5" ht="15.75" customHeight="1">
      <c r="A120" s="15" t="s">
        <v>267</v>
      </c>
      <c r="B120" s="15"/>
      <c r="E120" s="88"/>
    </row>
    <row r="121" spans="1:3" ht="15.75" customHeight="1">
      <c r="A121" s="16" t="s">
        <v>0</v>
      </c>
      <c r="B121" s="16"/>
      <c r="C121" s="39"/>
    </row>
    <row r="122" spans="1:5" ht="15.75" customHeight="1">
      <c r="A122" s="15" t="s">
        <v>1</v>
      </c>
      <c r="B122" s="15"/>
      <c r="C122" s="40"/>
      <c r="E122" s="88"/>
    </row>
    <row r="123" spans="1:3" ht="15.75" customHeight="1">
      <c r="A123" s="16" t="s">
        <v>2</v>
      </c>
      <c r="B123" s="16"/>
      <c r="C123" s="39"/>
    </row>
    <row r="124" spans="1:3" ht="15.75" customHeight="1">
      <c r="A124" s="15" t="s">
        <v>3</v>
      </c>
      <c r="B124" s="15"/>
      <c r="C124" s="40"/>
    </row>
    <row r="125" ht="15.75" customHeight="1">
      <c r="C125" s="40"/>
    </row>
    <row r="126" ht="15.75" customHeight="1">
      <c r="C126" s="40"/>
    </row>
  </sheetData>
  <sheetProtection/>
  <mergeCells count="5">
    <mergeCell ref="A8:E8"/>
    <mergeCell ref="A21:A22"/>
    <mergeCell ref="C21:C22"/>
    <mergeCell ref="B21:B22"/>
    <mergeCell ref="B9:D9"/>
  </mergeCells>
  <dataValidations count="2">
    <dataValidation type="list" allowBlank="1" showInputMessage="1" showErrorMessage="1" sqref="D22">
      <formula1>конец</formula1>
    </dataValidation>
    <dataValidation type="list" allowBlank="1" showInputMessage="1" showErrorMessage="1" sqref="E22">
      <formula1>начало</formula1>
    </dataValidation>
  </dataValidation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E72"/>
  <sheetViews>
    <sheetView tabSelected="1" zoomScale="75" zoomScaleNormal="75" zoomScalePageLayoutView="0" workbookViewId="0" topLeftCell="A31">
      <selection activeCell="C77" sqref="C77"/>
    </sheetView>
  </sheetViews>
  <sheetFormatPr defaultColWidth="9.00390625" defaultRowHeight="12.75"/>
  <cols>
    <col min="1" max="1" width="56.75390625" style="6" customWidth="1"/>
    <col min="2" max="2" width="25.00390625" style="6" customWidth="1"/>
    <col min="3" max="3" width="9.125" style="46" customWidth="1"/>
    <col min="4" max="5" width="18.25390625" style="23" customWidth="1"/>
    <col min="6" max="16384" width="9.125" style="15" customWidth="1"/>
  </cols>
  <sheetData>
    <row r="1" ht="15.75">
      <c r="E1" s="25" t="s">
        <v>44</v>
      </c>
    </row>
    <row r="2" ht="15.75">
      <c r="E2" s="25" t="s">
        <v>45</v>
      </c>
    </row>
    <row r="3" ht="15.75">
      <c r="E3" s="25" t="s">
        <v>46</v>
      </c>
    </row>
    <row r="4" ht="15.75">
      <c r="E4" s="25" t="s">
        <v>264</v>
      </c>
    </row>
    <row r="6" spans="3:5" ht="15.75">
      <c r="C6" s="37"/>
      <c r="D6" s="18"/>
      <c r="E6" s="18"/>
    </row>
    <row r="7" spans="1:5" ht="15.75">
      <c r="A7" s="6" t="s">
        <v>13</v>
      </c>
      <c r="C7" s="37"/>
      <c r="D7" s="5"/>
      <c r="E7" s="5"/>
    </row>
    <row r="8" spans="3:5" ht="15.75">
      <c r="C8" s="37"/>
      <c r="D8" s="5"/>
      <c r="E8" s="5"/>
    </row>
    <row r="9" spans="1:5" ht="15.75">
      <c r="A9" s="111" t="s">
        <v>292</v>
      </c>
      <c r="B9" s="111"/>
      <c r="C9" s="111"/>
      <c r="D9" s="111"/>
      <c r="E9" s="111"/>
    </row>
    <row r="10" spans="1:5" ht="15.75">
      <c r="A10" s="111" t="s">
        <v>130</v>
      </c>
      <c r="B10" s="111"/>
      <c r="C10" s="111"/>
      <c r="D10" s="111"/>
      <c r="E10" s="111"/>
    </row>
    <row r="11" spans="1:5" ht="15.75">
      <c r="A11" s="112">
        <v>41547</v>
      </c>
      <c r="B11" s="112"/>
      <c r="C11" s="112"/>
      <c r="D11" s="58"/>
      <c r="E11" s="58"/>
    </row>
    <row r="12" spans="1:3" ht="15.75">
      <c r="A12" s="17"/>
      <c r="B12" s="17"/>
      <c r="C12" s="47"/>
    </row>
    <row r="13" ht="15.75">
      <c r="A13" s="6" t="s">
        <v>50</v>
      </c>
    </row>
    <row r="14" ht="15.75">
      <c r="A14" s="6" t="s">
        <v>47</v>
      </c>
    </row>
    <row r="15" ht="15.75">
      <c r="A15" s="6" t="s">
        <v>137</v>
      </c>
    </row>
    <row r="17" spans="4:5" ht="16.5" customHeight="1">
      <c r="D17" s="24"/>
      <c r="E17" s="24"/>
    </row>
    <row r="18" spans="1:5" s="16" customFormat="1" ht="13.5" thickBot="1">
      <c r="A18" s="21"/>
      <c r="B18" s="21"/>
      <c r="C18" s="48"/>
      <c r="D18" s="19"/>
      <c r="E18" s="19" t="s">
        <v>10</v>
      </c>
    </row>
    <row r="19" spans="1:5" ht="47.25" customHeight="1" thickBot="1">
      <c r="A19" s="36" t="s">
        <v>4</v>
      </c>
      <c r="B19" s="66" t="s">
        <v>268</v>
      </c>
      <c r="C19" s="66" t="s">
        <v>23</v>
      </c>
      <c r="D19" s="29" t="s">
        <v>5</v>
      </c>
      <c r="E19" s="29" t="s">
        <v>24</v>
      </c>
    </row>
    <row r="20" spans="1:5" s="20" customFormat="1" ht="12" customHeight="1" thickBot="1">
      <c r="A20" s="35">
        <v>1</v>
      </c>
      <c r="B20" s="103">
        <v>2</v>
      </c>
      <c r="C20" s="49" t="s">
        <v>289</v>
      </c>
      <c r="D20" s="26">
        <v>4</v>
      </c>
      <c r="E20" s="26">
        <v>5</v>
      </c>
    </row>
    <row r="21" spans="1:5" ht="15.75">
      <c r="A21" s="59" t="s">
        <v>41</v>
      </c>
      <c r="B21" s="94" t="s">
        <v>283</v>
      </c>
      <c r="C21" s="64" t="s">
        <v>95</v>
      </c>
      <c r="D21" s="104">
        <v>8367635</v>
      </c>
      <c r="E21" s="104">
        <v>8508720</v>
      </c>
    </row>
    <row r="22" spans="1:5" ht="15.75">
      <c r="A22" s="77" t="s">
        <v>227</v>
      </c>
      <c r="B22" s="94" t="s">
        <v>284</v>
      </c>
      <c r="C22" s="61" t="s">
        <v>96</v>
      </c>
      <c r="D22" s="45">
        <v>5087250</v>
      </c>
      <c r="E22" s="45">
        <v>4903448</v>
      </c>
    </row>
    <row r="23" spans="1:5" ht="15.75">
      <c r="A23" s="60" t="s">
        <v>228</v>
      </c>
      <c r="B23" s="61"/>
      <c r="C23" s="61" t="s">
        <v>97</v>
      </c>
      <c r="D23" s="7">
        <f>D21-D22</f>
        <v>3280385</v>
      </c>
      <c r="E23" s="7">
        <f>E21-E22</f>
        <v>3605272</v>
      </c>
    </row>
    <row r="24" spans="1:5" ht="15.75">
      <c r="A24" s="60" t="s">
        <v>58</v>
      </c>
      <c r="B24" s="61" t="s">
        <v>285</v>
      </c>
      <c r="C24" s="61" t="s">
        <v>98</v>
      </c>
      <c r="D24" s="45">
        <v>306615</v>
      </c>
      <c r="E24" s="45">
        <v>253734</v>
      </c>
    </row>
    <row r="25" spans="1:5" ht="15.75">
      <c r="A25" s="60" t="s">
        <v>21</v>
      </c>
      <c r="B25" s="94" t="s">
        <v>286</v>
      </c>
      <c r="C25" s="61" t="s">
        <v>99</v>
      </c>
      <c r="D25" s="45">
        <v>925629</v>
      </c>
      <c r="E25" s="45">
        <v>856816</v>
      </c>
    </row>
    <row r="26" spans="1:5" ht="15.75">
      <c r="A26" s="60" t="s">
        <v>22</v>
      </c>
      <c r="B26" s="61" t="s">
        <v>285</v>
      </c>
      <c r="C26" s="61" t="s">
        <v>100</v>
      </c>
      <c r="D26" s="45">
        <v>12141</v>
      </c>
      <c r="E26" s="45">
        <v>27905</v>
      </c>
    </row>
    <row r="27" spans="1:5" ht="15.75">
      <c r="A27" s="60" t="s">
        <v>20</v>
      </c>
      <c r="B27" s="61" t="s">
        <v>285</v>
      </c>
      <c r="C27" s="61" t="s">
        <v>101</v>
      </c>
      <c r="D27" s="45">
        <v>31558</v>
      </c>
      <c r="E27" s="45">
        <v>32628</v>
      </c>
    </row>
    <row r="28" spans="1:5" s="76" customFormat="1" ht="31.5">
      <c r="A28" s="62" t="s">
        <v>229</v>
      </c>
      <c r="B28" s="63"/>
      <c r="C28" s="63" t="s">
        <v>102</v>
      </c>
      <c r="D28" s="79">
        <f>D23-D24-D25-D26+D27</f>
        <v>2067558</v>
      </c>
      <c r="E28" s="79">
        <f>E23-E24-E25-E26+E27</f>
        <v>2499445</v>
      </c>
    </row>
    <row r="29" spans="1:5" ht="15.75">
      <c r="A29" s="60" t="s">
        <v>230</v>
      </c>
      <c r="B29" s="94" t="s">
        <v>287</v>
      </c>
      <c r="C29" s="61" t="s">
        <v>103</v>
      </c>
      <c r="D29" s="45">
        <v>149842</v>
      </c>
      <c r="E29" s="45">
        <v>99320</v>
      </c>
    </row>
    <row r="30" spans="1:5" s="20" customFormat="1" ht="15.75">
      <c r="A30" s="60" t="s">
        <v>231</v>
      </c>
      <c r="B30" s="94" t="s">
        <v>288</v>
      </c>
      <c r="C30" s="61" t="s">
        <v>104</v>
      </c>
      <c r="D30" s="45">
        <v>181143</v>
      </c>
      <c r="E30" s="45">
        <v>330619</v>
      </c>
    </row>
    <row r="31" spans="1:5" s="20" customFormat="1" ht="63">
      <c r="A31" s="60" t="s">
        <v>232</v>
      </c>
      <c r="B31" s="61"/>
      <c r="C31" s="61" t="s">
        <v>105</v>
      </c>
      <c r="D31" s="33"/>
      <c r="E31" s="33"/>
    </row>
    <row r="32" spans="1:5" s="20" customFormat="1" ht="15.75">
      <c r="A32" s="60" t="s">
        <v>233</v>
      </c>
      <c r="B32" s="61"/>
      <c r="C32" s="61" t="s">
        <v>106</v>
      </c>
      <c r="D32" s="33"/>
      <c r="E32" s="33"/>
    </row>
    <row r="33" spans="1:5" s="20" customFormat="1" ht="15.75">
      <c r="A33" s="60" t="s">
        <v>234</v>
      </c>
      <c r="B33" s="61"/>
      <c r="C33" s="61" t="s">
        <v>107</v>
      </c>
      <c r="D33" s="33"/>
      <c r="E33" s="33"/>
    </row>
    <row r="34" spans="1:5" ht="31.5">
      <c r="A34" s="62" t="s">
        <v>235</v>
      </c>
      <c r="B34" s="63"/>
      <c r="C34" s="63" t="s">
        <v>236</v>
      </c>
      <c r="D34" s="65">
        <f>D28+D29-D30+D31+D32-D33</f>
        <v>2036257</v>
      </c>
      <c r="E34" s="65">
        <f>E28+E29-E30+E31+E32-E33</f>
        <v>2268146</v>
      </c>
    </row>
    <row r="35" spans="1:5" ht="15.75">
      <c r="A35" s="60" t="s">
        <v>134</v>
      </c>
      <c r="B35" s="61"/>
      <c r="C35" s="61" t="s">
        <v>31</v>
      </c>
      <c r="D35" s="45">
        <v>302593</v>
      </c>
      <c r="E35" s="45">
        <v>319481</v>
      </c>
    </row>
    <row r="36" spans="1:5" ht="47.25">
      <c r="A36" s="62" t="s">
        <v>238</v>
      </c>
      <c r="B36" s="63"/>
      <c r="C36" s="63" t="s">
        <v>237</v>
      </c>
      <c r="D36" s="65">
        <f>D34-D35</f>
        <v>1733664</v>
      </c>
      <c r="E36" s="65">
        <f>E34-E35</f>
        <v>1948665</v>
      </c>
    </row>
    <row r="37" spans="1:5" ht="31.5">
      <c r="A37" s="60" t="s">
        <v>239</v>
      </c>
      <c r="B37" s="61"/>
      <c r="C37" s="61" t="s">
        <v>240</v>
      </c>
      <c r="D37" s="45"/>
      <c r="E37" s="45"/>
    </row>
    <row r="38" spans="1:5" ht="31.5">
      <c r="A38" s="62" t="s">
        <v>241</v>
      </c>
      <c r="B38" s="63"/>
      <c r="C38" s="63" t="s">
        <v>242</v>
      </c>
      <c r="D38" s="65">
        <f>D36+D37</f>
        <v>1733664</v>
      </c>
      <c r="E38" s="65">
        <f>E36+E37</f>
        <v>1948665</v>
      </c>
    </row>
    <row r="39" spans="1:5" ht="15.75">
      <c r="A39" s="85" t="s">
        <v>243</v>
      </c>
      <c r="B39" s="83"/>
      <c r="C39" s="83"/>
      <c r="D39" s="84"/>
      <c r="E39" s="65"/>
    </row>
    <row r="40" spans="1:5" ht="15.75">
      <c r="A40" s="85" t="s">
        <v>244</v>
      </c>
      <c r="B40" s="83"/>
      <c r="C40" s="83"/>
      <c r="D40" s="84"/>
      <c r="E40" s="65"/>
    </row>
    <row r="41" spans="1:5" s="76" customFormat="1" ht="31.5">
      <c r="A41" s="62" t="s">
        <v>245</v>
      </c>
      <c r="B41" s="63"/>
      <c r="C41" s="63">
        <v>400</v>
      </c>
      <c r="D41" s="65">
        <f>SUM(D43:D53)</f>
        <v>0</v>
      </c>
      <c r="E41" s="65">
        <v>0</v>
      </c>
    </row>
    <row r="42" spans="1:5" ht="15.75">
      <c r="A42" s="60" t="s">
        <v>35</v>
      </c>
      <c r="B42" s="86"/>
      <c r="C42" s="86"/>
      <c r="D42" s="45"/>
      <c r="E42" s="45"/>
    </row>
    <row r="43" spans="1:5" ht="15.75">
      <c r="A43" s="60" t="s">
        <v>246</v>
      </c>
      <c r="B43" s="82"/>
      <c r="C43" s="82">
        <v>410</v>
      </c>
      <c r="D43" s="45"/>
      <c r="E43" s="45"/>
    </row>
    <row r="44" spans="1:5" ht="31.5">
      <c r="A44" s="60" t="s">
        <v>247</v>
      </c>
      <c r="B44" s="82"/>
      <c r="C44" s="82">
        <v>411</v>
      </c>
      <c r="D44" s="45"/>
      <c r="E44" s="45"/>
    </row>
    <row r="45" spans="1:5" ht="63">
      <c r="A45" s="60" t="s">
        <v>248</v>
      </c>
      <c r="B45" s="82"/>
      <c r="C45" s="82">
        <v>412</v>
      </c>
      <c r="D45" s="45"/>
      <c r="E45" s="45"/>
    </row>
    <row r="46" spans="1:5" ht="31.5">
      <c r="A46" s="60" t="s">
        <v>249</v>
      </c>
      <c r="B46" s="82"/>
      <c r="C46" s="82">
        <v>413</v>
      </c>
      <c r="D46" s="45"/>
      <c r="E46" s="45"/>
    </row>
    <row r="47" spans="1:5" ht="31.5">
      <c r="A47" s="60" t="s">
        <v>250</v>
      </c>
      <c r="B47" s="82"/>
      <c r="C47" s="82">
        <v>414</v>
      </c>
      <c r="D47" s="45"/>
      <c r="E47" s="45"/>
    </row>
    <row r="48" spans="1:5" ht="15.75">
      <c r="A48" s="60" t="s">
        <v>26</v>
      </c>
      <c r="B48" s="82"/>
      <c r="C48" s="82">
        <v>415</v>
      </c>
      <c r="D48" s="45"/>
      <c r="E48" s="45"/>
    </row>
    <row r="49" spans="1:5" ht="31.5">
      <c r="A49" s="60" t="s">
        <v>251</v>
      </c>
      <c r="B49" s="82"/>
      <c r="C49" s="82">
        <v>416</v>
      </c>
      <c r="D49" s="45"/>
      <c r="E49" s="45"/>
    </row>
    <row r="50" spans="1:5" ht="31.5">
      <c r="A50" s="60" t="s">
        <v>252</v>
      </c>
      <c r="B50" s="82"/>
      <c r="C50" s="82">
        <v>417</v>
      </c>
      <c r="D50" s="45"/>
      <c r="E50" s="45"/>
    </row>
    <row r="51" spans="1:5" ht="15.75">
      <c r="A51" s="60" t="s">
        <v>253</v>
      </c>
      <c r="B51" s="82"/>
      <c r="C51" s="82">
        <v>418</v>
      </c>
      <c r="D51" s="45"/>
      <c r="E51" s="45"/>
    </row>
    <row r="52" spans="1:5" ht="31.5">
      <c r="A52" s="60" t="s">
        <v>254</v>
      </c>
      <c r="B52" s="82"/>
      <c r="C52" s="82">
        <v>419</v>
      </c>
      <c r="D52" s="45"/>
      <c r="E52" s="45"/>
    </row>
    <row r="53" spans="1:5" ht="31.5">
      <c r="A53" s="60" t="s">
        <v>255</v>
      </c>
      <c r="B53" s="82"/>
      <c r="C53" s="82">
        <v>420</v>
      </c>
      <c r="D53" s="45"/>
      <c r="E53" s="45"/>
    </row>
    <row r="54" spans="1:5" ht="31.5">
      <c r="A54" s="62" t="s">
        <v>256</v>
      </c>
      <c r="B54" s="63"/>
      <c r="C54" s="63" t="s">
        <v>257</v>
      </c>
      <c r="D54" s="65">
        <f>D38+D41</f>
        <v>1733664</v>
      </c>
      <c r="E54" s="65">
        <f>E38+E41</f>
        <v>1948665</v>
      </c>
    </row>
    <row r="55" spans="1:5" ht="15.75">
      <c r="A55" s="62" t="s">
        <v>258</v>
      </c>
      <c r="B55" s="61"/>
      <c r="C55" s="61"/>
      <c r="D55" s="45"/>
      <c r="E55" s="45"/>
    </row>
    <row r="56" spans="1:5" ht="15.75">
      <c r="A56" s="60" t="s">
        <v>243</v>
      </c>
      <c r="B56" s="61"/>
      <c r="C56" s="61"/>
      <c r="D56" s="45"/>
      <c r="E56" s="45"/>
    </row>
    <row r="57" spans="1:5" ht="15.75">
      <c r="A57" s="60" t="s">
        <v>259</v>
      </c>
      <c r="B57" s="61"/>
      <c r="C57" s="61"/>
      <c r="D57" s="45"/>
      <c r="E57" s="45"/>
    </row>
    <row r="58" spans="1:5" ht="15.75">
      <c r="A58" s="62" t="s">
        <v>260</v>
      </c>
      <c r="B58" s="63" t="s">
        <v>282</v>
      </c>
      <c r="C58" s="63">
        <v>600</v>
      </c>
      <c r="D58" s="45"/>
      <c r="E58" s="45"/>
    </row>
    <row r="59" spans="1:5" ht="15.75">
      <c r="A59" s="62" t="s">
        <v>35</v>
      </c>
      <c r="B59" s="61"/>
      <c r="C59" s="61"/>
      <c r="D59" s="45"/>
      <c r="E59" s="45"/>
    </row>
    <row r="60" spans="1:5" ht="15.75">
      <c r="A60" s="62" t="s">
        <v>139</v>
      </c>
      <c r="B60" s="61"/>
      <c r="C60" s="61"/>
      <c r="D60" s="45"/>
      <c r="E60" s="45"/>
    </row>
    <row r="61" spans="1:5" ht="15.75">
      <c r="A61" s="60" t="s">
        <v>261</v>
      </c>
      <c r="B61" s="61"/>
      <c r="C61" s="61"/>
      <c r="D61" s="45"/>
      <c r="E61" s="45"/>
    </row>
    <row r="62" spans="1:5" ht="15.75">
      <c r="A62" s="60" t="s">
        <v>262</v>
      </c>
      <c r="B62" s="61"/>
      <c r="C62" s="61"/>
      <c r="D62" s="45"/>
      <c r="E62" s="45"/>
    </row>
    <row r="63" spans="1:5" ht="15.75">
      <c r="A63" s="62" t="s">
        <v>263</v>
      </c>
      <c r="B63" s="61"/>
      <c r="C63" s="61"/>
      <c r="D63" s="45"/>
      <c r="E63" s="45"/>
    </row>
    <row r="64" spans="1:5" ht="15.75">
      <c r="A64" s="60" t="s">
        <v>261</v>
      </c>
      <c r="B64" s="61"/>
      <c r="C64" s="61"/>
      <c r="D64" s="45"/>
      <c r="E64" s="45"/>
    </row>
    <row r="65" spans="1:5" ht="15.75">
      <c r="A65" s="60" t="s">
        <v>262</v>
      </c>
      <c r="B65" s="61"/>
      <c r="C65" s="61"/>
      <c r="D65" s="45"/>
      <c r="E65" s="45"/>
    </row>
    <row r="66" spans="1:5" ht="15.75">
      <c r="A66" s="34"/>
      <c r="B66" s="34"/>
      <c r="C66" s="50"/>
      <c r="D66" s="27"/>
      <c r="E66" s="27"/>
    </row>
    <row r="68" spans="1:2" ht="15.75">
      <c r="A68" s="15" t="s">
        <v>267</v>
      </c>
      <c r="B68" s="15"/>
    </row>
    <row r="69" spans="1:2" ht="15.75">
      <c r="A69" s="20" t="s">
        <v>266</v>
      </c>
      <c r="B69" s="20"/>
    </row>
    <row r="70" spans="1:2" ht="15.75">
      <c r="A70" s="15" t="s">
        <v>1</v>
      </c>
      <c r="B70" s="15"/>
    </row>
    <row r="71" spans="1:2" ht="15.75">
      <c r="A71" s="20" t="s">
        <v>138</v>
      </c>
      <c r="B71" s="20"/>
    </row>
    <row r="72" spans="1:2" ht="15.75">
      <c r="A72" s="15" t="s">
        <v>3</v>
      </c>
      <c r="B72" s="15"/>
    </row>
  </sheetData>
  <sheetProtection/>
  <mergeCells count="3">
    <mergeCell ref="A9:E9"/>
    <mergeCell ref="A10:E10"/>
    <mergeCell ref="A11:C11"/>
  </mergeCells>
  <printOptions horizontalCentered="1"/>
  <pageMargins left="0.3937007874015748" right="0.1968503937007874" top="0.1968503937007874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Saida</dc:creator>
  <cp:keywords/>
  <dc:description/>
  <cp:lastModifiedBy>aaum</cp:lastModifiedBy>
  <cp:lastPrinted>2013-10-29T10:36:45Z</cp:lastPrinted>
  <dcterms:created xsi:type="dcterms:W3CDTF">2004-04-20T09:08:56Z</dcterms:created>
  <dcterms:modified xsi:type="dcterms:W3CDTF">2013-10-31T06:05:13Z</dcterms:modified>
  <cp:category/>
  <cp:version/>
  <cp:contentType/>
  <cp:contentStatus/>
</cp:coreProperties>
</file>