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20" windowHeight="12405" activeTab="2"/>
  </bookViews>
  <sheets>
    <sheet name="Бух. баланс" sheetId="1" r:id="rId1"/>
    <sheet name="отчет ОПУ" sheetId="2" r:id="rId2"/>
    <sheet name="капитал" sheetId="4" r:id="rId3"/>
    <sheet name="Отчет ДДС" sheetId="5" r:id="rId4"/>
  </sheets>
  <externalReferences>
    <externalReference r:id="rId5"/>
  </externalReferences>
  <definedNames>
    <definedName name="__MAIN__">'Бух. баланс'!$A$1:$G$92</definedName>
    <definedName name="__RECORDS__">'Бух. баланс'!$A$13:$D$76</definedName>
  </definedNames>
  <calcPr calcId="144525"/>
</workbook>
</file>

<file path=xl/calcChain.xml><?xml version="1.0" encoding="utf-8"?>
<calcChain xmlns="http://schemas.openxmlformats.org/spreadsheetml/2006/main">
  <c r="A3" i="4" l="1"/>
  <c r="D46" i="5" l="1"/>
  <c r="C46" i="5"/>
  <c r="D43" i="5"/>
  <c r="C43" i="5"/>
  <c r="D25" i="5"/>
  <c r="C25" i="5"/>
  <c r="D15" i="5"/>
  <c r="D36" i="5" s="1"/>
  <c r="D38" i="5" s="1"/>
  <c r="C15" i="5"/>
  <c r="C36" i="5" s="1"/>
  <c r="C38" i="5" s="1"/>
  <c r="D14" i="5"/>
  <c r="C14" i="5"/>
  <c r="D8" i="5"/>
  <c r="C8" i="5"/>
  <c r="C47" i="5" l="1"/>
  <c r="C53" i="5" s="1"/>
  <c r="D47" i="5"/>
  <c r="D53" i="5" s="1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</calcChain>
</file>

<file path=xl/sharedStrings.xml><?xml version="1.0" encoding="utf-8"?>
<sst xmlns="http://schemas.openxmlformats.org/spreadsheetml/2006/main" count="265" uniqueCount="224">
  <si>
    <t>(в тысячах тенге)</t>
  </si>
  <si>
    <t>Наименование статьи</t>
  </si>
  <si>
    <t>Примечание*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</si>
  <si>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</si>
  <si>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Приложение 1 к Инструкции 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</si>
  <si>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>Бухгалтерский баланс</t>
  </si>
  <si>
    <t>на конец отчетного периода</t>
  </si>
  <si>
    <t>на 31 декабря 
200_ года</t>
  </si>
  <si>
    <t xml:space="preserve">Форма №1 </t>
  </si>
  <si>
    <t>страховой (перестраховочной) организации/страхового брокера</t>
  </si>
  <si>
    <t>АО "КИС "Казахинстрах"</t>
  </si>
  <si>
    <t>по состоянию на "1" апреля 2018 года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</si>
  <si>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</si>
  <si>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</si>
  <si>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</si>
  <si>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</si>
  <si>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</si>
  <si>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</si>
  <si>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</si>
  <si>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</si>
  <si>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</si>
  <si>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</si>
  <si>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</si>
  <si>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</si>
  <si>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</si>
  <si>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</si>
  <si>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</si>
  <si>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</si>
  <si>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</si>
  <si>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</si>
  <si>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</si>
  <si>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</si>
  <si>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</si>
  <si>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</si>
  <si>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</si>
  <si>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</si>
  <si>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</si>
  <si>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</si>
  <si>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</si>
  <si>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</si>
  <si>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</si>
  <si>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</si>
  <si>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</si>
  <si>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</si>
  <si>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</si>
  <si>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</si>
  <si>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</si>
  <si>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</si>
  <si>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</si>
  <si>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</si>
  <si>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</si>
  <si>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</si>
  <si>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</si>
  <si>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</si>
  <si>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</si>
  <si>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</si>
  <si>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</si>
  <si>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</si>
  <si>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</si>
  <si>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</si>
  <si>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</si>
  <si>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</si>
  <si>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</si>
  <si>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</si>
  <si>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</si>
  <si>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</si>
  <si>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</si>
  <si>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</si>
  <si>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</si>
  <si>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</si>
  <si>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</si>
  <si>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</si>
  <si>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</si>
  <si>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</si>
  <si>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</si>
  <si>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</si>
  <si>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 xml:space="preserve">Форма №2 </t>
  </si>
  <si>
    <t>Отчет о прибылях и убытках</t>
  </si>
  <si>
    <t>на "1" апреля 2018 года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</si>
  <si>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</si>
  <si>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</si>
  <si>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</si>
  <si>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</si>
  <si>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</si>
  <si>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</si>
  <si>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</si>
  <si>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</si>
  <si>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</si>
  <si>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</si>
  <si>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</si>
  <si>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</si>
  <si>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</si>
  <si>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</si>
  <si>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</si>
  <si>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</si>
  <si>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</si>
  <si>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</si>
  <si>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</si>
  <si>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</si>
  <si>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</si>
  <si>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</si>
  <si>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</si>
  <si>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</si>
  <si>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</si>
  <si>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</si>
  <si>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</si>
  <si>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</si>
  <si>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</si>
  <si>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</si>
  <si>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</si>
  <si>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</si>
  <si>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</si>
  <si>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</si>
  <si>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</si>
  <si>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</si>
  <si>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</si>
  <si>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</si>
  <si>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</si>
  <si>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</si>
  <si>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</si>
  <si>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</si>
  <si>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</si>
  <si>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</si>
  <si>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</si>
  <si>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</si>
  <si>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</si>
  <si>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</si>
  <si>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</si>
  <si>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</si>
  <si>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</si>
  <si>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</si>
  <si>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</si>
  <si>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</si>
  <si>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</si>
  <si>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</si>
  <si>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</si>
  <si>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</si>
  <si>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</si>
  <si>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</si>
  <si>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</si>
  <si>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</si>
  <si>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</si>
  <si>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</si>
  <si>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</si>
  <si>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</si>
  <si>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</si>
  <si>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</si>
  <si>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</si>
  <si>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</si>
  <si>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</si>
  <si>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</si>
  <si>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</si>
  <si>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Место для печати</t>
  </si>
  <si>
    <t>страховой организации АО "ДСК Народного банка Казахстана "Халык - Казахинстрах"</t>
  </si>
  <si>
    <t>Уставный капитал</t>
  </si>
  <si>
    <t>Выкупленные собственные акции</t>
  </si>
  <si>
    <t>Дополнительно оплаченный капитал</t>
  </si>
  <si>
    <t>Фонд переоценки ценных бумаг, имеющихся в наличии для продажи</t>
  </si>
  <si>
    <t xml:space="preserve">Нераспределенная прибыль </t>
  </si>
  <si>
    <t>Сальдо на  01 января  2017 года</t>
  </si>
  <si>
    <t>Прочий совокупный доход</t>
  </si>
  <si>
    <t>Чистая прибыль</t>
  </si>
  <si>
    <t>Итого совокупный доход</t>
  </si>
  <si>
    <t>Взносы акцмонера в форме безвозмездной аренды</t>
  </si>
  <si>
    <t>Выкупленные акции (взносы)</t>
  </si>
  <si>
    <t>Начисленные дивиденды акционерам</t>
  </si>
  <si>
    <t>Списание переоценки резерва основных средств</t>
  </si>
  <si>
    <t>Сальдо на  01 января 2018 года</t>
  </si>
  <si>
    <t>Сальдо на  01 апреля 2018 года</t>
  </si>
  <si>
    <t>ОТЧЕТ О ДВИЖЕНИИ ДЕНЕЖНЫХ СРЕДСТВ (КОСВЕННЫЙ МЕТОД)</t>
  </si>
  <si>
    <t>по состоянию на 1 апреля 2018 года</t>
  </si>
  <si>
    <t>Примечание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</si>
  <si>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</si>
  <si>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</si>
  <si>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</si>
  <si>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на резервы по обесценению</t>
  </si>
  <si>
    <t>нереализованные  доходы и расходы от изменения стоимости финансового актива</t>
  </si>
  <si>
    <t>доходы, начисленные в виде вознаграждения к получению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</si>
  <si>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</si>
  <si>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</si>
  <si>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</si>
  <si>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</si>
  <si>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</si>
  <si>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</si>
  <si>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</si>
  <si>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</si>
  <si>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</si>
  <si>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</si>
  <si>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</si>
  <si>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 текущих налоговых активов, прочих активов</t>
  </si>
  <si>
    <t>Увеличение (уменьшение) в операционных обязательствах</t>
  </si>
  <si>
    <t>Увеличение (уменьшение) резерва незаработанной премии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</si>
  <si>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</si>
  <si>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</si>
  <si>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</si>
  <si>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</si>
  <si>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</si>
  <si>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</si>
  <si>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</si>
  <si>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</si>
  <si>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 в налоговых обязательствах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</si>
  <si>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</si>
  <si>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</si>
  <si>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</si>
  <si>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</si>
  <si>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</si>
  <si>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</si>
  <si>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</si>
  <si>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Итого увеличение или уменьшение денег от инвестиционной деятельности</t>
  </si>
  <si>
    <t>Выплата дивидендов</t>
  </si>
  <si>
    <t>Выкуп собственных акций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</si>
  <si>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</si>
  <si>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</si>
  <si>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</si>
  <si>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</si>
  <si>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Исполнитель</t>
  </si>
  <si>
    <t>Дата подписания отчета</t>
  </si>
  <si>
    <t>Главный бухгалтер                                                                  Мусина Ж.А.</t>
  </si>
  <si>
    <t>Председатель  Правления                                                        Камбетбаев Е.Б.</t>
  </si>
  <si>
    <t>Председатель  Правления                                                       Камбетбаев Б.Е.</t>
  </si>
  <si>
    <t>Главный бухгалтер                                                                    Мусина Ж.А.</t>
  </si>
  <si>
    <t>Председатель Правления                                                       Камбетбаев Е.Б.</t>
  </si>
  <si>
    <t>Председатель Правления                                                      Камбетбаев  Е.Б.</t>
  </si>
  <si>
    <t>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</si>
</sst>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MS Sans Serif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0" fontId="0" fillId="0" borderId="0" xfId="0" applyFill="1"/>
    <xf numFmtId="0" fontId="5" fillId="0" borderId="0" xfId="1" applyFont="1" applyFill="1"/>
    <xf numFmtId="0" fontId="4" fillId="0" borderId="0" xfId="2" applyFont="1" applyFill="1" applyAlignment="1">
      <alignment vertical="top"/>
    </xf>
    <xf numFmtId="0" fontId="4" fillId="0" borderId="0" xfId="2" applyFont="1" applyFill="1"/>
    <xf numFmtId="0" fontId="4" fillId="0" borderId="0" xfId="1" applyFont="1" applyFill="1"/>
    <xf numFmtId="0" fontId="5" fillId="0" borderId="0" xfId="1" applyFont="1" applyFill="1" applyAlignment="1"/>
    <xf numFmtId="4" fontId="6" fillId="0" borderId="1" xfId="0" applyNumberFormat="1" applyFont="1" applyBorder="1" applyAlignment="1">
      <alignment horizontal="right" vertical="top"/>
    </xf>
    <xf numFmtId="0" fontId="2" fillId="0" borderId="3" xfId="0" applyFont="1" applyFill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Border="1"/>
    <xf numFmtId="0" fontId="7" fillId="0" borderId="0" xfId="0" applyFont="1" applyFill="1" applyAlignment="1">
      <alignment horizontal="center" vertical="top"/>
    </xf>
    <xf numFmtId="0" fontId="9" fillId="0" borderId="0" xfId="0" applyFont="1"/>
    <xf numFmtId="0" fontId="4" fillId="0" borderId="0" xfId="0" applyFont="1" applyFill="1"/>
    <xf numFmtId="3" fontId="4" fillId="0" borderId="0" xfId="0" applyNumberFormat="1" applyFont="1" applyFill="1" applyAlignment="1">
      <alignment vertical="top"/>
    </xf>
    <xf numFmtId="3" fontId="4" fillId="0" borderId="0" xfId="0" applyNumberFormat="1" applyFont="1" applyFill="1" applyBorder="1" applyAlignment="1">
      <alignment horizontal="right" vertical="top"/>
    </xf>
    <xf numFmtId="3" fontId="4" fillId="0" borderId="4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left" vertical="center" wrapText="1"/>
    </xf>
    <xf numFmtId="164" fontId="10" fillId="0" borderId="1" xfId="4" applyNumberFormat="1" applyFont="1" applyBorder="1" applyAlignment="1">
      <alignment horizontal="right" vertical="top"/>
    </xf>
    <xf numFmtId="164" fontId="10" fillId="0" borderId="1" xfId="3" applyNumberFormat="1" applyFont="1" applyFill="1" applyBorder="1" applyAlignment="1">
      <alignment vertical="top"/>
    </xf>
    <xf numFmtId="164" fontId="10" fillId="0" borderId="8" xfId="4" applyNumberFormat="1" applyFont="1" applyBorder="1" applyAlignment="1">
      <alignment horizontal="right" vertical="top"/>
    </xf>
    <xf numFmtId="3" fontId="4" fillId="0" borderId="7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top"/>
    </xf>
    <xf numFmtId="164" fontId="4" fillId="0" borderId="8" xfId="4" applyNumberFormat="1" applyFont="1" applyBorder="1" applyAlignment="1">
      <alignment horizontal="right" vertical="top"/>
    </xf>
    <xf numFmtId="0" fontId="11" fillId="0" borderId="0" xfId="0" applyFont="1"/>
    <xf numFmtId="164" fontId="4" fillId="0" borderId="3" xfId="0" applyNumberFormat="1" applyFont="1" applyBorder="1" applyAlignment="1">
      <alignment horizontal="right" vertical="top"/>
    </xf>
    <xf numFmtId="3" fontId="10" fillId="0" borderId="9" xfId="0" applyNumberFormat="1" applyFont="1" applyBorder="1" applyAlignment="1">
      <alignment horizontal="left" vertical="center" wrapText="1"/>
    </xf>
    <xf numFmtId="164" fontId="10" fillId="0" borderId="10" xfId="0" applyNumberFormat="1" applyFont="1" applyFill="1" applyBorder="1" applyAlignment="1">
      <alignment horizontal="right" vertical="top"/>
    </xf>
    <xf numFmtId="164" fontId="10" fillId="0" borderId="11" xfId="4" applyNumberFormat="1" applyFont="1" applyBorder="1" applyAlignment="1">
      <alignment horizontal="right" vertical="top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vertical="top" wrapText="1"/>
    </xf>
    <xf numFmtId="0" fontId="2" fillId="0" borderId="0" xfId="5" applyFont="1" applyFill="1" applyAlignment="1">
      <alignment vertical="top"/>
    </xf>
    <xf numFmtId="0" fontId="12" fillId="0" borderId="0" xfId="0" applyFont="1" applyFill="1"/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horizontal="center" vertical="top"/>
    </xf>
    <xf numFmtId="164" fontId="4" fillId="0" borderId="13" xfId="6" applyNumberFormat="1" applyFont="1" applyFill="1" applyBorder="1"/>
    <xf numFmtId="164" fontId="4" fillId="0" borderId="8" xfId="6" applyNumberFormat="1" applyFont="1" applyFill="1" applyBorder="1"/>
    <xf numFmtId="3" fontId="12" fillId="0" borderId="0" xfId="0" applyNumberFormat="1" applyFont="1" applyFill="1"/>
    <xf numFmtId="164" fontId="10" fillId="0" borderId="13" xfId="6" applyNumberFormat="1" applyFont="1" applyFill="1" applyBorder="1"/>
    <xf numFmtId="164" fontId="10" fillId="0" borderId="8" xfId="6" applyNumberFormat="1" applyFont="1" applyFill="1" applyBorder="1"/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 wrapText="1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13" fillId="0" borderId="7" xfId="0" applyNumberFormat="1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>
      <alignment horizontal="center" vertical="top"/>
    </xf>
    <xf numFmtId="0" fontId="14" fillId="0" borderId="0" xfId="0" applyFont="1" applyFill="1"/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>
      <alignment horizontal="center" vertical="top"/>
    </xf>
    <xf numFmtId="164" fontId="4" fillId="0" borderId="14" xfId="6" applyNumberFormat="1" applyFont="1" applyFill="1" applyBorder="1"/>
    <xf numFmtId="164" fontId="4" fillId="0" borderId="11" xfId="6" applyNumberFormat="1" applyFont="1" applyFill="1" applyBorder="1"/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/>
    <xf numFmtId="0" fontId="7" fillId="0" borderId="0" xfId="0" applyFont="1" applyFill="1" applyAlignment="1">
      <alignment horizontal="center" vertical="top"/>
    </xf>
    <xf numFmtId="0" fontId="4" fillId="0" borderId="0" xfId="7" applyFont="1" applyFill="1" applyBorder="1" applyAlignment="1">
      <alignment vertical="top"/>
    </xf>
    <xf numFmtId="0" fontId="4" fillId="0" borderId="0" xfId="7" applyFont="1" applyFill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 vertical="top"/>
    </xf>
    <xf numFmtId="3" fontId="4" fillId="0" borderId="0" xfId="0" applyNumberFormat="1" applyFont="1" applyAlignment="1">
      <alignment horizontal="center"/>
    </xf>
    <xf numFmtId="0" fontId="4" fillId="0" borderId="0" xfId="3" applyFont="1" applyFill="1" applyAlignment="1">
      <alignment horizontal="center" vertical="top"/>
    </xf>
    <xf numFmtId="3" fontId="4" fillId="0" borderId="0" xfId="3" applyNumberFormat="1" applyFont="1" applyFill="1" applyAlignment="1">
      <alignment horizontal="center" vertical="top"/>
    </xf>
    <xf numFmtId="0" fontId="9" fillId="0" borderId="0" xfId="0" applyFont="1" applyAlignment="1"/>
    <xf numFmtId="0" fontId="2" fillId="0" borderId="0" xfId="3" applyFont="1" applyFill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</cellXfs>
  <cellStyles count="8">
    <cellStyle name="Comma_Worksheet in 2241 3 Cashflow statement - consolidated 31 12 01, 31 12 00" xfId="6"/>
    <cellStyle name="Обычный" xfId="0" builtinId="0"/>
    <cellStyle name="Обычный 2" xfId="1"/>
    <cellStyle name="Обычный 2 2" xfId="2"/>
    <cellStyle name="Обычный 6" xfId="7"/>
    <cellStyle name="Обычный_Лист1" xfId="5"/>
    <cellStyle name="Обычный_СК нов." xfId="4"/>
    <cellStyle name="Обычный_Формы фин.отчетности по ПП №2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60;&#1048;&#1053;%20&#1054;&#1058;&#1063;&#1045;&#1058;_010418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П"/>
      <sheetName val="СД"/>
      <sheetName val="ББ"/>
      <sheetName val="ОПИУ"/>
      <sheetName val="ДДС"/>
      <sheetName val="СК"/>
    </sheetNames>
    <sheetDataSet>
      <sheetData sheetId="0"/>
      <sheetData sheetId="1"/>
      <sheetData sheetId="2"/>
      <sheetData sheetId="3"/>
      <sheetData sheetId="4">
        <row r="3">
          <cell r="A3" t="str">
            <v>по состоянию на 1 апреля 2018 года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GridLines="0" topLeftCell="A43" workbookViewId="0">
      <selection activeCell="A86" sqref="A86"/>
    </sheetView>
  </sheetViews>
  <sheetFormatPr defaultRowHeight="12.75" x14ac:dyDescent="0.2"/>
  <cols>
    <col min="1" max="1" width="79.85546875" customWidth="1"/>
    <col min="2" max="2" width="14" customWidth="1"/>
    <col min="3" max="3" width="13" customWidth="1"/>
    <col min="4" max="4" width="16" customWidth="1"/>
    <col min="5" max="5" width="15.7109375" customWidth="1"/>
    <col min="8" max="8" width="11.7109375" customWidth="1"/>
    <col min="9" max="9" width="13.85546875" customWidth="1"/>
    <col min="11" max="11" width="15.7109375" customWidth="1"/>
    <col min="12" max="12" width="16.42578125" customWidth="1"/>
    <col min="13" max="13" width="9.5703125" customWidth="1"/>
    <col min="14" max="14" width="15.28515625" customWidth="1"/>
    <col min="15" max="15" width="14.7109375" customWidth="1"/>
  </cols>
  <sheetData>
    <row r="1" spans="1:8" ht="66" customHeight="1" x14ac:dyDescent="0.2">
      <c r="B1" s="93" t="s">
        <v>4</v>
      </c>
      <c r="C1" s="93"/>
      <c r="D1" s="93"/>
      <c r="E1" s="5"/>
      <c r="F1" s="5"/>
      <c r="G1" s="5"/>
      <c r="H1" s="5"/>
    </row>
    <row r="2" spans="1:8" s="1" customFormat="1" ht="15" customHeight="1" x14ac:dyDescent="0.2">
      <c r="A2" s="2"/>
      <c r="B2" s="2"/>
      <c r="C2" s="2"/>
      <c r="D2" s="2"/>
      <c r="E2" s="2"/>
      <c r="F2" s="2"/>
      <c r="G2" s="2"/>
      <c r="H2" s="2"/>
    </row>
    <row r="3" spans="1:8" s="3" customFormat="1" x14ac:dyDescent="0.2">
      <c r="D3" s="4" t="s">
        <v>8</v>
      </c>
      <c r="E3" s="4"/>
    </row>
    <row r="4" spans="1:8" s="3" customFormat="1" x14ac:dyDescent="0.2">
      <c r="E4" s="4"/>
    </row>
    <row r="5" spans="1:8" s="3" customFormat="1" x14ac:dyDescent="0.2">
      <c r="A5" s="94" t="s">
        <v>5</v>
      </c>
      <c r="B5" s="94"/>
      <c r="C5" s="94"/>
      <c r="D5" s="94"/>
    </row>
    <row r="6" spans="1:8" s="3" customFormat="1" x14ac:dyDescent="0.2">
      <c r="A6" s="94" t="s">
        <v>9</v>
      </c>
      <c r="B6" s="94"/>
      <c r="C6" s="94"/>
      <c r="D6" s="94"/>
    </row>
    <row r="7" spans="1:8" s="3" customFormat="1" x14ac:dyDescent="0.2">
      <c r="A7" s="95" t="s">
        <v>10</v>
      </c>
      <c r="B7" s="95"/>
      <c r="C7" s="95"/>
      <c r="D7" s="95"/>
    </row>
    <row r="8" spans="1:8" s="3" customFormat="1" x14ac:dyDescent="0.2">
      <c r="A8" s="95" t="s">
        <v>11</v>
      </c>
      <c r="B8" s="95"/>
      <c r="C8" s="95"/>
      <c r="D8" s="95"/>
    </row>
    <row r="9" spans="1:8" s="3" customFormat="1" x14ac:dyDescent="0.2"/>
    <row r="10" spans="1:8" s="7" customFormat="1" x14ac:dyDescent="0.2">
      <c r="A10" s="3"/>
      <c r="B10" s="3"/>
      <c r="C10" s="3"/>
      <c r="D10" s="4" t="s">
        <v>0</v>
      </c>
    </row>
    <row r="11" spans="1:8" s="10" customFormat="1" ht="42" customHeight="1" x14ac:dyDescent="0.2">
      <c r="A11" s="8" t="s">
        <v>1</v>
      </c>
      <c r="B11" s="9" t="s">
        <v>2</v>
      </c>
      <c r="C11" s="8" t="s">
        <v>6</v>
      </c>
      <c r="D11" s="8" t="s">
        <v>7</v>
      </c>
    </row>
    <row r="12" spans="1:8" s="7" customFormat="1" x14ac:dyDescent="0.2">
      <c r="A12" s="11">
        <v>1</v>
      </c>
      <c r="B12" s="11">
        <v>2</v>
      </c>
      <c r="C12" s="11">
        <v>3</v>
      </c>
      <c r="D12" s="22">
        <v>4</v>
      </c>
    </row>
    <row r="13" spans="1:8" s="7" customFormat="1" x14ac:dyDescent="0.2">
      <c r="A13" s="13" t="s">
        <v>12</v>
      </c>
      <c r="B13" s="14"/>
      <c r="C13" s="21"/>
      <c r="D13" s="21"/>
    </row>
    <row r="14" spans="1:8" s="7" customFormat="1" x14ac:dyDescent="0.2">
      <c r="A14" s="13" t="s">
        <v>13</v>
      </c>
      <c r="B14" s="14">
        <v>1</v>
      </c>
      <c r="C14" s="12">
        <v>3672159</v>
      </c>
      <c r="D14" s="12">
        <v>1101569</v>
      </c>
    </row>
    <row r="15" spans="1:8" s="7" customFormat="1" x14ac:dyDescent="0.2">
      <c r="A15" s="13" t="s">
        <v>14</v>
      </c>
      <c r="B15" s="14">
        <v>2</v>
      </c>
      <c r="C15" s="12">
        <v>9564207</v>
      </c>
      <c r="D15" s="12">
        <v>12873658</v>
      </c>
    </row>
    <row r="16" spans="1:8" s="7" customFormat="1" ht="25.5" x14ac:dyDescent="0.2">
      <c r="A16" s="13" t="s">
        <v>15</v>
      </c>
      <c r="B16" s="14">
        <v>3</v>
      </c>
      <c r="C16" s="12">
        <v>726189</v>
      </c>
      <c r="D16" s="12">
        <v>1455575</v>
      </c>
    </row>
    <row r="17" spans="1:4" s="7" customFormat="1" x14ac:dyDescent="0.2">
      <c r="A17" s="13" t="s">
        <v>16</v>
      </c>
      <c r="B17" s="14">
        <v>4</v>
      </c>
      <c r="C17" s="12">
        <v>15202805</v>
      </c>
      <c r="D17" s="12">
        <v>15570257</v>
      </c>
    </row>
    <row r="18" spans="1:4" s="7" customFormat="1" x14ac:dyDescent="0.2">
      <c r="A18" s="13" t="s">
        <v>17</v>
      </c>
      <c r="B18" s="14">
        <v>5</v>
      </c>
      <c r="C18" s="12">
        <v>449105</v>
      </c>
      <c r="D18" s="12">
        <v>2919479</v>
      </c>
    </row>
    <row r="19" spans="1:4" s="7" customFormat="1" x14ac:dyDescent="0.2">
      <c r="A19" s="13" t="s">
        <v>18</v>
      </c>
      <c r="B19" s="14">
        <v>6</v>
      </c>
      <c r="C19" s="12"/>
      <c r="D19" s="12"/>
    </row>
    <row r="20" spans="1:4" s="7" customFormat="1" x14ac:dyDescent="0.2">
      <c r="A20" s="13" t="s">
        <v>19</v>
      </c>
      <c r="B20" s="14">
        <v>7</v>
      </c>
      <c r="C20" s="12"/>
      <c r="D20" s="12"/>
    </row>
    <row r="21" spans="1:4" s="7" customFormat="1" x14ac:dyDescent="0.2">
      <c r="A21" s="13" t="s">
        <v>20</v>
      </c>
      <c r="B21" s="14">
        <v>8</v>
      </c>
      <c r="C21" s="12">
        <v>10349715</v>
      </c>
      <c r="D21" s="12">
        <v>6714806</v>
      </c>
    </row>
    <row r="22" spans="1:4" s="7" customFormat="1" ht="25.5" x14ac:dyDescent="0.2">
      <c r="A22" s="13" t="s">
        <v>21</v>
      </c>
      <c r="B22" s="14">
        <v>9</v>
      </c>
      <c r="C22" s="12">
        <v>1315037</v>
      </c>
      <c r="D22" s="12">
        <v>157998</v>
      </c>
    </row>
    <row r="23" spans="1:4" s="7" customFormat="1" ht="25.5" x14ac:dyDescent="0.2">
      <c r="A23" s="13" t="s">
        <v>22</v>
      </c>
      <c r="B23" s="14">
        <v>10</v>
      </c>
      <c r="C23" s="12"/>
      <c r="D23" s="12"/>
    </row>
    <row r="24" spans="1:4" s="7" customFormat="1" ht="25.5" x14ac:dyDescent="0.2">
      <c r="A24" s="13" t="s">
        <v>23</v>
      </c>
      <c r="B24" s="14">
        <v>11</v>
      </c>
      <c r="C24" s="12"/>
      <c r="D24" s="12"/>
    </row>
    <row r="25" spans="1:4" s="7" customFormat="1" ht="25.5" x14ac:dyDescent="0.2">
      <c r="A25" s="13" t="s">
        <v>24</v>
      </c>
      <c r="B25" s="14">
        <v>12</v>
      </c>
      <c r="C25" s="12">
        <v>436117</v>
      </c>
      <c r="D25" s="12">
        <v>478928</v>
      </c>
    </row>
    <row r="26" spans="1:4" s="7" customFormat="1" ht="25.5" x14ac:dyDescent="0.2">
      <c r="A26" s="13" t="s">
        <v>25</v>
      </c>
      <c r="B26" s="14">
        <v>13</v>
      </c>
      <c r="C26" s="12">
        <v>5904321</v>
      </c>
      <c r="D26" s="12">
        <v>4818933</v>
      </c>
    </row>
    <row r="27" spans="1:4" s="7" customFormat="1" x14ac:dyDescent="0.2">
      <c r="A27" s="13" t="s">
        <v>26</v>
      </c>
      <c r="B27" s="14">
        <v>14</v>
      </c>
      <c r="C27" s="12">
        <v>0</v>
      </c>
      <c r="D27" s="12">
        <v>25925</v>
      </c>
    </row>
    <row r="28" spans="1:4" s="7" customFormat="1" x14ac:dyDescent="0.2">
      <c r="A28" s="13" t="s">
        <v>27</v>
      </c>
      <c r="B28" s="14">
        <v>15</v>
      </c>
      <c r="C28" s="12">
        <v>1049913</v>
      </c>
      <c r="D28" s="12">
        <v>1058571</v>
      </c>
    </row>
    <row r="29" spans="1:4" s="7" customFormat="1" x14ac:dyDescent="0.2">
      <c r="A29" s="13" t="s">
        <v>28</v>
      </c>
      <c r="B29" s="14">
        <v>16</v>
      </c>
      <c r="C29" s="12"/>
      <c r="D29" s="12"/>
    </row>
    <row r="30" spans="1:4" s="7" customFormat="1" x14ac:dyDescent="0.2">
      <c r="A30" s="13" t="s">
        <v>29</v>
      </c>
      <c r="B30" s="14">
        <v>17</v>
      </c>
      <c r="C30" s="12">
        <v>397558</v>
      </c>
      <c r="D30" s="12">
        <v>342424</v>
      </c>
    </row>
    <row r="31" spans="1:4" s="7" customFormat="1" x14ac:dyDescent="0.2">
      <c r="A31" s="13" t="s">
        <v>30</v>
      </c>
      <c r="B31" s="14">
        <v>18</v>
      </c>
      <c r="C31" s="12">
        <v>638129</v>
      </c>
      <c r="D31" s="12">
        <v>672434</v>
      </c>
    </row>
    <row r="32" spans="1:4" s="7" customFormat="1" x14ac:dyDescent="0.2">
      <c r="A32" s="13" t="s">
        <v>31</v>
      </c>
      <c r="B32" s="14">
        <v>19</v>
      </c>
      <c r="C32" s="12">
        <v>54672</v>
      </c>
      <c r="D32" s="12">
        <v>0</v>
      </c>
    </row>
    <row r="33" spans="1:4" s="7" customFormat="1" x14ac:dyDescent="0.2">
      <c r="A33" s="13" t="s">
        <v>32</v>
      </c>
      <c r="B33" s="14">
        <v>20</v>
      </c>
      <c r="C33" s="12"/>
      <c r="D33" s="12"/>
    </row>
    <row r="34" spans="1:4" s="7" customFormat="1" x14ac:dyDescent="0.2">
      <c r="A34" s="13" t="s">
        <v>33</v>
      </c>
      <c r="B34" s="14">
        <v>21</v>
      </c>
      <c r="C34" s="12"/>
      <c r="D34" s="12"/>
    </row>
    <row r="35" spans="1:4" s="7" customFormat="1" x14ac:dyDescent="0.2">
      <c r="A35" s="13" t="s">
        <v>34</v>
      </c>
      <c r="B35" s="14">
        <v>22</v>
      </c>
      <c r="C35" s="12">
        <v>28212</v>
      </c>
      <c r="D35" s="12">
        <v>19348</v>
      </c>
    </row>
    <row r="36" spans="1:4" s="7" customFormat="1" x14ac:dyDescent="0.2">
      <c r="A36" s="13" t="s">
        <v>35</v>
      </c>
      <c r="B36" s="14">
        <v>23</v>
      </c>
      <c r="C36" s="12">
        <v>2109555</v>
      </c>
      <c r="D36" s="12">
        <v>2133745</v>
      </c>
    </row>
    <row r="37" spans="1:4" s="7" customFormat="1" x14ac:dyDescent="0.2">
      <c r="A37" s="13" t="s">
        <v>36</v>
      </c>
      <c r="B37" s="14">
        <v>24</v>
      </c>
      <c r="C37" s="12">
        <v>1044714</v>
      </c>
      <c r="D37" s="12">
        <v>1044714</v>
      </c>
    </row>
    <row r="38" spans="1:4" s="7" customFormat="1" x14ac:dyDescent="0.2">
      <c r="A38" s="13" t="s">
        <v>37</v>
      </c>
      <c r="B38" s="14">
        <v>25</v>
      </c>
      <c r="C38" s="12"/>
      <c r="D38" s="12"/>
    </row>
    <row r="39" spans="1:4" s="7" customFormat="1" x14ac:dyDescent="0.2">
      <c r="A39" s="13" t="s">
        <v>38</v>
      </c>
      <c r="B39" s="14">
        <v>26</v>
      </c>
      <c r="C39" s="12">
        <v>291259</v>
      </c>
      <c r="D39" s="12">
        <v>303376</v>
      </c>
    </row>
    <row r="40" spans="1:4" s="7" customFormat="1" x14ac:dyDescent="0.2">
      <c r="A40" s="13" t="s">
        <v>39</v>
      </c>
      <c r="B40" s="14">
        <v>27</v>
      </c>
      <c r="C40" s="12">
        <v>0</v>
      </c>
      <c r="D40" s="12">
        <v>0</v>
      </c>
    </row>
    <row r="41" spans="1:4" s="7" customFormat="1" x14ac:dyDescent="0.2">
      <c r="A41" s="13" t="s">
        <v>40</v>
      </c>
      <c r="B41" s="14">
        <v>28</v>
      </c>
      <c r="C41" s="12">
        <v>53233667</v>
      </c>
      <c r="D41" s="12">
        <v>51691740</v>
      </c>
    </row>
    <row r="42" spans="1:4" s="7" customFormat="1" x14ac:dyDescent="0.2">
      <c r="A42" s="13" t="s">
        <v>41</v>
      </c>
      <c r="B42" s="14"/>
      <c r="C42" s="21"/>
      <c r="D42" s="21"/>
    </row>
    <row r="43" spans="1:4" s="7" customFormat="1" x14ac:dyDescent="0.2">
      <c r="A43" s="13" t="s">
        <v>42</v>
      </c>
      <c r="B43" s="14">
        <v>29</v>
      </c>
      <c r="C43" s="12">
        <v>17918855</v>
      </c>
      <c r="D43" s="12">
        <v>11266299</v>
      </c>
    </row>
    <row r="44" spans="1:4" s="7" customFormat="1" x14ac:dyDescent="0.2">
      <c r="A44" s="13" t="s">
        <v>43</v>
      </c>
      <c r="B44" s="14">
        <v>30</v>
      </c>
      <c r="C44" s="12"/>
      <c r="D44" s="12"/>
    </row>
    <row r="45" spans="1:4" s="7" customFormat="1" x14ac:dyDescent="0.2">
      <c r="A45" s="13" t="s">
        <v>44</v>
      </c>
      <c r="B45" s="14">
        <v>31</v>
      </c>
      <c r="C45" s="12"/>
      <c r="D45" s="12"/>
    </row>
    <row r="46" spans="1:4" s="7" customFormat="1" x14ac:dyDescent="0.2">
      <c r="A46" s="13" t="s">
        <v>45</v>
      </c>
      <c r="B46" s="14">
        <v>32</v>
      </c>
      <c r="C46" s="12">
        <v>3349870</v>
      </c>
      <c r="D46" s="12">
        <v>2138669</v>
      </c>
    </row>
    <row r="47" spans="1:4" s="7" customFormat="1" x14ac:dyDescent="0.2">
      <c r="A47" s="13" t="s">
        <v>46</v>
      </c>
      <c r="B47" s="14">
        <v>33</v>
      </c>
      <c r="C47" s="12">
        <v>1628840</v>
      </c>
      <c r="D47" s="12">
        <v>1315666</v>
      </c>
    </row>
    <row r="48" spans="1:4" s="7" customFormat="1" x14ac:dyDescent="0.2">
      <c r="A48" s="13" t="s">
        <v>47</v>
      </c>
      <c r="B48" s="14">
        <v>34</v>
      </c>
      <c r="C48" s="12"/>
      <c r="D48" s="12"/>
    </row>
    <row r="49" spans="1:4" s="7" customFormat="1" x14ac:dyDescent="0.2">
      <c r="A49" s="13" t="s">
        <v>48</v>
      </c>
      <c r="B49" s="14">
        <v>35</v>
      </c>
      <c r="C49" s="12">
        <v>5170717</v>
      </c>
      <c r="D49" s="12">
        <v>2338095</v>
      </c>
    </row>
    <row r="50" spans="1:4" s="7" customFormat="1" x14ac:dyDescent="0.2">
      <c r="A50" s="13" t="s">
        <v>49</v>
      </c>
      <c r="B50" s="14">
        <v>36</v>
      </c>
      <c r="C50" s="12">
        <v>235056</v>
      </c>
      <c r="D50" s="12">
        <v>44000</v>
      </c>
    </row>
    <row r="51" spans="1:4" s="7" customFormat="1" x14ac:dyDescent="0.2">
      <c r="A51" s="13" t="s">
        <v>50</v>
      </c>
      <c r="B51" s="14">
        <v>37</v>
      </c>
      <c r="C51" s="12">
        <v>0</v>
      </c>
      <c r="D51" s="12">
        <v>9000002</v>
      </c>
    </row>
    <row r="52" spans="1:4" s="7" customFormat="1" x14ac:dyDescent="0.2">
      <c r="A52" s="13" t="s">
        <v>51</v>
      </c>
      <c r="B52" s="14">
        <v>38</v>
      </c>
      <c r="C52" s="12">
        <v>48698</v>
      </c>
      <c r="D52" s="12">
        <v>108381</v>
      </c>
    </row>
    <row r="53" spans="1:4" s="7" customFormat="1" x14ac:dyDescent="0.2">
      <c r="A53" s="13" t="s">
        <v>52</v>
      </c>
      <c r="B53" s="14">
        <v>39</v>
      </c>
      <c r="C53" s="12">
        <v>866203</v>
      </c>
      <c r="D53" s="12">
        <v>680886</v>
      </c>
    </row>
    <row r="54" spans="1:4" s="7" customFormat="1" x14ac:dyDescent="0.2">
      <c r="A54" s="13" t="s">
        <v>53</v>
      </c>
      <c r="B54" s="14">
        <v>40</v>
      </c>
      <c r="C54" s="12"/>
      <c r="D54" s="12"/>
    </row>
    <row r="55" spans="1:4" s="7" customFormat="1" x14ac:dyDescent="0.2">
      <c r="A55" s="13" t="s">
        <v>54</v>
      </c>
      <c r="B55" s="14">
        <v>41</v>
      </c>
      <c r="C55" s="12">
        <v>1098264</v>
      </c>
      <c r="D55" s="12"/>
    </row>
    <row r="56" spans="1:4" s="7" customFormat="1" x14ac:dyDescent="0.2">
      <c r="A56" s="13" t="s">
        <v>19</v>
      </c>
      <c r="B56" s="14">
        <v>42</v>
      </c>
      <c r="C56" s="12"/>
      <c r="D56" s="12"/>
    </row>
    <row r="57" spans="1:4" s="7" customFormat="1" x14ac:dyDescent="0.2">
      <c r="A57" s="13" t="s">
        <v>55</v>
      </c>
      <c r="B57" s="14">
        <v>43</v>
      </c>
      <c r="C57" s="12"/>
      <c r="D57" s="12"/>
    </row>
    <row r="58" spans="1:4" s="7" customFormat="1" x14ac:dyDescent="0.2">
      <c r="A58" s="13" t="s">
        <v>56</v>
      </c>
      <c r="B58" s="14">
        <v>44</v>
      </c>
      <c r="C58" s="12">
        <v>157771</v>
      </c>
      <c r="D58" s="12">
        <v>1381244</v>
      </c>
    </row>
    <row r="59" spans="1:4" s="7" customFormat="1" x14ac:dyDescent="0.2">
      <c r="A59" s="13" t="s">
        <v>57</v>
      </c>
      <c r="B59" s="14">
        <v>45</v>
      </c>
      <c r="C59" s="12">
        <v>39681</v>
      </c>
      <c r="D59" s="12">
        <v>50590</v>
      </c>
    </row>
    <row r="60" spans="1:4" s="7" customFormat="1" x14ac:dyDescent="0.2">
      <c r="A60" s="13" t="s">
        <v>58</v>
      </c>
      <c r="B60" s="14">
        <v>46</v>
      </c>
      <c r="C60" s="12">
        <v>0</v>
      </c>
      <c r="D60" s="12">
        <v>5458</v>
      </c>
    </row>
    <row r="61" spans="1:4" s="7" customFormat="1" x14ac:dyDescent="0.2">
      <c r="A61" s="13" t="s">
        <v>59</v>
      </c>
      <c r="B61" s="14">
        <v>47</v>
      </c>
      <c r="C61" s="12"/>
      <c r="D61" s="12"/>
    </row>
    <row r="62" spans="1:4" s="7" customFormat="1" x14ac:dyDescent="0.2">
      <c r="A62" s="13" t="s">
        <v>60</v>
      </c>
      <c r="B62" s="14">
        <v>48</v>
      </c>
      <c r="C62" s="12">
        <v>30513955</v>
      </c>
      <c r="D62" s="12">
        <v>28329290</v>
      </c>
    </row>
    <row r="63" spans="1:4" s="7" customFormat="1" x14ac:dyDescent="0.2">
      <c r="A63" s="13" t="s">
        <v>61</v>
      </c>
      <c r="B63" s="14"/>
      <c r="C63" s="21"/>
      <c r="D63" s="21"/>
    </row>
    <row r="64" spans="1:4" s="7" customFormat="1" x14ac:dyDescent="0.2">
      <c r="A64" s="13" t="s">
        <v>62</v>
      </c>
      <c r="B64" s="14">
        <v>49</v>
      </c>
      <c r="C64" s="12">
        <v>4287385</v>
      </c>
      <c r="D64" s="12">
        <v>4287385</v>
      </c>
    </row>
    <row r="65" spans="1:7" s="7" customFormat="1" x14ac:dyDescent="0.2">
      <c r="A65" s="13" t="s">
        <v>63</v>
      </c>
      <c r="B65" s="14">
        <v>50</v>
      </c>
      <c r="C65" s="12">
        <v>39305</v>
      </c>
      <c r="D65" s="12">
        <v>39305</v>
      </c>
    </row>
    <row r="66" spans="1:7" s="7" customFormat="1" x14ac:dyDescent="0.2">
      <c r="A66" s="13" t="s">
        <v>64</v>
      </c>
      <c r="B66" s="14">
        <v>51</v>
      </c>
      <c r="C66" s="12">
        <v>217655</v>
      </c>
      <c r="D66" s="12">
        <v>217655</v>
      </c>
    </row>
    <row r="67" spans="1:7" s="7" customFormat="1" x14ac:dyDescent="0.2">
      <c r="A67" s="13" t="s">
        <v>65</v>
      </c>
      <c r="B67" s="14">
        <v>52</v>
      </c>
      <c r="C67" s="12">
        <v>626055</v>
      </c>
      <c r="D67" s="12">
        <v>626055</v>
      </c>
    </row>
    <row r="68" spans="1:7" s="7" customFormat="1" x14ac:dyDescent="0.2">
      <c r="A68" s="13" t="s">
        <v>66</v>
      </c>
      <c r="B68" s="14">
        <v>53</v>
      </c>
      <c r="C68" s="12"/>
      <c r="D68" s="12"/>
    </row>
    <row r="69" spans="1:7" s="7" customFormat="1" x14ac:dyDescent="0.2">
      <c r="A69" s="13" t="s">
        <v>67</v>
      </c>
      <c r="B69" s="14">
        <v>54</v>
      </c>
      <c r="C69" s="12">
        <v>186073</v>
      </c>
      <c r="D69" s="12">
        <v>159728</v>
      </c>
    </row>
    <row r="70" spans="1:7" s="7" customFormat="1" x14ac:dyDescent="0.2">
      <c r="A70" s="13" t="s">
        <v>68</v>
      </c>
      <c r="B70" s="14">
        <v>55</v>
      </c>
      <c r="C70" s="12">
        <v>703594</v>
      </c>
      <c r="D70" s="12">
        <v>864501</v>
      </c>
    </row>
    <row r="71" spans="1:7" s="7" customFormat="1" x14ac:dyDescent="0.2">
      <c r="A71" s="13" t="s">
        <v>69</v>
      </c>
      <c r="B71" s="14">
        <v>56</v>
      </c>
      <c r="C71" s="12">
        <v>16738255</v>
      </c>
      <c r="D71" s="12">
        <v>17246431</v>
      </c>
    </row>
    <row r="72" spans="1:7" s="7" customFormat="1" x14ac:dyDescent="0.2">
      <c r="A72" s="13" t="s">
        <v>70</v>
      </c>
      <c r="B72" s="14"/>
      <c r="C72" s="12"/>
      <c r="D72" s="12"/>
    </row>
    <row r="73" spans="1:7" s="7" customFormat="1" x14ac:dyDescent="0.2">
      <c r="A73" s="13" t="s">
        <v>71</v>
      </c>
      <c r="B73" s="14">
        <v>56.1</v>
      </c>
      <c r="C73" s="12">
        <v>17222127</v>
      </c>
      <c r="D73" s="12">
        <v>12737502</v>
      </c>
    </row>
    <row r="74" spans="1:7" s="7" customFormat="1" x14ac:dyDescent="0.2">
      <c r="A74" s="13" t="s">
        <v>72</v>
      </c>
      <c r="B74" s="14">
        <v>56.2</v>
      </c>
      <c r="C74" s="12">
        <v>-483872</v>
      </c>
      <c r="D74" s="12">
        <v>4508929</v>
      </c>
    </row>
    <row r="75" spans="1:7" s="7" customFormat="1" x14ac:dyDescent="0.2">
      <c r="A75" s="13" t="s">
        <v>73</v>
      </c>
      <c r="B75" s="14">
        <v>57</v>
      </c>
      <c r="C75" s="12">
        <v>22719712</v>
      </c>
      <c r="D75" s="12">
        <v>23362450</v>
      </c>
    </row>
    <row r="76" spans="1:7" x14ac:dyDescent="0.2">
      <c r="A76" s="13" t="s">
        <v>74</v>
      </c>
      <c r="B76" s="14">
        <v>58</v>
      </c>
      <c r="C76" s="12">
        <v>53233667</v>
      </c>
      <c r="D76" s="12">
        <v>51691740</v>
      </c>
    </row>
    <row r="78" spans="1:7" s="7" customFormat="1" x14ac:dyDescent="0.2">
      <c r="A78" s="6" t="s">
        <v>3</v>
      </c>
      <c r="B78" s="3"/>
      <c r="C78" s="3"/>
      <c r="D78" s="3"/>
    </row>
    <row r="79" spans="1:7" s="7" customFormat="1" x14ac:dyDescent="0.2">
      <c r="A79" s="6"/>
      <c r="B79" s="3"/>
      <c r="C79" s="3"/>
      <c r="D79" s="3"/>
    </row>
    <row r="80" spans="1:7" x14ac:dyDescent="0.2">
      <c r="A80" s="86" t="s">
        <v>221</v>
      </c>
      <c r="B80" s="54"/>
      <c r="C80" s="17"/>
      <c r="D80" s="17"/>
      <c r="E80" s="18"/>
      <c r="F80" s="18"/>
      <c r="G80" s="19"/>
    </row>
    <row r="81" spans="1:7" x14ac:dyDescent="0.2">
      <c r="A81" s="86"/>
      <c r="B81" s="54"/>
      <c r="C81" s="17"/>
      <c r="D81" s="17"/>
      <c r="E81" s="18"/>
      <c r="F81" s="18"/>
      <c r="G81" s="19"/>
    </row>
    <row r="82" spans="1:7" x14ac:dyDescent="0.2">
      <c r="A82" s="87"/>
      <c r="B82" s="54"/>
      <c r="C82" s="17"/>
      <c r="D82" s="17"/>
      <c r="E82" s="18"/>
      <c r="F82" s="18"/>
      <c r="G82" s="19"/>
    </row>
    <row r="83" spans="1:7" x14ac:dyDescent="0.2">
      <c r="A83" s="86" t="s">
        <v>217</v>
      </c>
      <c r="B83" s="54"/>
      <c r="C83" s="17"/>
      <c r="D83" s="17"/>
      <c r="E83" s="18"/>
      <c r="F83" s="18"/>
      <c r="G83" s="19"/>
    </row>
    <row r="84" spans="1:7" x14ac:dyDescent="0.2">
      <c r="A84" s="87"/>
      <c r="B84" s="55"/>
      <c r="C84" s="17"/>
      <c r="D84" s="17"/>
      <c r="E84" s="18"/>
      <c r="F84" s="18"/>
      <c r="G84" s="19"/>
    </row>
    <row r="85" spans="1:7" x14ac:dyDescent="0.2">
      <c r="A85" s="86" t="s">
        <v>215</v>
      </c>
      <c r="B85" s="55"/>
      <c r="C85" s="17"/>
      <c r="D85" s="17"/>
      <c r="E85" s="18"/>
      <c r="F85" s="18"/>
      <c r="G85" s="19"/>
    </row>
    <row r="86" spans="1:7" x14ac:dyDescent="0.2">
      <c r="A86" s="87"/>
      <c r="B86" s="55"/>
      <c r="C86" s="17"/>
      <c r="D86" s="17"/>
      <c r="E86" s="18"/>
      <c r="F86" s="18"/>
      <c r="G86" s="19"/>
    </row>
    <row r="87" spans="1:7" x14ac:dyDescent="0.2">
      <c r="A87" s="86" t="s">
        <v>216</v>
      </c>
      <c r="B87" s="55"/>
      <c r="C87" s="19"/>
      <c r="D87" s="19"/>
      <c r="E87" s="19"/>
      <c r="F87" s="19"/>
      <c r="G87" s="19"/>
    </row>
    <row r="88" spans="1:7" x14ac:dyDescent="0.2">
      <c r="A88" s="87"/>
      <c r="B88" s="55"/>
      <c r="C88" s="20"/>
      <c r="D88" s="20"/>
      <c r="E88" s="20"/>
      <c r="F88" s="20"/>
      <c r="G88" s="20"/>
    </row>
    <row r="89" spans="1:7" x14ac:dyDescent="0.2">
      <c r="A89" s="87" t="s">
        <v>152</v>
      </c>
      <c r="B89" s="55"/>
      <c r="C89" s="19"/>
      <c r="D89" s="19"/>
      <c r="E89" s="19"/>
      <c r="F89" s="19"/>
      <c r="G89" s="19"/>
    </row>
    <row r="90" spans="1:7" x14ac:dyDescent="0.2">
      <c r="A90" s="16"/>
      <c r="B90" s="19"/>
      <c r="C90" s="19"/>
      <c r="D90" s="19"/>
      <c r="E90" s="19"/>
      <c r="F90" s="19"/>
      <c r="G90" s="19"/>
    </row>
    <row r="91" spans="1:7" x14ac:dyDescent="0.2">
      <c r="A91" s="16"/>
      <c r="B91" s="19"/>
      <c r="C91" s="19"/>
      <c r="D91" s="19"/>
      <c r="E91" s="19"/>
      <c r="F91" s="19"/>
      <c r="G91" s="19"/>
    </row>
    <row r="92" spans="1:7" x14ac:dyDescent="0.2">
      <c r="A92" s="16"/>
      <c r="B92" s="19"/>
      <c r="C92" s="19"/>
      <c r="D92" s="19"/>
      <c r="E92" s="19"/>
      <c r="F92" s="19"/>
      <c r="G92" s="19"/>
    </row>
    <row r="93" spans="1:7" x14ac:dyDescent="0.2">
      <c r="A93" s="15"/>
      <c r="B93" s="15"/>
      <c r="C93" s="15"/>
      <c r="D93" s="15"/>
      <c r="E93" s="15"/>
      <c r="F93" s="15"/>
      <c r="G93" s="15"/>
    </row>
    <row r="94" spans="1:7" x14ac:dyDescent="0.2">
      <c r="A94" s="15"/>
      <c r="B94" s="15"/>
      <c r="C94" s="15"/>
      <c r="D94" s="15"/>
      <c r="E94" s="15"/>
      <c r="F94" s="15"/>
      <c r="G94" s="15"/>
    </row>
    <row r="95" spans="1:7" x14ac:dyDescent="0.2">
      <c r="A95" s="15"/>
      <c r="B95" s="15"/>
      <c r="C95" s="15"/>
      <c r="D95" s="15"/>
      <c r="E95" s="15"/>
      <c r="F95" s="15"/>
      <c r="G95" s="15"/>
    </row>
    <row r="96" spans="1:7" x14ac:dyDescent="0.2">
      <c r="A96" s="15"/>
      <c r="B96" s="15"/>
      <c r="C96" s="15"/>
      <c r="D96" s="15"/>
      <c r="E96" s="15"/>
      <c r="F96" s="15"/>
      <c r="G96" s="15"/>
    </row>
    <row r="97" spans="1:7" x14ac:dyDescent="0.2">
      <c r="A97" s="15"/>
      <c r="B97" s="15"/>
      <c r="C97" s="15"/>
      <c r="D97" s="15"/>
      <c r="E97" s="15"/>
      <c r="F97" s="15"/>
      <c r="G97" s="15"/>
    </row>
  </sheetData>
  <mergeCells count="5">
    <mergeCell ref="B1:D1"/>
    <mergeCell ref="A5:D5"/>
    <mergeCell ref="A7:D7"/>
    <mergeCell ref="A8:D8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67" workbookViewId="0">
      <selection activeCell="B98" sqref="B98"/>
    </sheetView>
  </sheetViews>
  <sheetFormatPr defaultRowHeight="15.75" x14ac:dyDescent="0.25"/>
  <cols>
    <col min="1" max="1" width="54.28515625" style="23" customWidth="1"/>
    <col min="2" max="2" width="14" style="23" customWidth="1"/>
    <col min="3" max="3" width="17.42578125" style="23" customWidth="1"/>
    <col min="4" max="4" width="16" style="23" customWidth="1"/>
    <col min="5" max="5" width="16.42578125" style="23" customWidth="1"/>
    <col min="6" max="6" width="15.7109375" style="23" customWidth="1"/>
    <col min="7" max="8" width="9.140625" style="23"/>
    <col min="9" max="9" width="11.7109375" style="23" customWidth="1"/>
    <col min="10" max="10" width="13.85546875" style="23" customWidth="1"/>
    <col min="11" max="11" width="9.140625" style="23"/>
    <col min="12" max="12" width="15.7109375" style="23" customWidth="1"/>
    <col min="13" max="13" width="16.42578125" style="23" customWidth="1"/>
    <col min="14" max="14" width="9.5703125" style="23" customWidth="1"/>
    <col min="15" max="15" width="15.28515625" style="23" customWidth="1"/>
    <col min="16" max="16" width="14.7109375" style="23" customWidth="1"/>
    <col min="17" max="16384" width="9.140625" style="23"/>
  </cols>
  <sheetData>
    <row r="1" spans="1:9" x14ac:dyDescent="0.25">
      <c r="D1" s="96" t="s">
        <v>75</v>
      </c>
      <c r="E1" s="96"/>
      <c r="F1" s="96"/>
      <c r="G1" s="24"/>
      <c r="H1" s="24"/>
      <c r="I1" s="24"/>
    </row>
    <row r="3" spans="1:9" s="25" customFormat="1" x14ac:dyDescent="0.2">
      <c r="F3" s="26" t="s">
        <v>76</v>
      </c>
    </row>
    <row r="4" spans="1:9" s="25" customFormat="1" x14ac:dyDescent="0.2">
      <c r="F4" s="26"/>
    </row>
    <row r="5" spans="1:9" s="25" customFormat="1" ht="18.75" x14ac:dyDescent="0.3">
      <c r="A5" s="97" t="s">
        <v>77</v>
      </c>
      <c r="B5" s="97"/>
      <c r="C5" s="97"/>
      <c r="D5" s="97"/>
      <c r="E5" s="97"/>
      <c r="F5" s="97"/>
    </row>
    <row r="6" spans="1:9" s="25" customFormat="1" x14ac:dyDescent="0.25">
      <c r="A6" s="98" t="s">
        <v>9</v>
      </c>
      <c r="B6" s="98"/>
      <c r="C6" s="98"/>
      <c r="D6" s="98"/>
      <c r="E6" s="98"/>
      <c r="F6" s="98"/>
    </row>
    <row r="7" spans="1:9" s="25" customFormat="1" x14ac:dyDescent="0.2">
      <c r="A7" s="99" t="s">
        <v>10</v>
      </c>
      <c r="B7" s="99"/>
      <c r="C7" s="99"/>
      <c r="D7" s="99"/>
      <c r="E7" s="99"/>
      <c r="F7" s="99"/>
    </row>
    <row r="8" spans="1:9" s="25" customFormat="1" x14ac:dyDescent="0.2">
      <c r="A8" s="99" t="s">
        <v>78</v>
      </c>
      <c r="B8" s="99"/>
      <c r="C8" s="99"/>
      <c r="D8" s="99"/>
      <c r="E8" s="99"/>
      <c r="F8" s="99"/>
    </row>
    <row r="9" spans="1:9" s="25" customFormat="1" x14ac:dyDescent="0.2">
      <c r="F9" s="26" t="s">
        <v>0</v>
      </c>
    </row>
    <row r="10" spans="1:9" s="25" customFormat="1" ht="76.5" x14ac:dyDescent="0.2">
      <c r="A10" s="88" t="s">
        <v>1</v>
      </c>
      <c r="B10" s="88" t="s">
        <v>2</v>
      </c>
      <c r="C10" s="88" t="s">
        <v>79</v>
      </c>
      <c r="D10" s="88" t="s">
        <v>80</v>
      </c>
      <c r="E10" s="88" t="s">
        <v>81</v>
      </c>
      <c r="F10" s="88" t="s">
        <v>82</v>
      </c>
    </row>
    <row r="11" spans="1:9" s="25" customFormat="1" x14ac:dyDescent="0.2">
      <c r="A11" s="89">
        <v>1</v>
      </c>
      <c r="B11" s="89">
        <v>2</v>
      </c>
      <c r="C11" s="89">
        <v>3</v>
      </c>
      <c r="D11" s="89">
        <v>4</v>
      </c>
      <c r="E11" s="89">
        <v>5</v>
      </c>
      <c r="F11" s="89">
        <v>6</v>
      </c>
    </row>
    <row r="12" spans="1:9" x14ac:dyDescent="0.25">
      <c r="A12" s="90" t="s">
        <v>83</v>
      </c>
      <c r="B12" s="91"/>
      <c r="C12" s="92"/>
      <c r="D12" s="92"/>
      <c r="E12" s="92"/>
      <c r="F12" s="92"/>
    </row>
    <row r="13" spans="1:9" x14ac:dyDescent="0.25">
      <c r="A13" s="90" t="s">
        <v>84</v>
      </c>
      <c r="B13" s="91"/>
      <c r="C13" s="92">
        <v>1190196</v>
      </c>
      <c r="D13" s="92">
        <v>3015582</v>
      </c>
      <c r="E13" s="92">
        <v>1269029</v>
      </c>
      <c r="F13" s="92">
        <v>3687228</v>
      </c>
    </row>
    <row r="14" spans="1:9" x14ac:dyDescent="0.25">
      <c r="A14" s="90" t="s">
        <v>85</v>
      </c>
      <c r="B14" s="91">
        <v>1</v>
      </c>
      <c r="C14" s="92">
        <v>2308872</v>
      </c>
      <c r="D14" s="92">
        <v>13587891</v>
      </c>
      <c r="E14" s="92">
        <v>3664278</v>
      </c>
      <c r="F14" s="92">
        <v>10454009</v>
      </c>
    </row>
    <row r="15" spans="1:9" x14ac:dyDescent="0.25">
      <c r="A15" s="90" t="s">
        <v>86</v>
      </c>
      <c r="B15" s="91">
        <v>2</v>
      </c>
      <c r="C15" s="92">
        <v>39579</v>
      </c>
      <c r="D15" s="92">
        <v>410941</v>
      </c>
      <c r="E15" s="92">
        <v>24562</v>
      </c>
      <c r="F15" s="92">
        <v>234807</v>
      </c>
    </row>
    <row r="16" spans="1:9" x14ac:dyDescent="0.25">
      <c r="A16" s="90" t="s">
        <v>87</v>
      </c>
      <c r="B16" s="91">
        <v>3</v>
      </c>
      <c r="C16" s="92">
        <v>111412</v>
      </c>
      <c r="D16" s="92">
        <v>8002896</v>
      </c>
      <c r="E16" s="92">
        <v>2509791</v>
      </c>
      <c r="F16" s="92">
        <v>5641078</v>
      </c>
    </row>
    <row r="17" spans="1:6" x14ac:dyDescent="0.25">
      <c r="A17" s="90" t="s">
        <v>88</v>
      </c>
      <c r="B17" s="91">
        <v>4</v>
      </c>
      <c r="C17" s="92">
        <v>2237039</v>
      </c>
      <c r="D17" s="92">
        <v>5995936</v>
      </c>
      <c r="E17" s="92">
        <v>1179049</v>
      </c>
      <c r="F17" s="92">
        <v>5047738</v>
      </c>
    </row>
    <row r="18" spans="1:6" x14ac:dyDescent="0.25">
      <c r="A18" s="90" t="s">
        <v>89</v>
      </c>
      <c r="B18" s="91">
        <v>5</v>
      </c>
      <c r="C18" s="92">
        <v>-256941</v>
      </c>
      <c r="D18" s="92">
        <v>6652556</v>
      </c>
      <c r="E18" s="92">
        <v>472332</v>
      </c>
      <c r="F18" s="92">
        <v>2184834</v>
      </c>
    </row>
    <row r="19" spans="1:6" ht="25.5" x14ac:dyDescent="0.25">
      <c r="A19" s="90" t="s">
        <v>90</v>
      </c>
      <c r="B19" s="91">
        <v>6</v>
      </c>
      <c r="C19" s="92">
        <v>-1312111</v>
      </c>
      <c r="D19" s="92">
        <v>3634909</v>
      </c>
      <c r="E19" s="92">
        <v>551980</v>
      </c>
      <c r="F19" s="92">
        <v>798564</v>
      </c>
    </row>
    <row r="20" spans="1:6" x14ac:dyDescent="0.25">
      <c r="A20" s="90" t="s">
        <v>91</v>
      </c>
      <c r="B20" s="91">
        <v>7</v>
      </c>
      <c r="C20" s="92">
        <v>1181869</v>
      </c>
      <c r="D20" s="92">
        <v>2978289</v>
      </c>
      <c r="E20" s="92">
        <v>1258697</v>
      </c>
      <c r="F20" s="92">
        <v>3661468</v>
      </c>
    </row>
    <row r="21" spans="1:6" ht="25.5" x14ac:dyDescent="0.25">
      <c r="A21" s="90" t="s">
        <v>92</v>
      </c>
      <c r="B21" s="91">
        <v>8</v>
      </c>
      <c r="C21" s="92">
        <v>5854</v>
      </c>
      <c r="D21" s="92">
        <v>16945</v>
      </c>
      <c r="E21" s="92">
        <v>8707</v>
      </c>
      <c r="F21" s="92">
        <v>16399</v>
      </c>
    </row>
    <row r="22" spans="1:6" x14ac:dyDescent="0.25">
      <c r="A22" s="90" t="s">
        <v>93</v>
      </c>
      <c r="B22" s="91">
        <v>9</v>
      </c>
      <c r="C22" s="92">
        <v>2473</v>
      </c>
      <c r="D22" s="92">
        <v>20348</v>
      </c>
      <c r="E22" s="92">
        <v>1625</v>
      </c>
      <c r="F22" s="92">
        <v>9361</v>
      </c>
    </row>
    <row r="23" spans="1:6" x14ac:dyDescent="0.25">
      <c r="A23" s="90" t="s">
        <v>94</v>
      </c>
      <c r="B23" s="91"/>
      <c r="C23" s="92">
        <v>127788</v>
      </c>
      <c r="D23" s="92">
        <v>1061551</v>
      </c>
      <c r="E23" s="92">
        <v>264037</v>
      </c>
      <c r="F23" s="92">
        <v>759200</v>
      </c>
    </row>
    <row r="24" spans="1:6" x14ac:dyDescent="0.25">
      <c r="A24" s="90" t="s">
        <v>95</v>
      </c>
      <c r="B24" s="91">
        <v>10</v>
      </c>
      <c r="C24" s="92">
        <v>229976</v>
      </c>
      <c r="D24" s="92">
        <v>711749</v>
      </c>
      <c r="E24" s="92">
        <v>280411</v>
      </c>
      <c r="F24" s="92">
        <v>826839</v>
      </c>
    </row>
    <row r="25" spans="1:6" x14ac:dyDescent="0.25">
      <c r="A25" s="90" t="s">
        <v>70</v>
      </c>
      <c r="B25" s="91"/>
      <c r="C25" s="92"/>
      <c r="D25" s="92"/>
      <c r="E25" s="92"/>
      <c r="F25" s="92"/>
    </row>
    <row r="26" spans="1:6" ht="25.5" x14ac:dyDescent="0.25">
      <c r="A26" s="90" t="s">
        <v>96</v>
      </c>
      <c r="B26" s="91">
        <v>10.1</v>
      </c>
      <c r="C26" s="92">
        <v>124873</v>
      </c>
      <c r="D26" s="92">
        <v>373356</v>
      </c>
      <c r="E26" s="92">
        <v>211990</v>
      </c>
      <c r="F26" s="92">
        <v>583131</v>
      </c>
    </row>
    <row r="27" spans="1:6" x14ac:dyDescent="0.25">
      <c r="A27" s="90" t="s">
        <v>97</v>
      </c>
      <c r="B27" s="91">
        <v>10.199999999999999</v>
      </c>
      <c r="C27" s="92">
        <v>105103</v>
      </c>
      <c r="D27" s="92">
        <v>338393</v>
      </c>
      <c r="E27" s="92">
        <v>68421</v>
      </c>
      <c r="F27" s="92">
        <v>243708</v>
      </c>
    </row>
    <row r="28" spans="1:6" ht="25.5" x14ac:dyDescent="0.25">
      <c r="A28" s="90" t="s">
        <v>98</v>
      </c>
      <c r="B28" s="91">
        <v>11</v>
      </c>
      <c r="C28" s="92">
        <v>-37310</v>
      </c>
      <c r="D28" s="92">
        <v>43773</v>
      </c>
      <c r="E28" s="92">
        <v>-2055</v>
      </c>
      <c r="F28" s="92">
        <v>30836</v>
      </c>
    </row>
    <row r="29" spans="1:6" x14ac:dyDescent="0.25">
      <c r="A29" s="90" t="s">
        <v>70</v>
      </c>
      <c r="B29" s="91"/>
      <c r="C29" s="92"/>
      <c r="D29" s="92"/>
      <c r="E29" s="92"/>
      <c r="F29" s="92"/>
    </row>
    <row r="30" spans="1:6" x14ac:dyDescent="0.25">
      <c r="A30" s="90" t="s">
        <v>99</v>
      </c>
      <c r="B30" s="91">
        <v>11.1</v>
      </c>
      <c r="C30" s="92">
        <v>-33144</v>
      </c>
      <c r="D30" s="92">
        <v>30950</v>
      </c>
      <c r="E30" s="92">
        <v>-668</v>
      </c>
      <c r="F30" s="92">
        <v>6729</v>
      </c>
    </row>
    <row r="31" spans="1:6" x14ac:dyDescent="0.25">
      <c r="A31" s="90" t="s">
        <v>100</v>
      </c>
      <c r="B31" s="91">
        <v>11.2</v>
      </c>
      <c r="C31" s="92">
        <v>-4166</v>
      </c>
      <c r="D31" s="92">
        <v>12823</v>
      </c>
      <c r="E31" s="92">
        <v>-1387</v>
      </c>
      <c r="F31" s="92">
        <v>24107</v>
      </c>
    </row>
    <row r="32" spans="1:6" ht="25.5" x14ac:dyDescent="0.25">
      <c r="A32" s="90" t="s">
        <v>101</v>
      </c>
      <c r="B32" s="91">
        <v>11.3</v>
      </c>
      <c r="C32" s="92"/>
      <c r="D32" s="92"/>
      <c r="E32" s="92"/>
      <c r="F32" s="92"/>
    </row>
    <row r="33" spans="1:6" ht="25.5" x14ac:dyDescent="0.25">
      <c r="A33" s="90" t="s">
        <v>102</v>
      </c>
      <c r="B33" s="91">
        <v>11.4</v>
      </c>
      <c r="C33" s="92"/>
      <c r="D33" s="92"/>
      <c r="E33" s="92"/>
      <c r="F33" s="92"/>
    </row>
    <row r="34" spans="1:6" x14ac:dyDescent="0.25">
      <c r="A34" s="90" t="s">
        <v>103</v>
      </c>
      <c r="B34" s="91">
        <v>12</v>
      </c>
      <c r="C34" s="92">
        <v>-64878</v>
      </c>
      <c r="D34" s="92">
        <v>306029</v>
      </c>
      <c r="E34" s="92">
        <v>-14319</v>
      </c>
      <c r="F34" s="92">
        <v>-98475</v>
      </c>
    </row>
    <row r="35" spans="1:6" x14ac:dyDescent="0.25">
      <c r="A35" s="90" t="s">
        <v>70</v>
      </c>
      <c r="B35" s="91"/>
      <c r="C35" s="92"/>
      <c r="D35" s="92"/>
      <c r="E35" s="92"/>
      <c r="F35" s="92"/>
    </row>
    <row r="36" spans="1:6" ht="38.25" x14ac:dyDescent="0.25">
      <c r="A36" s="90" t="s">
        <v>104</v>
      </c>
      <c r="B36" s="91">
        <v>12.1</v>
      </c>
      <c r="C36" s="92">
        <v>-8458</v>
      </c>
      <c r="D36" s="92">
        <v>51173</v>
      </c>
      <c r="E36" s="92"/>
      <c r="F36" s="92"/>
    </row>
    <row r="37" spans="1:6" ht="25.5" x14ac:dyDescent="0.25">
      <c r="A37" s="90" t="s">
        <v>105</v>
      </c>
      <c r="B37" s="91">
        <v>12.2</v>
      </c>
      <c r="C37" s="92">
        <v>-48560</v>
      </c>
      <c r="D37" s="92">
        <v>329268</v>
      </c>
      <c r="E37" s="92">
        <v>2093</v>
      </c>
      <c r="F37" s="92">
        <v>-10597</v>
      </c>
    </row>
    <row r="38" spans="1:6" x14ac:dyDescent="0.25">
      <c r="A38" s="90" t="s">
        <v>106</v>
      </c>
      <c r="B38" s="91">
        <v>12.3</v>
      </c>
      <c r="C38" s="92">
        <v>-7860</v>
      </c>
      <c r="D38" s="92">
        <v>-74412</v>
      </c>
      <c r="E38" s="92">
        <v>-16412</v>
      </c>
      <c r="F38" s="92">
        <v>-87878</v>
      </c>
    </row>
    <row r="39" spans="1:6" ht="25.5" x14ac:dyDescent="0.25">
      <c r="A39" s="90" t="s">
        <v>107</v>
      </c>
      <c r="B39" s="91">
        <v>12.4</v>
      </c>
      <c r="C39" s="92"/>
      <c r="D39" s="92"/>
      <c r="E39" s="92"/>
      <c r="F39" s="92"/>
    </row>
    <row r="40" spans="1:6" ht="25.5" x14ac:dyDescent="0.25">
      <c r="A40" s="90" t="s">
        <v>108</v>
      </c>
      <c r="B40" s="91">
        <v>12.5</v>
      </c>
      <c r="C40" s="92"/>
      <c r="D40" s="92"/>
      <c r="E40" s="92"/>
      <c r="F40" s="92"/>
    </row>
    <row r="41" spans="1:6" x14ac:dyDescent="0.25">
      <c r="A41" s="90" t="s">
        <v>109</v>
      </c>
      <c r="B41" s="91">
        <v>13</v>
      </c>
      <c r="C41" s="92"/>
      <c r="D41" s="92"/>
      <c r="E41" s="92"/>
      <c r="F41" s="92"/>
    </row>
    <row r="42" spans="1:6" x14ac:dyDescent="0.25">
      <c r="A42" s="90" t="s">
        <v>110</v>
      </c>
      <c r="B42" s="91">
        <v>14</v>
      </c>
      <c r="C42" s="92"/>
      <c r="D42" s="92"/>
      <c r="E42" s="92"/>
      <c r="F42" s="92"/>
    </row>
    <row r="43" spans="1:6" x14ac:dyDescent="0.25">
      <c r="A43" s="90" t="s">
        <v>111</v>
      </c>
      <c r="B43" s="91"/>
      <c r="C43" s="92">
        <v>8676</v>
      </c>
      <c r="D43" s="92">
        <v>23126</v>
      </c>
      <c r="E43" s="92">
        <v>9624</v>
      </c>
      <c r="F43" s="92">
        <v>24421</v>
      </c>
    </row>
    <row r="44" spans="1:6" ht="25.5" x14ac:dyDescent="0.25">
      <c r="A44" s="90" t="s">
        <v>112</v>
      </c>
      <c r="B44" s="91">
        <v>15</v>
      </c>
      <c r="C44" s="92">
        <v>-753</v>
      </c>
      <c r="D44" s="92">
        <v>-782</v>
      </c>
      <c r="E44" s="92"/>
      <c r="F44" s="92">
        <v>2</v>
      </c>
    </row>
    <row r="45" spans="1:6" x14ac:dyDescent="0.25">
      <c r="A45" s="90" t="s">
        <v>113</v>
      </c>
      <c r="B45" s="91">
        <v>16</v>
      </c>
      <c r="C45" s="92">
        <v>9429</v>
      </c>
      <c r="D45" s="92">
        <v>23908</v>
      </c>
      <c r="E45" s="92">
        <v>9624</v>
      </c>
      <c r="F45" s="92">
        <v>24419</v>
      </c>
    </row>
    <row r="46" spans="1:6" x14ac:dyDescent="0.25">
      <c r="A46" s="90" t="s">
        <v>114</v>
      </c>
      <c r="B46" s="91">
        <v>17</v>
      </c>
      <c r="C46" s="92"/>
      <c r="D46" s="92"/>
      <c r="E46" s="92"/>
      <c r="F46" s="92"/>
    </row>
    <row r="47" spans="1:6" x14ac:dyDescent="0.25">
      <c r="A47" s="90" t="s">
        <v>115</v>
      </c>
      <c r="B47" s="91">
        <v>18</v>
      </c>
      <c r="C47" s="92">
        <v>1326660</v>
      </c>
      <c r="D47" s="92">
        <v>4100259</v>
      </c>
      <c r="E47" s="92">
        <v>1542690</v>
      </c>
      <c r="F47" s="92">
        <v>4470849</v>
      </c>
    </row>
    <row r="48" spans="1:6" x14ac:dyDescent="0.25">
      <c r="A48" s="90" t="s">
        <v>116</v>
      </c>
      <c r="B48" s="91"/>
      <c r="C48" s="92"/>
      <c r="D48" s="92"/>
      <c r="E48" s="92"/>
      <c r="F48" s="92"/>
    </row>
    <row r="49" spans="1:6" ht="25.5" x14ac:dyDescent="0.25">
      <c r="A49" s="90" t="s">
        <v>117</v>
      </c>
      <c r="B49" s="91">
        <v>19</v>
      </c>
      <c r="C49" s="92">
        <v>451596</v>
      </c>
      <c r="D49" s="92">
        <v>1896700</v>
      </c>
      <c r="E49" s="92">
        <v>728211</v>
      </c>
      <c r="F49" s="92">
        <v>1888063</v>
      </c>
    </row>
    <row r="50" spans="1:6" ht="25.5" x14ac:dyDescent="0.25">
      <c r="A50" s="90" t="s">
        <v>118</v>
      </c>
      <c r="B50" s="91">
        <v>20</v>
      </c>
      <c r="C50" s="92">
        <v>8713</v>
      </c>
      <c r="D50" s="92">
        <v>119208</v>
      </c>
      <c r="E50" s="92">
        <v>4878</v>
      </c>
      <c r="F50" s="92">
        <v>53346</v>
      </c>
    </row>
    <row r="51" spans="1:6" ht="25.5" x14ac:dyDescent="0.25">
      <c r="A51" s="90" t="s">
        <v>119</v>
      </c>
      <c r="B51" s="91">
        <v>21</v>
      </c>
      <c r="C51" s="92">
        <v>704</v>
      </c>
      <c r="D51" s="92">
        <v>144190</v>
      </c>
      <c r="E51" s="92">
        <v>0</v>
      </c>
      <c r="F51" s="92">
        <v>0</v>
      </c>
    </row>
    <row r="52" spans="1:6" x14ac:dyDescent="0.25">
      <c r="A52" s="90" t="s">
        <v>120</v>
      </c>
      <c r="B52" s="91">
        <v>22</v>
      </c>
      <c r="C52" s="92">
        <v>8856</v>
      </c>
      <c r="D52" s="92">
        <v>17553</v>
      </c>
      <c r="E52" s="92">
        <v>5165</v>
      </c>
      <c r="F52" s="92">
        <v>22213</v>
      </c>
    </row>
    <row r="53" spans="1:6" x14ac:dyDescent="0.25">
      <c r="A53" s="90" t="s">
        <v>121</v>
      </c>
      <c r="B53" s="91">
        <v>23</v>
      </c>
      <c r="C53" s="92">
        <v>450749</v>
      </c>
      <c r="D53" s="92">
        <v>1854165</v>
      </c>
      <c r="E53" s="92">
        <v>727924</v>
      </c>
      <c r="F53" s="92">
        <v>1919196</v>
      </c>
    </row>
    <row r="54" spans="1:6" x14ac:dyDescent="0.25">
      <c r="A54" s="90" t="s">
        <v>122</v>
      </c>
      <c r="B54" s="91">
        <v>24</v>
      </c>
      <c r="C54" s="92">
        <v>3764</v>
      </c>
      <c r="D54" s="92">
        <v>12284</v>
      </c>
      <c r="E54" s="92">
        <v>3025</v>
      </c>
      <c r="F54" s="92">
        <v>7901</v>
      </c>
    </row>
    <row r="55" spans="1:6" ht="25.5" x14ac:dyDescent="0.25">
      <c r="A55" s="90" t="s">
        <v>123</v>
      </c>
      <c r="B55" s="91">
        <v>25</v>
      </c>
      <c r="C55" s="92">
        <v>0</v>
      </c>
      <c r="D55" s="92"/>
      <c r="E55" s="92"/>
      <c r="F55" s="92"/>
    </row>
    <row r="56" spans="1:6" ht="25.5" x14ac:dyDescent="0.25">
      <c r="A56" s="90" t="s">
        <v>124</v>
      </c>
      <c r="B56" s="91">
        <v>26</v>
      </c>
      <c r="C56" s="92">
        <v>0</v>
      </c>
      <c r="D56" s="92"/>
      <c r="E56" s="92"/>
      <c r="F56" s="92"/>
    </row>
    <row r="57" spans="1:6" ht="25.5" x14ac:dyDescent="0.25">
      <c r="A57" s="90" t="s">
        <v>125</v>
      </c>
      <c r="B57" s="91">
        <v>27</v>
      </c>
      <c r="C57" s="92">
        <v>0</v>
      </c>
      <c r="D57" s="92"/>
      <c r="E57" s="92"/>
      <c r="F57" s="92"/>
    </row>
    <row r="58" spans="1:6" ht="25.5" x14ac:dyDescent="0.25">
      <c r="A58" s="90" t="s">
        <v>126</v>
      </c>
      <c r="B58" s="91">
        <v>28</v>
      </c>
      <c r="C58" s="92">
        <v>0</v>
      </c>
      <c r="D58" s="92"/>
      <c r="E58" s="92"/>
      <c r="F58" s="92"/>
    </row>
    <row r="59" spans="1:6" x14ac:dyDescent="0.25">
      <c r="A59" s="90" t="s">
        <v>127</v>
      </c>
      <c r="B59" s="91">
        <v>29</v>
      </c>
      <c r="C59" s="92">
        <v>1027744</v>
      </c>
      <c r="D59" s="92">
        <v>1211201</v>
      </c>
      <c r="E59" s="92">
        <v>-113390</v>
      </c>
      <c r="F59" s="92">
        <v>150236</v>
      </c>
    </row>
    <row r="60" spans="1:6" ht="25.5" x14ac:dyDescent="0.25">
      <c r="A60" s="90" t="s">
        <v>128</v>
      </c>
      <c r="B60" s="91">
        <v>30</v>
      </c>
      <c r="C60" s="92">
        <v>1002891</v>
      </c>
      <c r="D60" s="92">
        <v>1157039</v>
      </c>
      <c r="E60" s="92">
        <v>-75465</v>
      </c>
      <c r="F60" s="92">
        <v>-111510</v>
      </c>
    </row>
    <row r="61" spans="1:6" x14ac:dyDescent="0.25">
      <c r="A61" s="90" t="s">
        <v>129</v>
      </c>
      <c r="B61" s="91">
        <v>31</v>
      </c>
      <c r="C61" s="92">
        <v>-37910</v>
      </c>
      <c r="D61" s="92">
        <v>313174</v>
      </c>
      <c r="E61" s="92">
        <v>56541</v>
      </c>
      <c r="F61" s="92">
        <v>-272642</v>
      </c>
    </row>
    <row r="62" spans="1:6" ht="25.5" x14ac:dyDescent="0.25">
      <c r="A62" s="90" t="s">
        <v>130</v>
      </c>
      <c r="B62" s="91">
        <v>32</v>
      </c>
      <c r="C62" s="92">
        <v>-36618</v>
      </c>
      <c r="D62" s="92">
        <v>-42811</v>
      </c>
      <c r="E62" s="92">
        <v>23727</v>
      </c>
      <c r="F62" s="92">
        <v>-356665</v>
      </c>
    </row>
    <row r="63" spans="1:6" ht="25.5" x14ac:dyDescent="0.25">
      <c r="A63" s="90" t="s">
        <v>131</v>
      </c>
      <c r="B63" s="91">
        <v>33</v>
      </c>
      <c r="C63" s="92">
        <v>66054</v>
      </c>
      <c r="D63" s="92">
        <v>171722</v>
      </c>
      <c r="E63" s="92">
        <v>68651</v>
      </c>
      <c r="F63" s="92">
        <v>147833</v>
      </c>
    </row>
    <row r="64" spans="1:6" ht="25.5" x14ac:dyDescent="0.25">
      <c r="A64" s="90" t="s">
        <v>132</v>
      </c>
      <c r="B64" s="91">
        <v>34</v>
      </c>
      <c r="C64" s="92">
        <v>92888</v>
      </c>
      <c r="D64" s="92">
        <v>449234</v>
      </c>
      <c r="E64" s="92">
        <v>111370</v>
      </c>
      <c r="F64" s="92">
        <v>262026</v>
      </c>
    </row>
    <row r="65" spans="1:6" x14ac:dyDescent="0.25">
      <c r="A65" s="90" t="s">
        <v>133</v>
      </c>
      <c r="B65" s="91">
        <v>35</v>
      </c>
      <c r="C65" s="92">
        <v>1958</v>
      </c>
      <c r="D65" s="92">
        <v>4125</v>
      </c>
      <c r="E65" s="92">
        <v>820</v>
      </c>
      <c r="F65" s="92">
        <v>2803</v>
      </c>
    </row>
    <row r="66" spans="1:6" x14ac:dyDescent="0.25">
      <c r="A66" s="90" t="s">
        <v>70</v>
      </c>
      <c r="B66" s="91"/>
      <c r="C66" s="92"/>
      <c r="D66" s="92"/>
      <c r="E66" s="92"/>
      <c r="F66" s="92"/>
    </row>
    <row r="67" spans="1:6" x14ac:dyDescent="0.25">
      <c r="A67" s="90" t="s">
        <v>134</v>
      </c>
      <c r="B67" s="91">
        <v>35.1</v>
      </c>
      <c r="C67" s="92">
        <v>1958</v>
      </c>
      <c r="D67" s="92">
        <v>4125</v>
      </c>
      <c r="E67" s="92">
        <v>820</v>
      </c>
      <c r="F67" s="92">
        <v>2803</v>
      </c>
    </row>
    <row r="68" spans="1:6" x14ac:dyDescent="0.25">
      <c r="A68" s="90" t="s">
        <v>135</v>
      </c>
      <c r="B68" s="91">
        <v>36</v>
      </c>
      <c r="C68" s="92">
        <v>33626</v>
      </c>
      <c r="D68" s="92">
        <v>276501</v>
      </c>
      <c r="E68" s="92">
        <v>21852</v>
      </c>
      <c r="F68" s="92">
        <v>46959</v>
      </c>
    </row>
    <row r="69" spans="1:6" x14ac:dyDescent="0.25">
      <c r="A69" s="90" t="s">
        <v>136</v>
      </c>
      <c r="B69" s="91">
        <v>37</v>
      </c>
      <c r="C69" s="92">
        <v>14569</v>
      </c>
      <c r="D69" s="92">
        <v>20194</v>
      </c>
      <c r="E69" s="92">
        <v>625</v>
      </c>
      <c r="F69" s="92">
        <v>1251</v>
      </c>
    </row>
    <row r="70" spans="1:6" x14ac:dyDescent="0.25">
      <c r="A70" s="90" t="s">
        <v>137</v>
      </c>
      <c r="B70" s="91">
        <v>38</v>
      </c>
      <c r="C70" s="92">
        <v>19057</v>
      </c>
      <c r="D70" s="92">
        <v>256307</v>
      </c>
      <c r="E70" s="92">
        <v>21227</v>
      </c>
      <c r="F70" s="92">
        <v>45708</v>
      </c>
    </row>
    <row r="71" spans="1:6" x14ac:dyDescent="0.25">
      <c r="A71" s="90" t="s">
        <v>138</v>
      </c>
      <c r="B71" s="91">
        <v>39</v>
      </c>
      <c r="C71" s="92">
        <v>537442</v>
      </c>
      <c r="D71" s="92">
        <v>1402999</v>
      </c>
      <c r="E71" s="92">
        <v>297852</v>
      </c>
      <c r="F71" s="92">
        <v>942647</v>
      </c>
    </row>
    <row r="72" spans="1:6" x14ac:dyDescent="0.25">
      <c r="A72" s="90" t="s">
        <v>70</v>
      </c>
      <c r="B72" s="91"/>
      <c r="C72" s="92"/>
      <c r="D72" s="92"/>
      <c r="E72" s="92"/>
      <c r="F72" s="92"/>
    </row>
    <row r="73" spans="1:6" x14ac:dyDescent="0.25">
      <c r="A73" s="90" t="s">
        <v>139</v>
      </c>
      <c r="B73" s="91">
        <v>39.1</v>
      </c>
      <c r="C73" s="92">
        <v>372203</v>
      </c>
      <c r="D73" s="92">
        <v>997921</v>
      </c>
      <c r="E73" s="92">
        <v>190326</v>
      </c>
      <c r="F73" s="92">
        <v>617644</v>
      </c>
    </row>
    <row r="74" spans="1:6" ht="25.5" x14ac:dyDescent="0.25">
      <c r="A74" s="90" t="s">
        <v>140</v>
      </c>
      <c r="B74" s="91">
        <v>39.200000000000003</v>
      </c>
      <c r="C74" s="92">
        <v>35940</v>
      </c>
      <c r="D74" s="92">
        <v>98531</v>
      </c>
      <c r="E74" s="92">
        <v>17487</v>
      </c>
      <c r="F74" s="92">
        <v>58647</v>
      </c>
    </row>
    <row r="75" spans="1:6" x14ac:dyDescent="0.25">
      <c r="A75" s="90" t="s">
        <v>141</v>
      </c>
      <c r="B75" s="91">
        <v>39.299999999999997</v>
      </c>
      <c r="C75" s="92">
        <v>12241</v>
      </c>
      <c r="D75" s="92">
        <v>36732</v>
      </c>
      <c r="E75" s="92">
        <v>14766</v>
      </c>
      <c r="F75" s="92">
        <v>43381</v>
      </c>
    </row>
    <row r="76" spans="1:6" x14ac:dyDescent="0.25">
      <c r="A76" s="90" t="s">
        <v>142</v>
      </c>
      <c r="B76" s="91">
        <v>40</v>
      </c>
      <c r="C76" s="92">
        <v>11641</v>
      </c>
      <c r="D76" s="92">
        <v>33909</v>
      </c>
      <c r="E76" s="92">
        <v>8747</v>
      </c>
      <c r="F76" s="92">
        <v>26068</v>
      </c>
    </row>
    <row r="77" spans="1:6" x14ac:dyDescent="0.25">
      <c r="A77" s="90" t="s">
        <v>143</v>
      </c>
      <c r="B77" s="91">
        <v>41</v>
      </c>
      <c r="C77" s="92">
        <v>3549</v>
      </c>
      <c r="D77" s="92">
        <v>21560</v>
      </c>
      <c r="E77" s="92">
        <v>5328</v>
      </c>
      <c r="F77" s="92">
        <v>28645</v>
      </c>
    </row>
    <row r="78" spans="1:6" x14ac:dyDescent="0.25">
      <c r="A78" s="90" t="s">
        <v>144</v>
      </c>
      <c r="B78" s="91">
        <v>42</v>
      </c>
      <c r="C78" s="92">
        <v>1199022</v>
      </c>
      <c r="D78" s="92">
        <v>4582543</v>
      </c>
      <c r="E78" s="92">
        <v>1231086</v>
      </c>
      <c r="F78" s="92">
        <v>3702528</v>
      </c>
    </row>
    <row r="79" spans="1:6" x14ac:dyDescent="0.25">
      <c r="A79" s="90" t="s">
        <v>145</v>
      </c>
      <c r="B79" s="91">
        <v>43</v>
      </c>
      <c r="C79" s="92">
        <v>127638</v>
      </c>
      <c r="D79" s="92">
        <v>-482284</v>
      </c>
      <c r="E79" s="92">
        <v>311604</v>
      </c>
      <c r="F79" s="92">
        <v>768321</v>
      </c>
    </row>
    <row r="80" spans="1:6" x14ac:dyDescent="0.25">
      <c r="A80" s="90" t="s">
        <v>146</v>
      </c>
      <c r="B80" s="91">
        <v>44</v>
      </c>
      <c r="C80" s="92"/>
      <c r="D80" s="92"/>
      <c r="E80" s="92"/>
      <c r="F80" s="92"/>
    </row>
    <row r="81" spans="1:6" ht="25.5" x14ac:dyDescent="0.25">
      <c r="A81" s="90" t="s">
        <v>147</v>
      </c>
      <c r="B81" s="91">
        <v>45</v>
      </c>
      <c r="C81" s="92">
        <v>127638</v>
      </c>
      <c r="D81" s="92">
        <v>-482284</v>
      </c>
      <c r="E81" s="92">
        <v>311604</v>
      </c>
      <c r="F81" s="92">
        <v>768321</v>
      </c>
    </row>
    <row r="82" spans="1:6" x14ac:dyDescent="0.25">
      <c r="A82" s="90" t="s">
        <v>148</v>
      </c>
      <c r="B82" s="91">
        <v>46</v>
      </c>
      <c r="C82" s="92">
        <v>57754</v>
      </c>
      <c r="D82" s="92">
        <v>1588</v>
      </c>
      <c r="E82" s="92">
        <v>5200</v>
      </c>
      <c r="F82" s="92">
        <v>28181</v>
      </c>
    </row>
    <row r="83" spans="1:6" x14ac:dyDescent="0.25">
      <c r="A83" s="90" t="s">
        <v>70</v>
      </c>
      <c r="B83" s="91"/>
      <c r="C83" s="92"/>
      <c r="D83" s="92"/>
      <c r="E83" s="92"/>
      <c r="F83" s="92"/>
    </row>
    <row r="84" spans="1:6" x14ac:dyDescent="0.25">
      <c r="A84" s="90" t="s">
        <v>149</v>
      </c>
      <c r="B84" s="91">
        <v>46.1</v>
      </c>
      <c r="C84" s="92">
        <v>57754</v>
      </c>
      <c r="D84" s="92">
        <v>1588</v>
      </c>
      <c r="E84" s="92">
        <v>5200</v>
      </c>
      <c r="F84" s="92">
        <v>28181</v>
      </c>
    </row>
    <row r="85" spans="1:6" x14ac:dyDescent="0.25">
      <c r="A85" s="90" t="s">
        <v>150</v>
      </c>
      <c r="B85" s="91">
        <v>46.2</v>
      </c>
      <c r="C85" s="92"/>
      <c r="D85" s="92"/>
      <c r="E85" s="92"/>
      <c r="F85" s="92"/>
    </row>
    <row r="86" spans="1:6" x14ac:dyDescent="0.25">
      <c r="A86" s="90" t="s">
        <v>151</v>
      </c>
      <c r="B86" s="91">
        <v>47</v>
      </c>
      <c r="C86" s="92">
        <v>69884</v>
      </c>
      <c r="D86" s="92">
        <v>-483872</v>
      </c>
      <c r="E86" s="92">
        <v>306404</v>
      </c>
      <c r="F86" s="92">
        <v>740140</v>
      </c>
    </row>
    <row r="88" spans="1:6" s="25" customFormat="1" x14ac:dyDescent="0.25">
      <c r="A88" s="27" t="s">
        <v>3</v>
      </c>
      <c r="B88" s="28"/>
      <c r="C88" s="28"/>
      <c r="D88" s="28"/>
    </row>
    <row r="89" spans="1:6" s="25" customFormat="1" x14ac:dyDescent="0.25">
      <c r="A89" s="27"/>
      <c r="B89" s="28"/>
      <c r="C89" s="28"/>
      <c r="D89" s="28"/>
    </row>
    <row r="90" spans="1:6" s="25" customFormat="1" x14ac:dyDescent="0.2">
      <c r="A90" s="86" t="s">
        <v>222</v>
      </c>
      <c r="B90" s="54"/>
      <c r="C90" s="28"/>
      <c r="D90" s="28"/>
    </row>
    <row r="91" spans="1:6" s="25" customFormat="1" x14ac:dyDescent="0.2">
      <c r="A91" s="86"/>
      <c r="B91" s="54"/>
      <c r="C91" s="85"/>
      <c r="D91" s="85"/>
    </row>
    <row r="92" spans="1:6" s="25" customFormat="1" x14ac:dyDescent="0.2">
      <c r="A92" s="87"/>
      <c r="B92" s="54"/>
      <c r="C92" s="28"/>
      <c r="D92" s="28"/>
    </row>
    <row r="93" spans="1:6" s="25" customFormat="1" x14ac:dyDescent="0.2">
      <c r="A93" s="86" t="s">
        <v>217</v>
      </c>
      <c r="B93" s="54"/>
      <c r="C93" s="28"/>
      <c r="D93" s="28"/>
    </row>
    <row r="94" spans="1:6" s="25" customFormat="1" x14ac:dyDescent="0.2">
      <c r="A94" s="87"/>
      <c r="B94" s="55"/>
      <c r="C94" s="28"/>
      <c r="D94" s="28"/>
    </row>
    <row r="95" spans="1:6" s="25" customFormat="1" x14ac:dyDescent="0.2">
      <c r="A95" s="86" t="s">
        <v>215</v>
      </c>
      <c r="B95" s="55"/>
      <c r="C95" s="28"/>
      <c r="D95" s="28"/>
    </row>
    <row r="96" spans="1:6" x14ac:dyDescent="0.25">
      <c r="A96" s="87"/>
      <c r="B96" s="55"/>
    </row>
    <row r="97" spans="1:2" x14ac:dyDescent="0.25">
      <c r="A97" s="86" t="s">
        <v>216</v>
      </c>
      <c r="B97" s="55"/>
    </row>
    <row r="98" spans="1:2" x14ac:dyDescent="0.25">
      <c r="A98" s="87"/>
      <c r="B98" s="55"/>
    </row>
    <row r="99" spans="1:2" x14ac:dyDescent="0.25">
      <c r="A99" s="87" t="s">
        <v>152</v>
      </c>
      <c r="B99" s="55"/>
    </row>
  </sheetData>
  <mergeCells count="5">
    <mergeCell ref="D1:F1"/>
    <mergeCell ref="A5:F5"/>
    <mergeCell ref="A6:F6"/>
    <mergeCell ref="A7:F7"/>
    <mergeCell ref="A8:F8"/>
  </mergeCells>
  <pageMargins left="0.70866141732283472" right="0.31496062992125984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A28" sqref="A28:XFD28"/>
    </sheetView>
  </sheetViews>
  <sheetFormatPr defaultRowHeight="12.75" x14ac:dyDescent="0.2"/>
  <cols>
    <col min="1" max="1" width="44.42578125" style="29" customWidth="1"/>
    <col min="2" max="2" width="14.140625" style="29" customWidth="1"/>
    <col min="3" max="3" width="11.7109375" style="29" customWidth="1"/>
    <col min="4" max="4" width="14.7109375" style="29" customWidth="1"/>
    <col min="5" max="6" width="14.140625" style="29" customWidth="1"/>
    <col min="7" max="7" width="11.7109375" style="29" customWidth="1"/>
    <col min="8" max="8" width="14.140625" style="29" customWidth="1"/>
    <col min="9" max="9" width="11.85546875" style="29" bestFit="1" customWidth="1"/>
    <col min="10" max="256" width="9.140625" style="29"/>
    <col min="257" max="257" width="44.42578125" style="29" customWidth="1"/>
    <col min="258" max="258" width="14.140625" style="29" customWidth="1"/>
    <col min="259" max="259" width="11.7109375" style="29" customWidth="1"/>
    <col min="260" max="260" width="14.7109375" style="29" customWidth="1"/>
    <col min="261" max="262" width="14.140625" style="29" customWidth="1"/>
    <col min="263" max="263" width="11.7109375" style="29" customWidth="1"/>
    <col min="264" max="264" width="14.140625" style="29" customWidth="1"/>
    <col min="265" max="265" width="11.85546875" style="29" bestFit="1" customWidth="1"/>
    <col min="266" max="512" width="9.140625" style="29"/>
    <col min="513" max="513" width="44.42578125" style="29" customWidth="1"/>
    <col min="514" max="514" width="14.140625" style="29" customWidth="1"/>
    <col min="515" max="515" width="11.7109375" style="29" customWidth="1"/>
    <col min="516" max="516" width="14.7109375" style="29" customWidth="1"/>
    <col min="517" max="518" width="14.140625" style="29" customWidth="1"/>
    <col min="519" max="519" width="11.7109375" style="29" customWidth="1"/>
    <col min="520" max="520" width="14.140625" style="29" customWidth="1"/>
    <col min="521" max="521" width="11.85546875" style="29" bestFit="1" customWidth="1"/>
    <col min="522" max="768" width="9.140625" style="29"/>
    <col min="769" max="769" width="44.42578125" style="29" customWidth="1"/>
    <col min="770" max="770" width="14.140625" style="29" customWidth="1"/>
    <col min="771" max="771" width="11.7109375" style="29" customWidth="1"/>
    <col min="772" max="772" width="14.7109375" style="29" customWidth="1"/>
    <col min="773" max="774" width="14.140625" style="29" customWidth="1"/>
    <col min="775" max="775" width="11.7109375" style="29" customWidth="1"/>
    <col min="776" max="776" width="14.140625" style="29" customWidth="1"/>
    <col min="777" max="777" width="11.85546875" style="29" bestFit="1" customWidth="1"/>
    <col min="778" max="1024" width="9.140625" style="29"/>
    <col min="1025" max="1025" width="44.42578125" style="29" customWidth="1"/>
    <col min="1026" max="1026" width="14.140625" style="29" customWidth="1"/>
    <col min="1027" max="1027" width="11.7109375" style="29" customWidth="1"/>
    <col min="1028" max="1028" width="14.7109375" style="29" customWidth="1"/>
    <col min="1029" max="1030" width="14.140625" style="29" customWidth="1"/>
    <col min="1031" max="1031" width="11.7109375" style="29" customWidth="1"/>
    <col min="1032" max="1032" width="14.140625" style="29" customWidth="1"/>
    <col min="1033" max="1033" width="11.85546875" style="29" bestFit="1" customWidth="1"/>
    <col min="1034" max="1280" width="9.140625" style="29"/>
    <col min="1281" max="1281" width="44.42578125" style="29" customWidth="1"/>
    <col min="1282" max="1282" width="14.140625" style="29" customWidth="1"/>
    <col min="1283" max="1283" width="11.7109375" style="29" customWidth="1"/>
    <col min="1284" max="1284" width="14.7109375" style="29" customWidth="1"/>
    <col min="1285" max="1286" width="14.140625" style="29" customWidth="1"/>
    <col min="1287" max="1287" width="11.7109375" style="29" customWidth="1"/>
    <col min="1288" max="1288" width="14.140625" style="29" customWidth="1"/>
    <col min="1289" max="1289" width="11.85546875" style="29" bestFit="1" customWidth="1"/>
    <col min="1290" max="1536" width="9.140625" style="29"/>
    <col min="1537" max="1537" width="44.42578125" style="29" customWidth="1"/>
    <col min="1538" max="1538" width="14.140625" style="29" customWidth="1"/>
    <col min="1539" max="1539" width="11.7109375" style="29" customWidth="1"/>
    <col min="1540" max="1540" width="14.7109375" style="29" customWidth="1"/>
    <col min="1541" max="1542" width="14.140625" style="29" customWidth="1"/>
    <col min="1543" max="1543" width="11.7109375" style="29" customWidth="1"/>
    <col min="1544" max="1544" width="14.140625" style="29" customWidth="1"/>
    <col min="1545" max="1545" width="11.85546875" style="29" bestFit="1" customWidth="1"/>
    <col min="1546" max="1792" width="9.140625" style="29"/>
    <col min="1793" max="1793" width="44.42578125" style="29" customWidth="1"/>
    <col min="1794" max="1794" width="14.140625" style="29" customWidth="1"/>
    <col min="1795" max="1795" width="11.7109375" style="29" customWidth="1"/>
    <col min="1796" max="1796" width="14.7109375" style="29" customWidth="1"/>
    <col min="1797" max="1798" width="14.140625" style="29" customWidth="1"/>
    <col min="1799" max="1799" width="11.7109375" style="29" customWidth="1"/>
    <col min="1800" max="1800" width="14.140625" style="29" customWidth="1"/>
    <col min="1801" max="1801" width="11.85546875" style="29" bestFit="1" customWidth="1"/>
    <col min="1802" max="2048" width="9.140625" style="29"/>
    <col min="2049" max="2049" width="44.42578125" style="29" customWidth="1"/>
    <col min="2050" max="2050" width="14.140625" style="29" customWidth="1"/>
    <col min="2051" max="2051" width="11.7109375" style="29" customWidth="1"/>
    <col min="2052" max="2052" width="14.7109375" style="29" customWidth="1"/>
    <col min="2053" max="2054" width="14.140625" style="29" customWidth="1"/>
    <col min="2055" max="2055" width="11.7109375" style="29" customWidth="1"/>
    <col min="2056" max="2056" width="14.140625" style="29" customWidth="1"/>
    <col min="2057" max="2057" width="11.85546875" style="29" bestFit="1" customWidth="1"/>
    <col min="2058" max="2304" width="9.140625" style="29"/>
    <col min="2305" max="2305" width="44.42578125" style="29" customWidth="1"/>
    <col min="2306" max="2306" width="14.140625" style="29" customWidth="1"/>
    <col min="2307" max="2307" width="11.7109375" style="29" customWidth="1"/>
    <col min="2308" max="2308" width="14.7109375" style="29" customWidth="1"/>
    <col min="2309" max="2310" width="14.140625" style="29" customWidth="1"/>
    <col min="2311" max="2311" width="11.7109375" style="29" customWidth="1"/>
    <col min="2312" max="2312" width="14.140625" style="29" customWidth="1"/>
    <col min="2313" max="2313" width="11.85546875" style="29" bestFit="1" customWidth="1"/>
    <col min="2314" max="2560" width="9.140625" style="29"/>
    <col min="2561" max="2561" width="44.42578125" style="29" customWidth="1"/>
    <col min="2562" max="2562" width="14.140625" style="29" customWidth="1"/>
    <col min="2563" max="2563" width="11.7109375" style="29" customWidth="1"/>
    <col min="2564" max="2564" width="14.7109375" style="29" customWidth="1"/>
    <col min="2565" max="2566" width="14.140625" style="29" customWidth="1"/>
    <col min="2567" max="2567" width="11.7109375" style="29" customWidth="1"/>
    <col min="2568" max="2568" width="14.140625" style="29" customWidth="1"/>
    <col min="2569" max="2569" width="11.85546875" style="29" bestFit="1" customWidth="1"/>
    <col min="2570" max="2816" width="9.140625" style="29"/>
    <col min="2817" max="2817" width="44.42578125" style="29" customWidth="1"/>
    <col min="2818" max="2818" width="14.140625" style="29" customWidth="1"/>
    <col min="2819" max="2819" width="11.7109375" style="29" customWidth="1"/>
    <col min="2820" max="2820" width="14.7109375" style="29" customWidth="1"/>
    <col min="2821" max="2822" width="14.140625" style="29" customWidth="1"/>
    <col min="2823" max="2823" width="11.7109375" style="29" customWidth="1"/>
    <col min="2824" max="2824" width="14.140625" style="29" customWidth="1"/>
    <col min="2825" max="2825" width="11.85546875" style="29" bestFit="1" customWidth="1"/>
    <col min="2826" max="3072" width="9.140625" style="29"/>
    <col min="3073" max="3073" width="44.42578125" style="29" customWidth="1"/>
    <col min="3074" max="3074" width="14.140625" style="29" customWidth="1"/>
    <col min="3075" max="3075" width="11.7109375" style="29" customWidth="1"/>
    <col min="3076" max="3076" width="14.7109375" style="29" customWidth="1"/>
    <col min="3077" max="3078" width="14.140625" style="29" customWidth="1"/>
    <col min="3079" max="3079" width="11.7109375" style="29" customWidth="1"/>
    <col min="3080" max="3080" width="14.140625" style="29" customWidth="1"/>
    <col min="3081" max="3081" width="11.85546875" style="29" bestFit="1" customWidth="1"/>
    <col min="3082" max="3328" width="9.140625" style="29"/>
    <col min="3329" max="3329" width="44.42578125" style="29" customWidth="1"/>
    <col min="3330" max="3330" width="14.140625" style="29" customWidth="1"/>
    <col min="3331" max="3331" width="11.7109375" style="29" customWidth="1"/>
    <col min="3332" max="3332" width="14.7109375" style="29" customWidth="1"/>
    <col min="3333" max="3334" width="14.140625" style="29" customWidth="1"/>
    <col min="3335" max="3335" width="11.7109375" style="29" customWidth="1"/>
    <col min="3336" max="3336" width="14.140625" style="29" customWidth="1"/>
    <col min="3337" max="3337" width="11.85546875" style="29" bestFit="1" customWidth="1"/>
    <col min="3338" max="3584" width="9.140625" style="29"/>
    <col min="3585" max="3585" width="44.42578125" style="29" customWidth="1"/>
    <col min="3586" max="3586" width="14.140625" style="29" customWidth="1"/>
    <col min="3587" max="3587" width="11.7109375" style="29" customWidth="1"/>
    <col min="3588" max="3588" width="14.7109375" style="29" customWidth="1"/>
    <col min="3589" max="3590" width="14.140625" style="29" customWidth="1"/>
    <col min="3591" max="3591" width="11.7109375" style="29" customWidth="1"/>
    <col min="3592" max="3592" width="14.140625" style="29" customWidth="1"/>
    <col min="3593" max="3593" width="11.85546875" style="29" bestFit="1" customWidth="1"/>
    <col min="3594" max="3840" width="9.140625" style="29"/>
    <col min="3841" max="3841" width="44.42578125" style="29" customWidth="1"/>
    <col min="3842" max="3842" width="14.140625" style="29" customWidth="1"/>
    <col min="3843" max="3843" width="11.7109375" style="29" customWidth="1"/>
    <col min="3844" max="3844" width="14.7109375" style="29" customWidth="1"/>
    <col min="3845" max="3846" width="14.140625" style="29" customWidth="1"/>
    <col min="3847" max="3847" width="11.7109375" style="29" customWidth="1"/>
    <col min="3848" max="3848" width="14.140625" style="29" customWidth="1"/>
    <col min="3849" max="3849" width="11.85546875" style="29" bestFit="1" customWidth="1"/>
    <col min="3850" max="4096" width="9.140625" style="29"/>
    <col min="4097" max="4097" width="44.42578125" style="29" customWidth="1"/>
    <col min="4098" max="4098" width="14.140625" style="29" customWidth="1"/>
    <col min="4099" max="4099" width="11.7109375" style="29" customWidth="1"/>
    <col min="4100" max="4100" width="14.7109375" style="29" customWidth="1"/>
    <col min="4101" max="4102" width="14.140625" style="29" customWidth="1"/>
    <col min="4103" max="4103" width="11.7109375" style="29" customWidth="1"/>
    <col min="4104" max="4104" width="14.140625" style="29" customWidth="1"/>
    <col min="4105" max="4105" width="11.85546875" style="29" bestFit="1" customWidth="1"/>
    <col min="4106" max="4352" width="9.140625" style="29"/>
    <col min="4353" max="4353" width="44.42578125" style="29" customWidth="1"/>
    <col min="4354" max="4354" width="14.140625" style="29" customWidth="1"/>
    <col min="4355" max="4355" width="11.7109375" style="29" customWidth="1"/>
    <col min="4356" max="4356" width="14.7109375" style="29" customWidth="1"/>
    <col min="4357" max="4358" width="14.140625" style="29" customWidth="1"/>
    <col min="4359" max="4359" width="11.7109375" style="29" customWidth="1"/>
    <col min="4360" max="4360" width="14.140625" style="29" customWidth="1"/>
    <col min="4361" max="4361" width="11.85546875" style="29" bestFit="1" customWidth="1"/>
    <col min="4362" max="4608" width="9.140625" style="29"/>
    <col min="4609" max="4609" width="44.42578125" style="29" customWidth="1"/>
    <col min="4610" max="4610" width="14.140625" style="29" customWidth="1"/>
    <col min="4611" max="4611" width="11.7109375" style="29" customWidth="1"/>
    <col min="4612" max="4612" width="14.7109375" style="29" customWidth="1"/>
    <col min="4613" max="4614" width="14.140625" style="29" customWidth="1"/>
    <col min="4615" max="4615" width="11.7109375" style="29" customWidth="1"/>
    <col min="4616" max="4616" width="14.140625" style="29" customWidth="1"/>
    <col min="4617" max="4617" width="11.85546875" style="29" bestFit="1" customWidth="1"/>
    <col min="4618" max="4864" width="9.140625" style="29"/>
    <col min="4865" max="4865" width="44.42578125" style="29" customWidth="1"/>
    <col min="4866" max="4866" width="14.140625" style="29" customWidth="1"/>
    <col min="4867" max="4867" width="11.7109375" style="29" customWidth="1"/>
    <col min="4868" max="4868" width="14.7109375" style="29" customWidth="1"/>
    <col min="4869" max="4870" width="14.140625" style="29" customWidth="1"/>
    <col min="4871" max="4871" width="11.7109375" style="29" customWidth="1"/>
    <col min="4872" max="4872" width="14.140625" style="29" customWidth="1"/>
    <col min="4873" max="4873" width="11.85546875" style="29" bestFit="1" customWidth="1"/>
    <col min="4874" max="5120" width="9.140625" style="29"/>
    <col min="5121" max="5121" width="44.42578125" style="29" customWidth="1"/>
    <col min="5122" max="5122" width="14.140625" style="29" customWidth="1"/>
    <col min="5123" max="5123" width="11.7109375" style="29" customWidth="1"/>
    <col min="5124" max="5124" width="14.7109375" style="29" customWidth="1"/>
    <col min="5125" max="5126" width="14.140625" style="29" customWidth="1"/>
    <col min="5127" max="5127" width="11.7109375" style="29" customWidth="1"/>
    <col min="5128" max="5128" width="14.140625" style="29" customWidth="1"/>
    <col min="5129" max="5129" width="11.85546875" style="29" bestFit="1" customWidth="1"/>
    <col min="5130" max="5376" width="9.140625" style="29"/>
    <col min="5377" max="5377" width="44.42578125" style="29" customWidth="1"/>
    <col min="5378" max="5378" width="14.140625" style="29" customWidth="1"/>
    <col min="5379" max="5379" width="11.7109375" style="29" customWidth="1"/>
    <col min="5380" max="5380" width="14.7109375" style="29" customWidth="1"/>
    <col min="5381" max="5382" width="14.140625" style="29" customWidth="1"/>
    <col min="5383" max="5383" width="11.7109375" style="29" customWidth="1"/>
    <col min="5384" max="5384" width="14.140625" style="29" customWidth="1"/>
    <col min="5385" max="5385" width="11.85546875" style="29" bestFit="1" customWidth="1"/>
    <col min="5386" max="5632" width="9.140625" style="29"/>
    <col min="5633" max="5633" width="44.42578125" style="29" customWidth="1"/>
    <col min="5634" max="5634" width="14.140625" style="29" customWidth="1"/>
    <col min="5635" max="5635" width="11.7109375" style="29" customWidth="1"/>
    <col min="5636" max="5636" width="14.7109375" style="29" customWidth="1"/>
    <col min="5637" max="5638" width="14.140625" style="29" customWidth="1"/>
    <col min="5639" max="5639" width="11.7109375" style="29" customWidth="1"/>
    <col min="5640" max="5640" width="14.140625" style="29" customWidth="1"/>
    <col min="5641" max="5641" width="11.85546875" style="29" bestFit="1" customWidth="1"/>
    <col min="5642" max="5888" width="9.140625" style="29"/>
    <col min="5889" max="5889" width="44.42578125" style="29" customWidth="1"/>
    <col min="5890" max="5890" width="14.140625" style="29" customWidth="1"/>
    <col min="5891" max="5891" width="11.7109375" style="29" customWidth="1"/>
    <col min="5892" max="5892" width="14.7109375" style="29" customWidth="1"/>
    <col min="5893" max="5894" width="14.140625" style="29" customWidth="1"/>
    <col min="5895" max="5895" width="11.7109375" style="29" customWidth="1"/>
    <col min="5896" max="5896" width="14.140625" style="29" customWidth="1"/>
    <col min="5897" max="5897" width="11.85546875" style="29" bestFit="1" customWidth="1"/>
    <col min="5898" max="6144" width="9.140625" style="29"/>
    <col min="6145" max="6145" width="44.42578125" style="29" customWidth="1"/>
    <col min="6146" max="6146" width="14.140625" style="29" customWidth="1"/>
    <col min="6147" max="6147" width="11.7109375" style="29" customWidth="1"/>
    <col min="6148" max="6148" width="14.7109375" style="29" customWidth="1"/>
    <col min="6149" max="6150" width="14.140625" style="29" customWidth="1"/>
    <col min="6151" max="6151" width="11.7109375" style="29" customWidth="1"/>
    <col min="6152" max="6152" width="14.140625" style="29" customWidth="1"/>
    <col min="6153" max="6153" width="11.85546875" style="29" bestFit="1" customWidth="1"/>
    <col min="6154" max="6400" width="9.140625" style="29"/>
    <col min="6401" max="6401" width="44.42578125" style="29" customWidth="1"/>
    <col min="6402" max="6402" width="14.140625" style="29" customWidth="1"/>
    <col min="6403" max="6403" width="11.7109375" style="29" customWidth="1"/>
    <col min="6404" max="6404" width="14.7109375" style="29" customWidth="1"/>
    <col min="6405" max="6406" width="14.140625" style="29" customWidth="1"/>
    <col min="6407" max="6407" width="11.7109375" style="29" customWidth="1"/>
    <col min="6408" max="6408" width="14.140625" style="29" customWidth="1"/>
    <col min="6409" max="6409" width="11.85546875" style="29" bestFit="1" customWidth="1"/>
    <col min="6410" max="6656" width="9.140625" style="29"/>
    <col min="6657" max="6657" width="44.42578125" style="29" customWidth="1"/>
    <col min="6658" max="6658" width="14.140625" style="29" customWidth="1"/>
    <col min="6659" max="6659" width="11.7109375" style="29" customWidth="1"/>
    <col min="6660" max="6660" width="14.7109375" style="29" customWidth="1"/>
    <col min="6661" max="6662" width="14.140625" style="29" customWidth="1"/>
    <col min="6663" max="6663" width="11.7109375" style="29" customWidth="1"/>
    <col min="6664" max="6664" width="14.140625" style="29" customWidth="1"/>
    <col min="6665" max="6665" width="11.85546875" style="29" bestFit="1" customWidth="1"/>
    <col min="6666" max="6912" width="9.140625" style="29"/>
    <col min="6913" max="6913" width="44.42578125" style="29" customWidth="1"/>
    <col min="6914" max="6914" width="14.140625" style="29" customWidth="1"/>
    <col min="6915" max="6915" width="11.7109375" style="29" customWidth="1"/>
    <col min="6916" max="6916" width="14.7109375" style="29" customWidth="1"/>
    <col min="6917" max="6918" width="14.140625" style="29" customWidth="1"/>
    <col min="6919" max="6919" width="11.7109375" style="29" customWidth="1"/>
    <col min="6920" max="6920" width="14.140625" style="29" customWidth="1"/>
    <col min="6921" max="6921" width="11.85546875" style="29" bestFit="1" customWidth="1"/>
    <col min="6922" max="7168" width="9.140625" style="29"/>
    <col min="7169" max="7169" width="44.42578125" style="29" customWidth="1"/>
    <col min="7170" max="7170" width="14.140625" style="29" customWidth="1"/>
    <col min="7171" max="7171" width="11.7109375" style="29" customWidth="1"/>
    <col min="7172" max="7172" width="14.7109375" style="29" customWidth="1"/>
    <col min="7173" max="7174" width="14.140625" style="29" customWidth="1"/>
    <col min="7175" max="7175" width="11.7109375" style="29" customWidth="1"/>
    <col min="7176" max="7176" width="14.140625" style="29" customWidth="1"/>
    <col min="7177" max="7177" width="11.85546875" style="29" bestFit="1" customWidth="1"/>
    <col min="7178" max="7424" width="9.140625" style="29"/>
    <col min="7425" max="7425" width="44.42578125" style="29" customWidth="1"/>
    <col min="7426" max="7426" width="14.140625" style="29" customWidth="1"/>
    <col min="7427" max="7427" width="11.7109375" style="29" customWidth="1"/>
    <col min="7428" max="7428" width="14.7109375" style="29" customWidth="1"/>
    <col min="7429" max="7430" width="14.140625" style="29" customWidth="1"/>
    <col min="7431" max="7431" width="11.7109375" style="29" customWidth="1"/>
    <col min="7432" max="7432" width="14.140625" style="29" customWidth="1"/>
    <col min="7433" max="7433" width="11.85546875" style="29" bestFit="1" customWidth="1"/>
    <col min="7434" max="7680" width="9.140625" style="29"/>
    <col min="7681" max="7681" width="44.42578125" style="29" customWidth="1"/>
    <col min="7682" max="7682" width="14.140625" style="29" customWidth="1"/>
    <col min="7683" max="7683" width="11.7109375" style="29" customWidth="1"/>
    <col min="7684" max="7684" width="14.7109375" style="29" customWidth="1"/>
    <col min="7685" max="7686" width="14.140625" style="29" customWidth="1"/>
    <col min="7687" max="7687" width="11.7109375" style="29" customWidth="1"/>
    <col min="7688" max="7688" width="14.140625" style="29" customWidth="1"/>
    <col min="7689" max="7689" width="11.85546875" style="29" bestFit="1" customWidth="1"/>
    <col min="7690" max="7936" width="9.140625" style="29"/>
    <col min="7937" max="7937" width="44.42578125" style="29" customWidth="1"/>
    <col min="7938" max="7938" width="14.140625" style="29" customWidth="1"/>
    <col min="7939" max="7939" width="11.7109375" style="29" customWidth="1"/>
    <col min="7940" max="7940" width="14.7109375" style="29" customWidth="1"/>
    <col min="7941" max="7942" width="14.140625" style="29" customWidth="1"/>
    <col min="7943" max="7943" width="11.7109375" style="29" customWidth="1"/>
    <col min="7944" max="7944" width="14.140625" style="29" customWidth="1"/>
    <col min="7945" max="7945" width="11.85546875" style="29" bestFit="1" customWidth="1"/>
    <col min="7946" max="8192" width="9.140625" style="29"/>
    <col min="8193" max="8193" width="44.42578125" style="29" customWidth="1"/>
    <col min="8194" max="8194" width="14.140625" style="29" customWidth="1"/>
    <col min="8195" max="8195" width="11.7109375" style="29" customWidth="1"/>
    <col min="8196" max="8196" width="14.7109375" style="29" customWidth="1"/>
    <col min="8197" max="8198" width="14.140625" style="29" customWidth="1"/>
    <col min="8199" max="8199" width="11.7109375" style="29" customWidth="1"/>
    <col min="8200" max="8200" width="14.140625" style="29" customWidth="1"/>
    <col min="8201" max="8201" width="11.85546875" style="29" bestFit="1" customWidth="1"/>
    <col min="8202" max="8448" width="9.140625" style="29"/>
    <col min="8449" max="8449" width="44.42578125" style="29" customWidth="1"/>
    <col min="8450" max="8450" width="14.140625" style="29" customWidth="1"/>
    <col min="8451" max="8451" width="11.7109375" style="29" customWidth="1"/>
    <col min="8452" max="8452" width="14.7109375" style="29" customWidth="1"/>
    <col min="8453" max="8454" width="14.140625" style="29" customWidth="1"/>
    <col min="8455" max="8455" width="11.7109375" style="29" customWidth="1"/>
    <col min="8456" max="8456" width="14.140625" style="29" customWidth="1"/>
    <col min="8457" max="8457" width="11.85546875" style="29" bestFit="1" customWidth="1"/>
    <col min="8458" max="8704" width="9.140625" style="29"/>
    <col min="8705" max="8705" width="44.42578125" style="29" customWidth="1"/>
    <col min="8706" max="8706" width="14.140625" style="29" customWidth="1"/>
    <col min="8707" max="8707" width="11.7109375" style="29" customWidth="1"/>
    <col min="8708" max="8708" width="14.7109375" style="29" customWidth="1"/>
    <col min="8709" max="8710" width="14.140625" style="29" customWidth="1"/>
    <col min="8711" max="8711" width="11.7109375" style="29" customWidth="1"/>
    <col min="8712" max="8712" width="14.140625" style="29" customWidth="1"/>
    <col min="8713" max="8713" width="11.85546875" style="29" bestFit="1" customWidth="1"/>
    <col min="8714" max="8960" width="9.140625" style="29"/>
    <col min="8961" max="8961" width="44.42578125" style="29" customWidth="1"/>
    <col min="8962" max="8962" width="14.140625" style="29" customWidth="1"/>
    <col min="8963" max="8963" width="11.7109375" style="29" customWidth="1"/>
    <col min="8964" max="8964" width="14.7109375" style="29" customWidth="1"/>
    <col min="8965" max="8966" width="14.140625" style="29" customWidth="1"/>
    <col min="8967" max="8967" width="11.7109375" style="29" customWidth="1"/>
    <col min="8968" max="8968" width="14.140625" style="29" customWidth="1"/>
    <col min="8969" max="8969" width="11.85546875" style="29" bestFit="1" customWidth="1"/>
    <col min="8970" max="9216" width="9.140625" style="29"/>
    <col min="9217" max="9217" width="44.42578125" style="29" customWidth="1"/>
    <col min="9218" max="9218" width="14.140625" style="29" customWidth="1"/>
    <col min="9219" max="9219" width="11.7109375" style="29" customWidth="1"/>
    <col min="9220" max="9220" width="14.7109375" style="29" customWidth="1"/>
    <col min="9221" max="9222" width="14.140625" style="29" customWidth="1"/>
    <col min="9223" max="9223" width="11.7109375" style="29" customWidth="1"/>
    <col min="9224" max="9224" width="14.140625" style="29" customWidth="1"/>
    <col min="9225" max="9225" width="11.85546875" style="29" bestFit="1" customWidth="1"/>
    <col min="9226" max="9472" width="9.140625" style="29"/>
    <col min="9473" max="9473" width="44.42578125" style="29" customWidth="1"/>
    <col min="9474" max="9474" width="14.140625" style="29" customWidth="1"/>
    <col min="9475" max="9475" width="11.7109375" style="29" customWidth="1"/>
    <col min="9476" max="9476" width="14.7109375" style="29" customWidth="1"/>
    <col min="9477" max="9478" width="14.140625" style="29" customWidth="1"/>
    <col min="9479" max="9479" width="11.7109375" style="29" customWidth="1"/>
    <col min="9480" max="9480" width="14.140625" style="29" customWidth="1"/>
    <col min="9481" max="9481" width="11.85546875" style="29" bestFit="1" customWidth="1"/>
    <col min="9482" max="9728" width="9.140625" style="29"/>
    <col min="9729" max="9729" width="44.42578125" style="29" customWidth="1"/>
    <col min="9730" max="9730" width="14.140625" style="29" customWidth="1"/>
    <col min="9731" max="9731" width="11.7109375" style="29" customWidth="1"/>
    <col min="9732" max="9732" width="14.7109375" style="29" customWidth="1"/>
    <col min="9733" max="9734" width="14.140625" style="29" customWidth="1"/>
    <col min="9735" max="9735" width="11.7109375" style="29" customWidth="1"/>
    <col min="9736" max="9736" width="14.140625" style="29" customWidth="1"/>
    <col min="9737" max="9737" width="11.85546875" style="29" bestFit="1" customWidth="1"/>
    <col min="9738" max="9984" width="9.140625" style="29"/>
    <col min="9985" max="9985" width="44.42578125" style="29" customWidth="1"/>
    <col min="9986" max="9986" width="14.140625" style="29" customWidth="1"/>
    <col min="9987" max="9987" width="11.7109375" style="29" customWidth="1"/>
    <col min="9988" max="9988" width="14.7109375" style="29" customWidth="1"/>
    <col min="9989" max="9990" width="14.140625" style="29" customWidth="1"/>
    <col min="9991" max="9991" width="11.7109375" style="29" customWidth="1"/>
    <col min="9992" max="9992" width="14.140625" style="29" customWidth="1"/>
    <col min="9993" max="9993" width="11.85546875" style="29" bestFit="1" customWidth="1"/>
    <col min="9994" max="10240" width="9.140625" style="29"/>
    <col min="10241" max="10241" width="44.42578125" style="29" customWidth="1"/>
    <col min="10242" max="10242" width="14.140625" style="29" customWidth="1"/>
    <col min="10243" max="10243" width="11.7109375" style="29" customWidth="1"/>
    <col min="10244" max="10244" width="14.7109375" style="29" customWidth="1"/>
    <col min="10245" max="10246" width="14.140625" style="29" customWidth="1"/>
    <col min="10247" max="10247" width="11.7109375" style="29" customWidth="1"/>
    <col min="10248" max="10248" width="14.140625" style="29" customWidth="1"/>
    <col min="10249" max="10249" width="11.85546875" style="29" bestFit="1" customWidth="1"/>
    <col min="10250" max="10496" width="9.140625" style="29"/>
    <col min="10497" max="10497" width="44.42578125" style="29" customWidth="1"/>
    <col min="10498" max="10498" width="14.140625" style="29" customWidth="1"/>
    <col min="10499" max="10499" width="11.7109375" style="29" customWidth="1"/>
    <col min="10500" max="10500" width="14.7109375" style="29" customWidth="1"/>
    <col min="10501" max="10502" width="14.140625" style="29" customWidth="1"/>
    <col min="10503" max="10503" width="11.7109375" style="29" customWidth="1"/>
    <col min="10504" max="10504" width="14.140625" style="29" customWidth="1"/>
    <col min="10505" max="10505" width="11.85546875" style="29" bestFit="1" customWidth="1"/>
    <col min="10506" max="10752" width="9.140625" style="29"/>
    <col min="10753" max="10753" width="44.42578125" style="29" customWidth="1"/>
    <col min="10754" max="10754" width="14.140625" style="29" customWidth="1"/>
    <col min="10755" max="10755" width="11.7109375" style="29" customWidth="1"/>
    <col min="10756" max="10756" width="14.7109375" style="29" customWidth="1"/>
    <col min="10757" max="10758" width="14.140625" style="29" customWidth="1"/>
    <col min="10759" max="10759" width="11.7109375" style="29" customWidth="1"/>
    <col min="10760" max="10760" width="14.140625" style="29" customWidth="1"/>
    <col min="10761" max="10761" width="11.85546875" style="29" bestFit="1" customWidth="1"/>
    <col min="10762" max="11008" width="9.140625" style="29"/>
    <col min="11009" max="11009" width="44.42578125" style="29" customWidth="1"/>
    <col min="11010" max="11010" width="14.140625" style="29" customWidth="1"/>
    <col min="11011" max="11011" width="11.7109375" style="29" customWidth="1"/>
    <col min="11012" max="11012" width="14.7109375" style="29" customWidth="1"/>
    <col min="11013" max="11014" width="14.140625" style="29" customWidth="1"/>
    <col min="11015" max="11015" width="11.7109375" style="29" customWidth="1"/>
    <col min="11016" max="11016" width="14.140625" style="29" customWidth="1"/>
    <col min="11017" max="11017" width="11.85546875" style="29" bestFit="1" customWidth="1"/>
    <col min="11018" max="11264" width="9.140625" style="29"/>
    <col min="11265" max="11265" width="44.42578125" style="29" customWidth="1"/>
    <col min="11266" max="11266" width="14.140625" style="29" customWidth="1"/>
    <col min="11267" max="11267" width="11.7109375" style="29" customWidth="1"/>
    <col min="11268" max="11268" width="14.7109375" style="29" customWidth="1"/>
    <col min="11269" max="11270" width="14.140625" style="29" customWidth="1"/>
    <col min="11271" max="11271" width="11.7109375" style="29" customWidth="1"/>
    <col min="11272" max="11272" width="14.140625" style="29" customWidth="1"/>
    <col min="11273" max="11273" width="11.85546875" style="29" bestFit="1" customWidth="1"/>
    <col min="11274" max="11520" width="9.140625" style="29"/>
    <col min="11521" max="11521" width="44.42578125" style="29" customWidth="1"/>
    <col min="11522" max="11522" width="14.140625" style="29" customWidth="1"/>
    <col min="11523" max="11523" width="11.7109375" style="29" customWidth="1"/>
    <col min="11524" max="11524" width="14.7109375" style="29" customWidth="1"/>
    <col min="11525" max="11526" width="14.140625" style="29" customWidth="1"/>
    <col min="11527" max="11527" width="11.7109375" style="29" customWidth="1"/>
    <col min="11528" max="11528" width="14.140625" style="29" customWidth="1"/>
    <col min="11529" max="11529" width="11.85546875" style="29" bestFit="1" customWidth="1"/>
    <col min="11530" max="11776" width="9.140625" style="29"/>
    <col min="11777" max="11777" width="44.42578125" style="29" customWidth="1"/>
    <col min="11778" max="11778" width="14.140625" style="29" customWidth="1"/>
    <col min="11779" max="11779" width="11.7109375" style="29" customWidth="1"/>
    <col min="11780" max="11780" width="14.7109375" style="29" customWidth="1"/>
    <col min="11781" max="11782" width="14.140625" style="29" customWidth="1"/>
    <col min="11783" max="11783" width="11.7109375" style="29" customWidth="1"/>
    <col min="11784" max="11784" width="14.140625" style="29" customWidth="1"/>
    <col min="11785" max="11785" width="11.85546875" style="29" bestFit="1" customWidth="1"/>
    <col min="11786" max="12032" width="9.140625" style="29"/>
    <col min="12033" max="12033" width="44.42578125" style="29" customWidth="1"/>
    <col min="12034" max="12034" width="14.140625" style="29" customWidth="1"/>
    <col min="12035" max="12035" width="11.7109375" style="29" customWidth="1"/>
    <col min="12036" max="12036" width="14.7109375" style="29" customWidth="1"/>
    <col min="12037" max="12038" width="14.140625" style="29" customWidth="1"/>
    <col min="12039" max="12039" width="11.7109375" style="29" customWidth="1"/>
    <col min="12040" max="12040" width="14.140625" style="29" customWidth="1"/>
    <col min="12041" max="12041" width="11.85546875" style="29" bestFit="1" customWidth="1"/>
    <col min="12042" max="12288" width="9.140625" style="29"/>
    <col min="12289" max="12289" width="44.42578125" style="29" customWidth="1"/>
    <col min="12290" max="12290" width="14.140625" style="29" customWidth="1"/>
    <col min="12291" max="12291" width="11.7109375" style="29" customWidth="1"/>
    <col min="12292" max="12292" width="14.7109375" style="29" customWidth="1"/>
    <col min="12293" max="12294" width="14.140625" style="29" customWidth="1"/>
    <col min="12295" max="12295" width="11.7109375" style="29" customWidth="1"/>
    <col min="12296" max="12296" width="14.140625" style="29" customWidth="1"/>
    <col min="12297" max="12297" width="11.85546875" style="29" bestFit="1" customWidth="1"/>
    <col min="12298" max="12544" width="9.140625" style="29"/>
    <col min="12545" max="12545" width="44.42578125" style="29" customWidth="1"/>
    <col min="12546" max="12546" width="14.140625" style="29" customWidth="1"/>
    <col min="12547" max="12547" width="11.7109375" style="29" customWidth="1"/>
    <col min="12548" max="12548" width="14.7109375" style="29" customWidth="1"/>
    <col min="12549" max="12550" width="14.140625" style="29" customWidth="1"/>
    <col min="12551" max="12551" width="11.7109375" style="29" customWidth="1"/>
    <col min="12552" max="12552" width="14.140625" style="29" customWidth="1"/>
    <col min="12553" max="12553" width="11.85546875" style="29" bestFit="1" customWidth="1"/>
    <col min="12554" max="12800" width="9.140625" style="29"/>
    <col min="12801" max="12801" width="44.42578125" style="29" customWidth="1"/>
    <col min="12802" max="12802" width="14.140625" style="29" customWidth="1"/>
    <col min="12803" max="12803" width="11.7109375" style="29" customWidth="1"/>
    <col min="12804" max="12804" width="14.7109375" style="29" customWidth="1"/>
    <col min="12805" max="12806" width="14.140625" style="29" customWidth="1"/>
    <col min="12807" max="12807" width="11.7109375" style="29" customWidth="1"/>
    <col min="12808" max="12808" width="14.140625" style="29" customWidth="1"/>
    <col min="12809" max="12809" width="11.85546875" style="29" bestFit="1" customWidth="1"/>
    <col min="12810" max="13056" width="9.140625" style="29"/>
    <col min="13057" max="13057" width="44.42578125" style="29" customWidth="1"/>
    <col min="13058" max="13058" width="14.140625" style="29" customWidth="1"/>
    <col min="13059" max="13059" width="11.7109375" style="29" customWidth="1"/>
    <col min="13060" max="13060" width="14.7109375" style="29" customWidth="1"/>
    <col min="13061" max="13062" width="14.140625" style="29" customWidth="1"/>
    <col min="13063" max="13063" width="11.7109375" style="29" customWidth="1"/>
    <col min="13064" max="13064" width="14.140625" style="29" customWidth="1"/>
    <col min="13065" max="13065" width="11.85546875" style="29" bestFit="1" customWidth="1"/>
    <col min="13066" max="13312" width="9.140625" style="29"/>
    <col min="13313" max="13313" width="44.42578125" style="29" customWidth="1"/>
    <col min="13314" max="13314" width="14.140625" style="29" customWidth="1"/>
    <col min="13315" max="13315" width="11.7109375" style="29" customWidth="1"/>
    <col min="13316" max="13316" width="14.7109375" style="29" customWidth="1"/>
    <col min="13317" max="13318" width="14.140625" style="29" customWidth="1"/>
    <col min="13319" max="13319" width="11.7109375" style="29" customWidth="1"/>
    <col min="13320" max="13320" width="14.140625" style="29" customWidth="1"/>
    <col min="13321" max="13321" width="11.85546875" style="29" bestFit="1" customWidth="1"/>
    <col min="13322" max="13568" width="9.140625" style="29"/>
    <col min="13569" max="13569" width="44.42578125" style="29" customWidth="1"/>
    <col min="13570" max="13570" width="14.140625" style="29" customWidth="1"/>
    <col min="13571" max="13571" width="11.7109375" style="29" customWidth="1"/>
    <col min="13572" max="13572" width="14.7109375" style="29" customWidth="1"/>
    <col min="13573" max="13574" width="14.140625" style="29" customWidth="1"/>
    <col min="13575" max="13575" width="11.7109375" style="29" customWidth="1"/>
    <col min="13576" max="13576" width="14.140625" style="29" customWidth="1"/>
    <col min="13577" max="13577" width="11.85546875" style="29" bestFit="1" customWidth="1"/>
    <col min="13578" max="13824" width="9.140625" style="29"/>
    <col min="13825" max="13825" width="44.42578125" style="29" customWidth="1"/>
    <col min="13826" max="13826" width="14.140625" style="29" customWidth="1"/>
    <col min="13827" max="13827" width="11.7109375" style="29" customWidth="1"/>
    <col min="13828" max="13828" width="14.7109375" style="29" customWidth="1"/>
    <col min="13829" max="13830" width="14.140625" style="29" customWidth="1"/>
    <col min="13831" max="13831" width="11.7109375" style="29" customWidth="1"/>
    <col min="13832" max="13832" width="14.140625" style="29" customWidth="1"/>
    <col min="13833" max="13833" width="11.85546875" style="29" bestFit="1" customWidth="1"/>
    <col min="13834" max="14080" width="9.140625" style="29"/>
    <col min="14081" max="14081" width="44.42578125" style="29" customWidth="1"/>
    <col min="14082" max="14082" width="14.140625" style="29" customWidth="1"/>
    <col min="14083" max="14083" width="11.7109375" style="29" customWidth="1"/>
    <col min="14084" max="14084" width="14.7109375" style="29" customWidth="1"/>
    <col min="14085" max="14086" width="14.140625" style="29" customWidth="1"/>
    <col min="14087" max="14087" width="11.7109375" style="29" customWidth="1"/>
    <col min="14088" max="14088" width="14.140625" style="29" customWidth="1"/>
    <col min="14089" max="14089" width="11.85546875" style="29" bestFit="1" customWidth="1"/>
    <col min="14090" max="14336" width="9.140625" style="29"/>
    <col min="14337" max="14337" width="44.42578125" style="29" customWidth="1"/>
    <col min="14338" max="14338" width="14.140625" style="29" customWidth="1"/>
    <col min="14339" max="14339" width="11.7109375" style="29" customWidth="1"/>
    <col min="14340" max="14340" width="14.7109375" style="29" customWidth="1"/>
    <col min="14341" max="14342" width="14.140625" style="29" customWidth="1"/>
    <col min="14343" max="14343" width="11.7109375" style="29" customWidth="1"/>
    <col min="14344" max="14344" width="14.140625" style="29" customWidth="1"/>
    <col min="14345" max="14345" width="11.85546875" style="29" bestFit="1" customWidth="1"/>
    <col min="14346" max="14592" width="9.140625" style="29"/>
    <col min="14593" max="14593" width="44.42578125" style="29" customWidth="1"/>
    <col min="14594" max="14594" width="14.140625" style="29" customWidth="1"/>
    <col min="14595" max="14595" width="11.7109375" style="29" customWidth="1"/>
    <col min="14596" max="14596" width="14.7109375" style="29" customWidth="1"/>
    <col min="14597" max="14598" width="14.140625" style="29" customWidth="1"/>
    <col min="14599" max="14599" width="11.7109375" style="29" customWidth="1"/>
    <col min="14600" max="14600" width="14.140625" style="29" customWidth="1"/>
    <col min="14601" max="14601" width="11.85546875" style="29" bestFit="1" customWidth="1"/>
    <col min="14602" max="14848" width="9.140625" style="29"/>
    <col min="14849" max="14849" width="44.42578125" style="29" customWidth="1"/>
    <col min="14850" max="14850" width="14.140625" style="29" customWidth="1"/>
    <col min="14851" max="14851" width="11.7109375" style="29" customWidth="1"/>
    <col min="14852" max="14852" width="14.7109375" style="29" customWidth="1"/>
    <col min="14853" max="14854" width="14.140625" style="29" customWidth="1"/>
    <col min="14855" max="14855" width="11.7109375" style="29" customWidth="1"/>
    <col min="14856" max="14856" width="14.140625" style="29" customWidth="1"/>
    <col min="14857" max="14857" width="11.85546875" style="29" bestFit="1" customWidth="1"/>
    <col min="14858" max="15104" width="9.140625" style="29"/>
    <col min="15105" max="15105" width="44.42578125" style="29" customWidth="1"/>
    <col min="15106" max="15106" width="14.140625" style="29" customWidth="1"/>
    <col min="15107" max="15107" width="11.7109375" style="29" customWidth="1"/>
    <col min="15108" max="15108" width="14.7109375" style="29" customWidth="1"/>
    <col min="15109" max="15110" width="14.140625" style="29" customWidth="1"/>
    <col min="15111" max="15111" width="11.7109375" style="29" customWidth="1"/>
    <col min="15112" max="15112" width="14.140625" style="29" customWidth="1"/>
    <col min="15113" max="15113" width="11.85546875" style="29" bestFit="1" customWidth="1"/>
    <col min="15114" max="15360" width="9.140625" style="29"/>
    <col min="15361" max="15361" width="44.42578125" style="29" customWidth="1"/>
    <col min="15362" max="15362" width="14.140625" style="29" customWidth="1"/>
    <col min="15363" max="15363" width="11.7109375" style="29" customWidth="1"/>
    <col min="15364" max="15364" width="14.7109375" style="29" customWidth="1"/>
    <col min="15365" max="15366" width="14.140625" style="29" customWidth="1"/>
    <col min="15367" max="15367" width="11.7109375" style="29" customWidth="1"/>
    <col min="15368" max="15368" width="14.140625" style="29" customWidth="1"/>
    <col min="15369" max="15369" width="11.85546875" style="29" bestFit="1" customWidth="1"/>
    <col min="15370" max="15616" width="9.140625" style="29"/>
    <col min="15617" max="15617" width="44.42578125" style="29" customWidth="1"/>
    <col min="15618" max="15618" width="14.140625" style="29" customWidth="1"/>
    <col min="15619" max="15619" width="11.7109375" style="29" customWidth="1"/>
    <col min="15620" max="15620" width="14.7109375" style="29" customWidth="1"/>
    <col min="15621" max="15622" width="14.140625" style="29" customWidth="1"/>
    <col min="15623" max="15623" width="11.7109375" style="29" customWidth="1"/>
    <col min="15624" max="15624" width="14.140625" style="29" customWidth="1"/>
    <col min="15625" max="15625" width="11.85546875" style="29" bestFit="1" customWidth="1"/>
    <col min="15626" max="15872" width="9.140625" style="29"/>
    <col min="15873" max="15873" width="44.42578125" style="29" customWidth="1"/>
    <col min="15874" max="15874" width="14.140625" style="29" customWidth="1"/>
    <col min="15875" max="15875" width="11.7109375" style="29" customWidth="1"/>
    <col min="15876" max="15876" width="14.7109375" style="29" customWidth="1"/>
    <col min="15877" max="15878" width="14.140625" style="29" customWidth="1"/>
    <col min="15879" max="15879" width="11.7109375" style="29" customWidth="1"/>
    <col min="15880" max="15880" width="14.140625" style="29" customWidth="1"/>
    <col min="15881" max="15881" width="11.85546875" style="29" bestFit="1" customWidth="1"/>
    <col min="15882" max="16128" width="9.140625" style="29"/>
    <col min="16129" max="16129" width="44.42578125" style="29" customWidth="1"/>
    <col min="16130" max="16130" width="14.140625" style="29" customWidth="1"/>
    <col min="16131" max="16131" width="11.7109375" style="29" customWidth="1"/>
    <col min="16132" max="16132" width="14.7109375" style="29" customWidth="1"/>
    <col min="16133" max="16134" width="14.140625" style="29" customWidth="1"/>
    <col min="16135" max="16135" width="11.7109375" style="29" customWidth="1"/>
    <col min="16136" max="16136" width="14.140625" style="29" customWidth="1"/>
    <col min="16137" max="16137" width="11.85546875" style="29" bestFit="1" customWidth="1"/>
    <col min="16138" max="16384" width="9.140625" style="29"/>
  </cols>
  <sheetData>
    <row r="1" spans="1:9" ht="36.75" customHeight="1" x14ac:dyDescent="0.2">
      <c r="A1" s="100" t="s">
        <v>223</v>
      </c>
      <c r="B1" s="100"/>
      <c r="C1" s="100"/>
      <c r="D1" s="100"/>
      <c r="E1" s="100"/>
      <c r="F1" s="100"/>
      <c r="G1" s="100"/>
      <c r="H1" s="100"/>
    </row>
    <row r="2" spans="1:9" x14ac:dyDescent="0.2">
      <c r="A2" s="101" t="s">
        <v>153</v>
      </c>
      <c r="B2" s="101"/>
      <c r="C2" s="101"/>
      <c r="D2" s="101"/>
      <c r="E2" s="101"/>
      <c r="F2" s="101"/>
      <c r="G2" s="101"/>
      <c r="H2" s="101"/>
    </row>
    <row r="3" spans="1:9" s="30" customFormat="1" x14ac:dyDescent="0.2">
      <c r="A3" s="102" t="str">
        <f>[1]ДДС!A3</f>
        <v>по состоянию на 1 апреля 2018 года</v>
      </c>
      <c r="B3" s="101"/>
      <c r="C3" s="101"/>
      <c r="D3" s="101"/>
      <c r="E3" s="101"/>
      <c r="F3" s="101"/>
      <c r="G3" s="103"/>
      <c r="H3" s="103"/>
    </row>
    <row r="4" spans="1:9" ht="13.5" thickBot="1" x14ac:dyDescent="0.25">
      <c r="A4" s="31"/>
      <c r="B4" s="31"/>
      <c r="C4" s="31"/>
      <c r="D4" s="31"/>
      <c r="E4" s="31"/>
      <c r="F4" s="31"/>
      <c r="G4" s="31"/>
      <c r="H4" s="32" t="s">
        <v>0</v>
      </c>
    </row>
    <row r="5" spans="1:9" ht="76.5" x14ac:dyDescent="0.2">
      <c r="A5" s="33"/>
      <c r="B5" s="34" t="s">
        <v>154</v>
      </c>
      <c r="C5" s="34" t="s">
        <v>155</v>
      </c>
      <c r="D5" s="34" t="s">
        <v>156</v>
      </c>
      <c r="E5" s="34" t="s">
        <v>157</v>
      </c>
      <c r="F5" s="34" t="s">
        <v>68</v>
      </c>
      <c r="G5" s="34" t="s">
        <v>67</v>
      </c>
      <c r="H5" s="34" t="s">
        <v>158</v>
      </c>
      <c r="I5" s="35" t="s">
        <v>73</v>
      </c>
    </row>
    <row r="6" spans="1:9" x14ac:dyDescent="0.2">
      <c r="A6" s="36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8">
        <v>9</v>
      </c>
    </row>
    <row r="7" spans="1:9" x14ac:dyDescent="0.2">
      <c r="A7" s="39" t="s">
        <v>159</v>
      </c>
      <c r="B7" s="40">
        <v>4287385</v>
      </c>
      <c r="C7" s="40">
        <v>-39305</v>
      </c>
      <c r="D7" s="41">
        <v>626055</v>
      </c>
      <c r="E7" s="41">
        <v>-431693</v>
      </c>
      <c r="F7" s="41">
        <v>791457</v>
      </c>
      <c r="G7" s="41">
        <v>0</v>
      </c>
      <c r="H7" s="41">
        <v>23889073</v>
      </c>
      <c r="I7" s="42">
        <f>SUM(B7:H7)</f>
        <v>29122972</v>
      </c>
    </row>
    <row r="8" spans="1:9" x14ac:dyDescent="0.2">
      <c r="A8" s="43" t="s">
        <v>160</v>
      </c>
      <c r="B8" s="44"/>
      <c r="C8" s="44"/>
      <c r="D8" s="44"/>
      <c r="E8" s="44">
        <v>730553</v>
      </c>
      <c r="F8" s="44"/>
      <c r="G8" s="44">
        <v>159728</v>
      </c>
      <c r="H8" s="44">
        <v>-159728</v>
      </c>
      <c r="I8" s="45">
        <f t="shared" ref="I8:I24" si="0">SUM(B8:H8)</f>
        <v>730553</v>
      </c>
    </row>
    <row r="9" spans="1:9" x14ac:dyDescent="0.2">
      <c r="A9" s="43" t="s">
        <v>161</v>
      </c>
      <c r="B9" s="44"/>
      <c r="C9" s="44"/>
      <c r="D9" s="44"/>
      <c r="E9" s="44"/>
      <c r="F9" s="44"/>
      <c r="G9" s="44"/>
      <c r="H9" s="44">
        <v>4508929</v>
      </c>
      <c r="I9" s="45">
        <f t="shared" si="0"/>
        <v>4508929</v>
      </c>
    </row>
    <row r="10" spans="1:9" s="46" customFormat="1" x14ac:dyDescent="0.2">
      <c r="A10" s="39" t="s">
        <v>162</v>
      </c>
      <c r="B10" s="40">
        <v>0</v>
      </c>
      <c r="C10" s="40">
        <v>0</v>
      </c>
      <c r="D10" s="40">
        <v>0</v>
      </c>
      <c r="E10" s="40">
        <v>730553</v>
      </c>
      <c r="F10" s="40">
        <v>0</v>
      </c>
      <c r="G10" s="40">
        <v>159728</v>
      </c>
      <c r="H10" s="40">
        <v>4349201</v>
      </c>
      <c r="I10" s="42">
        <f t="shared" si="0"/>
        <v>5239482</v>
      </c>
    </row>
    <row r="11" spans="1:9" x14ac:dyDescent="0.2">
      <c r="A11" s="43" t="s">
        <v>163</v>
      </c>
      <c r="B11" s="44"/>
      <c r="C11" s="44"/>
      <c r="D11" s="44">
        <v>0</v>
      </c>
      <c r="E11" s="44"/>
      <c r="F11" s="44"/>
      <c r="G11" s="44"/>
      <c r="H11" s="44"/>
      <c r="I11" s="42">
        <f t="shared" si="0"/>
        <v>0</v>
      </c>
    </row>
    <row r="12" spans="1:9" x14ac:dyDescent="0.2">
      <c r="A12" s="43" t="s">
        <v>164</v>
      </c>
      <c r="B12" s="44"/>
      <c r="C12" s="44"/>
      <c r="D12" s="44"/>
      <c r="E12" s="44"/>
      <c r="F12" s="44"/>
      <c r="G12" s="44"/>
      <c r="H12" s="44"/>
      <c r="I12" s="42">
        <f t="shared" si="0"/>
        <v>0</v>
      </c>
    </row>
    <row r="13" spans="1:9" x14ac:dyDescent="0.2">
      <c r="A13" s="43" t="s">
        <v>165</v>
      </c>
      <c r="B13" s="44"/>
      <c r="C13" s="44"/>
      <c r="D13" s="44"/>
      <c r="E13" s="44"/>
      <c r="F13" s="44"/>
      <c r="G13" s="44"/>
      <c r="H13" s="44">
        <v>-11000004</v>
      </c>
      <c r="I13" s="42">
        <f t="shared" si="0"/>
        <v>-11000004</v>
      </c>
    </row>
    <row r="14" spans="1:9" x14ac:dyDescent="0.2">
      <c r="A14" s="43" t="s">
        <v>166</v>
      </c>
      <c r="B14" s="44"/>
      <c r="C14" s="44"/>
      <c r="D14" s="44"/>
      <c r="E14" s="44"/>
      <c r="F14" s="44">
        <v>-8163</v>
      </c>
      <c r="G14" s="44"/>
      <c r="H14" s="44">
        <v>8163</v>
      </c>
      <c r="I14" s="42">
        <f t="shared" si="0"/>
        <v>0</v>
      </c>
    </row>
    <row r="15" spans="1:9" x14ac:dyDescent="0.2">
      <c r="A15" s="39" t="s">
        <v>167</v>
      </c>
      <c r="B15" s="40">
        <v>4287385</v>
      </c>
      <c r="C15" s="40">
        <v>-39305</v>
      </c>
      <c r="D15" s="40">
        <v>626055</v>
      </c>
      <c r="E15" s="40">
        <v>298860</v>
      </c>
      <c r="F15" s="40">
        <v>783294</v>
      </c>
      <c r="G15" s="40">
        <v>159728</v>
      </c>
      <c r="H15" s="40">
        <v>17246433</v>
      </c>
      <c r="I15" s="42">
        <f t="shared" si="0"/>
        <v>23362450</v>
      </c>
    </row>
    <row r="16" spans="1:9" x14ac:dyDescent="0.2">
      <c r="A16" s="43" t="s">
        <v>160</v>
      </c>
      <c r="B16" s="44"/>
      <c r="C16" s="44"/>
      <c r="D16" s="44"/>
      <c r="E16" s="44">
        <v>-158866</v>
      </c>
      <c r="F16" s="44"/>
      <c r="G16" s="44">
        <v>26345</v>
      </c>
      <c r="H16" s="44">
        <v>-26345</v>
      </c>
      <c r="I16" s="45">
        <f t="shared" si="0"/>
        <v>-158866</v>
      </c>
    </row>
    <row r="17" spans="1:9" x14ac:dyDescent="0.2">
      <c r="A17" s="43" t="s">
        <v>161</v>
      </c>
      <c r="B17" s="44"/>
      <c r="C17" s="44"/>
      <c r="D17" s="44"/>
      <c r="E17" s="44"/>
      <c r="F17" s="44"/>
      <c r="G17" s="44"/>
      <c r="H17" s="44">
        <v>-483872</v>
      </c>
      <c r="I17" s="45">
        <f t="shared" si="0"/>
        <v>-483872</v>
      </c>
    </row>
    <row r="18" spans="1:9" s="46" customFormat="1" x14ac:dyDescent="0.2">
      <c r="A18" s="39" t="s">
        <v>162</v>
      </c>
      <c r="B18" s="40">
        <v>0</v>
      </c>
      <c r="C18" s="40">
        <v>0</v>
      </c>
      <c r="D18" s="40">
        <v>0</v>
      </c>
      <c r="E18" s="40">
        <v>-158866</v>
      </c>
      <c r="F18" s="40">
        <v>0</v>
      </c>
      <c r="G18" s="40">
        <v>26345</v>
      </c>
      <c r="H18" s="40">
        <v>-510217</v>
      </c>
      <c r="I18" s="42">
        <f t="shared" si="0"/>
        <v>-642738</v>
      </c>
    </row>
    <row r="19" spans="1:9" x14ac:dyDescent="0.2">
      <c r="A19" s="43" t="s">
        <v>163</v>
      </c>
      <c r="B19" s="44"/>
      <c r="C19" s="44"/>
      <c r="D19" s="44"/>
      <c r="E19" s="44"/>
      <c r="F19" s="44"/>
      <c r="G19" s="44"/>
      <c r="H19" s="44"/>
      <c r="I19" s="42">
        <f t="shared" si="0"/>
        <v>0</v>
      </c>
    </row>
    <row r="20" spans="1:9" x14ac:dyDescent="0.2">
      <c r="A20" s="43" t="s">
        <v>164</v>
      </c>
      <c r="B20" s="44"/>
      <c r="C20" s="44"/>
      <c r="D20" s="44"/>
      <c r="E20" s="44"/>
      <c r="F20" s="44"/>
      <c r="G20" s="44"/>
      <c r="H20" s="44"/>
      <c r="I20" s="42">
        <f t="shared" si="0"/>
        <v>0</v>
      </c>
    </row>
    <row r="21" spans="1:9" x14ac:dyDescent="0.2">
      <c r="A21" s="43" t="s">
        <v>165</v>
      </c>
      <c r="B21" s="44"/>
      <c r="C21" s="44"/>
      <c r="D21" s="44"/>
      <c r="E21" s="44"/>
      <c r="F21" s="44"/>
      <c r="G21" s="44"/>
      <c r="H21" s="44">
        <v>0</v>
      </c>
      <c r="I21" s="42">
        <f t="shared" si="0"/>
        <v>0</v>
      </c>
    </row>
    <row r="22" spans="1:9" x14ac:dyDescent="0.2">
      <c r="A22" s="43" t="s">
        <v>67</v>
      </c>
      <c r="B22" s="44"/>
      <c r="C22" s="44"/>
      <c r="D22" s="44"/>
      <c r="E22" s="44"/>
      <c r="F22" s="44"/>
      <c r="G22" s="44"/>
      <c r="H22" s="44"/>
      <c r="I22" s="42">
        <f t="shared" si="0"/>
        <v>0</v>
      </c>
    </row>
    <row r="23" spans="1:9" x14ac:dyDescent="0.2">
      <c r="A23" s="43" t="s">
        <v>166</v>
      </c>
      <c r="B23" s="47"/>
      <c r="C23" s="47"/>
      <c r="D23" s="47"/>
      <c r="E23" s="47"/>
      <c r="F23" s="47">
        <v>-2039</v>
      </c>
      <c r="G23" s="47"/>
      <c r="H23" s="47">
        <v>2039</v>
      </c>
      <c r="I23" s="42">
        <f t="shared" si="0"/>
        <v>0</v>
      </c>
    </row>
    <row r="24" spans="1:9" ht="13.5" thickBot="1" x14ac:dyDescent="0.25">
      <c r="A24" s="48" t="s">
        <v>168</v>
      </c>
      <c r="B24" s="49">
        <v>4287385</v>
      </c>
      <c r="C24" s="49">
        <v>-39305</v>
      </c>
      <c r="D24" s="49">
        <v>626055</v>
      </c>
      <c r="E24" s="49">
        <v>139994</v>
      </c>
      <c r="F24" s="49">
        <v>781255</v>
      </c>
      <c r="G24" s="49">
        <v>186073</v>
      </c>
      <c r="H24" s="49">
        <v>16738255</v>
      </c>
      <c r="I24" s="50">
        <f t="shared" si="0"/>
        <v>22719712</v>
      </c>
    </row>
    <row r="25" spans="1:9" x14ac:dyDescent="0.2">
      <c r="A25" s="51"/>
      <c r="B25" s="52"/>
      <c r="C25" s="52"/>
      <c r="D25" s="52"/>
      <c r="E25" s="52"/>
      <c r="F25" s="52"/>
      <c r="G25" s="52"/>
      <c r="H25" s="53"/>
    </row>
    <row r="26" spans="1:9" x14ac:dyDescent="0.2">
      <c r="A26" s="51"/>
      <c r="B26" s="52"/>
      <c r="C26" s="52"/>
      <c r="D26" s="52"/>
      <c r="E26" s="52"/>
      <c r="F26" s="52"/>
      <c r="G26" s="52"/>
      <c r="H26" s="53"/>
    </row>
    <row r="27" spans="1:9" x14ac:dyDescent="0.2">
      <c r="A27" s="86" t="s">
        <v>218</v>
      </c>
      <c r="B27" s="54"/>
      <c r="C27" s="54"/>
      <c r="D27" s="54"/>
    </row>
    <row r="28" spans="1:9" x14ac:dyDescent="0.2">
      <c r="A28" s="86"/>
      <c r="B28" s="54"/>
      <c r="C28" s="54"/>
      <c r="D28" s="54"/>
    </row>
    <row r="29" spans="1:9" x14ac:dyDescent="0.2">
      <c r="A29" s="87"/>
      <c r="B29" s="54"/>
      <c r="C29" s="54"/>
      <c r="D29" s="54"/>
    </row>
    <row r="30" spans="1:9" x14ac:dyDescent="0.2">
      <c r="A30" s="86" t="s">
        <v>220</v>
      </c>
      <c r="B30" s="54"/>
      <c r="C30" s="54"/>
      <c r="D30" s="54"/>
    </row>
    <row r="31" spans="1:9" x14ac:dyDescent="0.2">
      <c r="A31" s="87"/>
      <c r="B31" s="55"/>
      <c r="C31" s="54"/>
      <c r="D31" s="54"/>
    </row>
    <row r="32" spans="1:9" x14ac:dyDescent="0.2">
      <c r="A32" s="86" t="s">
        <v>215</v>
      </c>
      <c r="B32" s="55"/>
    </row>
    <row r="33" spans="1:2" x14ac:dyDescent="0.2">
      <c r="A33" s="87"/>
      <c r="B33" s="55"/>
    </row>
    <row r="34" spans="1:2" x14ac:dyDescent="0.2">
      <c r="A34" s="86" t="s">
        <v>216</v>
      </c>
      <c r="B34" s="55"/>
    </row>
    <row r="35" spans="1:2" x14ac:dyDescent="0.2">
      <c r="A35" s="87"/>
      <c r="B35" s="55"/>
    </row>
    <row r="36" spans="1:2" x14ac:dyDescent="0.2">
      <c r="A36" s="87" t="s">
        <v>152</v>
      </c>
      <c r="B36" s="55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19" workbookViewId="0">
      <selection activeCell="A68" sqref="A68"/>
    </sheetView>
  </sheetViews>
  <sheetFormatPr defaultRowHeight="12.75" x14ac:dyDescent="0.2"/>
  <cols>
    <col min="1" max="1" width="62.28515625" style="55" customWidth="1"/>
    <col min="2" max="2" width="9.140625" style="55"/>
    <col min="3" max="3" width="11.7109375" style="55" customWidth="1"/>
    <col min="4" max="4" width="14.5703125" style="55" customWidth="1"/>
    <col min="5" max="5" width="10.28515625" style="55" bestFit="1" customWidth="1"/>
    <col min="6" max="256" width="9.140625" style="55"/>
    <col min="257" max="257" width="62.28515625" style="55" customWidth="1"/>
    <col min="258" max="258" width="9.140625" style="55"/>
    <col min="259" max="259" width="11.7109375" style="55" customWidth="1"/>
    <col min="260" max="260" width="14.5703125" style="55" customWidth="1"/>
    <col min="261" max="261" width="10.28515625" style="55" bestFit="1" customWidth="1"/>
    <col min="262" max="512" width="9.140625" style="55"/>
    <col min="513" max="513" width="62.28515625" style="55" customWidth="1"/>
    <col min="514" max="514" width="9.140625" style="55"/>
    <col min="515" max="515" width="11.7109375" style="55" customWidth="1"/>
    <col min="516" max="516" width="14.5703125" style="55" customWidth="1"/>
    <col min="517" max="517" width="10.28515625" style="55" bestFit="1" customWidth="1"/>
    <col min="518" max="768" width="9.140625" style="55"/>
    <col min="769" max="769" width="62.28515625" style="55" customWidth="1"/>
    <col min="770" max="770" width="9.140625" style="55"/>
    <col min="771" max="771" width="11.7109375" style="55" customWidth="1"/>
    <col min="772" max="772" width="14.5703125" style="55" customWidth="1"/>
    <col min="773" max="773" width="10.28515625" style="55" bestFit="1" customWidth="1"/>
    <col min="774" max="1024" width="9.140625" style="55"/>
    <col min="1025" max="1025" width="62.28515625" style="55" customWidth="1"/>
    <col min="1026" max="1026" width="9.140625" style="55"/>
    <col min="1027" max="1027" width="11.7109375" style="55" customWidth="1"/>
    <col min="1028" max="1028" width="14.5703125" style="55" customWidth="1"/>
    <col min="1029" max="1029" width="10.28515625" style="55" bestFit="1" customWidth="1"/>
    <col min="1030" max="1280" width="9.140625" style="55"/>
    <col min="1281" max="1281" width="62.28515625" style="55" customWidth="1"/>
    <col min="1282" max="1282" width="9.140625" style="55"/>
    <col min="1283" max="1283" width="11.7109375" style="55" customWidth="1"/>
    <col min="1284" max="1284" width="14.5703125" style="55" customWidth="1"/>
    <col min="1285" max="1285" width="10.28515625" style="55" bestFit="1" customWidth="1"/>
    <col min="1286" max="1536" width="9.140625" style="55"/>
    <col min="1537" max="1537" width="62.28515625" style="55" customWidth="1"/>
    <col min="1538" max="1538" width="9.140625" style="55"/>
    <col min="1539" max="1539" width="11.7109375" style="55" customWidth="1"/>
    <col min="1540" max="1540" width="14.5703125" style="55" customWidth="1"/>
    <col min="1541" max="1541" width="10.28515625" style="55" bestFit="1" customWidth="1"/>
    <col min="1542" max="1792" width="9.140625" style="55"/>
    <col min="1793" max="1793" width="62.28515625" style="55" customWidth="1"/>
    <col min="1794" max="1794" width="9.140625" style="55"/>
    <col min="1795" max="1795" width="11.7109375" style="55" customWidth="1"/>
    <col min="1796" max="1796" width="14.5703125" style="55" customWidth="1"/>
    <col min="1797" max="1797" width="10.28515625" style="55" bestFit="1" customWidth="1"/>
    <col min="1798" max="2048" width="9.140625" style="55"/>
    <col min="2049" max="2049" width="62.28515625" style="55" customWidth="1"/>
    <col min="2050" max="2050" width="9.140625" style="55"/>
    <col min="2051" max="2051" width="11.7109375" style="55" customWidth="1"/>
    <col min="2052" max="2052" width="14.5703125" style="55" customWidth="1"/>
    <col min="2053" max="2053" width="10.28515625" style="55" bestFit="1" customWidth="1"/>
    <col min="2054" max="2304" width="9.140625" style="55"/>
    <col min="2305" max="2305" width="62.28515625" style="55" customWidth="1"/>
    <col min="2306" max="2306" width="9.140625" style="55"/>
    <col min="2307" max="2307" width="11.7109375" style="55" customWidth="1"/>
    <col min="2308" max="2308" width="14.5703125" style="55" customWidth="1"/>
    <col min="2309" max="2309" width="10.28515625" style="55" bestFit="1" customWidth="1"/>
    <col min="2310" max="2560" width="9.140625" style="55"/>
    <col min="2561" max="2561" width="62.28515625" style="55" customWidth="1"/>
    <col min="2562" max="2562" width="9.140625" style="55"/>
    <col min="2563" max="2563" width="11.7109375" style="55" customWidth="1"/>
    <col min="2564" max="2564" width="14.5703125" style="55" customWidth="1"/>
    <col min="2565" max="2565" width="10.28515625" style="55" bestFit="1" customWidth="1"/>
    <col min="2566" max="2816" width="9.140625" style="55"/>
    <col min="2817" max="2817" width="62.28515625" style="55" customWidth="1"/>
    <col min="2818" max="2818" width="9.140625" style="55"/>
    <col min="2819" max="2819" width="11.7109375" style="55" customWidth="1"/>
    <col min="2820" max="2820" width="14.5703125" style="55" customWidth="1"/>
    <col min="2821" max="2821" width="10.28515625" style="55" bestFit="1" customWidth="1"/>
    <col min="2822" max="3072" width="9.140625" style="55"/>
    <col min="3073" max="3073" width="62.28515625" style="55" customWidth="1"/>
    <col min="3074" max="3074" width="9.140625" style="55"/>
    <col min="3075" max="3075" width="11.7109375" style="55" customWidth="1"/>
    <col min="3076" max="3076" width="14.5703125" style="55" customWidth="1"/>
    <col min="3077" max="3077" width="10.28515625" style="55" bestFit="1" customWidth="1"/>
    <col min="3078" max="3328" width="9.140625" style="55"/>
    <col min="3329" max="3329" width="62.28515625" style="55" customWidth="1"/>
    <col min="3330" max="3330" width="9.140625" style="55"/>
    <col min="3331" max="3331" width="11.7109375" style="55" customWidth="1"/>
    <col min="3332" max="3332" width="14.5703125" style="55" customWidth="1"/>
    <col min="3333" max="3333" width="10.28515625" style="55" bestFit="1" customWidth="1"/>
    <col min="3334" max="3584" width="9.140625" style="55"/>
    <col min="3585" max="3585" width="62.28515625" style="55" customWidth="1"/>
    <col min="3586" max="3586" width="9.140625" style="55"/>
    <col min="3587" max="3587" width="11.7109375" style="55" customWidth="1"/>
    <col min="3588" max="3588" width="14.5703125" style="55" customWidth="1"/>
    <col min="3589" max="3589" width="10.28515625" style="55" bestFit="1" customWidth="1"/>
    <col min="3590" max="3840" width="9.140625" style="55"/>
    <col min="3841" max="3841" width="62.28515625" style="55" customWidth="1"/>
    <col min="3842" max="3842" width="9.140625" style="55"/>
    <col min="3843" max="3843" width="11.7109375" style="55" customWidth="1"/>
    <col min="3844" max="3844" width="14.5703125" style="55" customWidth="1"/>
    <col min="3845" max="3845" width="10.28515625" style="55" bestFit="1" customWidth="1"/>
    <col min="3846" max="4096" width="9.140625" style="55"/>
    <col min="4097" max="4097" width="62.28515625" style="55" customWidth="1"/>
    <col min="4098" max="4098" width="9.140625" style="55"/>
    <col min="4099" max="4099" width="11.7109375" style="55" customWidth="1"/>
    <col min="4100" max="4100" width="14.5703125" style="55" customWidth="1"/>
    <col min="4101" max="4101" width="10.28515625" style="55" bestFit="1" customWidth="1"/>
    <col min="4102" max="4352" width="9.140625" style="55"/>
    <col min="4353" max="4353" width="62.28515625" style="55" customWidth="1"/>
    <col min="4354" max="4354" width="9.140625" style="55"/>
    <col min="4355" max="4355" width="11.7109375" style="55" customWidth="1"/>
    <col min="4356" max="4356" width="14.5703125" style="55" customWidth="1"/>
    <col min="4357" max="4357" width="10.28515625" style="55" bestFit="1" customWidth="1"/>
    <col min="4358" max="4608" width="9.140625" style="55"/>
    <col min="4609" max="4609" width="62.28515625" style="55" customWidth="1"/>
    <col min="4610" max="4610" width="9.140625" style="55"/>
    <col min="4611" max="4611" width="11.7109375" style="55" customWidth="1"/>
    <col min="4612" max="4612" width="14.5703125" style="55" customWidth="1"/>
    <col min="4613" max="4613" width="10.28515625" style="55" bestFit="1" customWidth="1"/>
    <col min="4614" max="4864" width="9.140625" style="55"/>
    <col min="4865" max="4865" width="62.28515625" style="55" customWidth="1"/>
    <col min="4866" max="4866" width="9.140625" style="55"/>
    <col min="4867" max="4867" width="11.7109375" style="55" customWidth="1"/>
    <col min="4868" max="4868" width="14.5703125" style="55" customWidth="1"/>
    <col min="4869" max="4869" width="10.28515625" style="55" bestFit="1" customWidth="1"/>
    <col min="4870" max="5120" width="9.140625" style="55"/>
    <col min="5121" max="5121" width="62.28515625" style="55" customWidth="1"/>
    <col min="5122" max="5122" width="9.140625" style="55"/>
    <col min="5123" max="5123" width="11.7109375" style="55" customWidth="1"/>
    <col min="5124" max="5124" width="14.5703125" style="55" customWidth="1"/>
    <col min="5125" max="5125" width="10.28515625" style="55" bestFit="1" customWidth="1"/>
    <col min="5126" max="5376" width="9.140625" style="55"/>
    <col min="5377" max="5377" width="62.28515625" style="55" customWidth="1"/>
    <col min="5378" max="5378" width="9.140625" style="55"/>
    <col min="5379" max="5379" width="11.7109375" style="55" customWidth="1"/>
    <col min="5380" max="5380" width="14.5703125" style="55" customWidth="1"/>
    <col min="5381" max="5381" width="10.28515625" style="55" bestFit="1" customWidth="1"/>
    <col min="5382" max="5632" width="9.140625" style="55"/>
    <col min="5633" max="5633" width="62.28515625" style="55" customWidth="1"/>
    <col min="5634" max="5634" width="9.140625" style="55"/>
    <col min="5635" max="5635" width="11.7109375" style="55" customWidth="1"/>
    <col min="5636" max="5636" width="14.5703125" style="55" customWidth="1"/>
    <col min="5637" max="5637" width="10.28515625" style="55" bestFit="1" customWidth="1"/>
    <col min="5638" max="5888" width="9.140625" style="55"/>
    <col min="5889" max="5889" width="62.28515625" style="55" customWidth="1"/>
    <col min="5890" max="5890" width="9.140625" style="55"/>
    <col min="5891" max="5891" width="11.7109375" style="55" customWidth="1"/>
    <col min="5892" max="5892" width="14.5703125" style="55" customWidth="1"/>
    <col min="5893" max="5893" width="10.28515625" style="55" bestFit="1" customWidth="1"/>
    <col min="5894" max="6144" width="9.140625" style="55"/>
    <col min="6145" max="6145" width="62.28515625" style="55" customWidth="1"/>
    <col min="6146" max="6146" width="9.140625" style="55"/>
    <col min="6147" max="6147" width="11.7109375" style="55" customWidth="1"/>
    <col min="6148" max="6148" width="14.5703125" style="55" customWidth="1"/>
    <col min="6149" max="6149" width="10.28515625" style="55" bestFit="1" customWidth="1"/>
    <col min="6150" max="6400" width="9.140625" style="55"/>
    <col min="6401" max="6401" width="62.28515625" style="55" customWidth="1"/>
    <col min="6402" max="6402" width="9.140625" style="55"/>
    <col min="6403" max="6403" width="11.7109375" style="55" customWidth="1"/>
    <col min="6404" max="6404" width="14.5703125" style="55" customWidth="1"/>
    <col min="6405" max="6405" width="10.28515625" style="55" bestFit="1" customWidth="1"/>
    <col min="6406" max="6656" width="9.140625" style="55"/>
    <col min="6657" max="6657" width="62.28515625" style="55" customWidth="1"/>
    <col min="6658" max="6658" width="9.140625" style="55"/>
    <col min="6659" max="6659" width="11.7109375" style="55" customWidth="1"/>
    <col min="6660" max="6660" width="14.5703125" style="55" customWidth="1"/>
    <col min="6661" max="6661" width="10.28515625" style="55" bestFit="1" customWidth="1"/>
    <col min="6662" max="6912" width="9.140625" style="55"/>
    <col min="6913" max="6913" width="62.28515625" style="55" customWidth="1"/>
    <col min="6914" max="6914" width="9.140625" style="55"/>
    <col min="6915" max="6915" width="11.7109375" style="55" customWidth="1"/>
    <col min="6916" max="6916" width="14.5703125" style="55" customWidth="1"/>
    <col min="6917" max="6917" width="10.28515625" style="55" bestFit="1" customWidth="1"/>
    <col min="6918" max="7168" width="9.140625" style="55"/>
    <col min="7169" max="7169" width="62.28515625" style="55" customWidth="1"/>
    <col min="7170" max="7170" width="9.140625" style="55"/>
    <col min="7171" max="7171" width="11.7109375" style="55" customWidth="1"/>
    <col min="7172" max="7172" width="14.5703125" style="55" customWidth="1"/>
    <col min="7173" max="7173" width="10.28515625" style="55" bestFit="1" customWidth="1"/>
    <col min="7174" max="7424" width="9.140625" style="55"/>
    <col min="7425" max="7425" width="62.28515625" style="55" customWidth="1"/>
    <col min="7426" max="7426" width="9.140625" style="55"/>
    <col min="7427" max="7427" width="11.7109375" style="55" customWidth="1"/>
    <col min="7428" max="7428" width="14.5703125" style="55" customWidth="1"/>
    <col min="7429" max="7429" width="10.28515625" style="55" bestFit="1" customWidth="1"/>
    <col min="7430" max="7680" width="9.140625" style="55"/>
    <col min="7681" max="7681" width="62.28515625" style="55" customWidth="1"/>
    <col min="7682" max="7682" width="9.140625" style="55"/>
    <col min="7683" max="7683" width="11.7109375" style="55" customWidth="1"/>
    <col min="7684" max="7684" width="14.5703125" style="55" customWidth="1"/>
    <col min="7685" max="7685" width="10.28515625" style="55" bestFit="1" customWidth="1"/>
    <col min="7686" max="7936" width="9.140625" style="55"/>
    <col min="7937" max="7937" width="62.28515625" style="55" customWidth="1"/>
    <col min="7938" max="7938" width="9.140625" style="55"/>
    <col min="7939" max="7939" width="11.7109375" style="55" customWidth="1"/>
    <col min="7940" max="7940" width="14.5703125" style="55" customWidth="1"/>
    <col min="7941" max="7941" width="10.28515625" style="55" bestFit="1" customWidth="1"/>
    <col min="7942" max="8192" width="9.140625" style="55"/>
    <col min="8193" max="8193" width="62.28515625" style="55" customWidth="1"/>
    <col min="8194" max="8194" width="9.140625" style="55"/>
    <col min="8195" max="8195" width="11.7109375" style="55" customWidth="1"/>
    <col min="8196" max="8196" width="14.5703125" style="55" customWidth="1"/>
    <col min="8197" max="8197" width="10.28515625" style="55" bestFit="1" customWidth="1"/>
    <col min="8198" max="8448" width="9.140625" style="55"/>
    <col min="8449" max="8449" width="62.28515625" style="55" customWidth="1"/>
    <col min="8450" max="8450" width="9.140625" style="55"/>
    <col min="8451" max="8451" width="11.7109375" style="55" customWidth="1"/>
    <col min="8452" max="8452" width="14.5703125" style="55" customWidth="1"/>
    <col min="8453" max="8453" width="10.28515625" style="55" bestFit="1" customWidth="1"/>
    <col min="8454" max="8704" width="9.140625" style="55"/>
    <col min="8705" max="8705" width="62.28515625" style="55" customWidth="1"/>
    <col min="8706" max="8706" width="9.140625" style="55"/>
    <col min="8707" max="8707" width="11.7109375" style="55" customWidth="1"/>
    <col min="8708" max="8708" width="14.5703125" style="55" customWidth="1"/>
    <col min="8709" max="8709" width="10.28515625" style="55" bestFit="1" customWidth="1"/>
    <col min="8710" max="8960" width="9.140625" style="55"/>
    <col min="8961" max="8961" width="62.28515625" style="55" customWidth="1"/>
    <col min="8962" max="8962" width="9.140625" style="55"/>
    <col min="8963" max="8963" width="11.7109375" style="55" customWidth="1"/>
    <col min="8964" max="8964" width="14.5703125" style="55" customWidth="1"/>
    <col min="8965" max="8965" width="10.28515625" style="55" bestFit="1" customWidth="1"/>
    <col min="8966" max="9216" width="9.140625" style="55"/>
    <col min="9217" max="9217" width="62.28515625" style="55" customWidth="1"/>
    <col min="9218" max="9218" width="9.140625" style="55"/>
    <col min="9219" max="9219" width="11.7109375" style="55" customWidth="1"/>
    <col min="9220" max="9220" width="14.5703125" style="55" customWidth="1"/>
    <col min="9221" max="9221" width="10.28515625" style="55" bestFit="1" customWidth="1"/>
    <col min="9222" max="9472" width="9.140625" style="55"/>
    <col min="9473" max="9473" width="62.28515625" style="55" customWidth="1"/>
    <col min="9474" max="9474" width="9.140625" style="55"/>
    <col min="9475" max="9475" width="11.7109375" style="55" customWidth="1"/>
    <col min="9476" max="9476" width="14.5703125" style="55" customWidth="1"/>
    <col min="9477" max="9477" width="10.28515625" style="55" bestFit="1" customWidth="1"/>
    <col min="9478" max="9728" width="9.140625" style="55"/>
    <col min="9729" max="9729" width="62.28515625" style="55" customWidth="1"/>
    <col min="9730" max="9730" width="9.140625" style="55"/>
    <col min="9731" max="9731" width="11.7109375" style="55" customWidth="1"/>
    <col min="9732" max="9732" width="14.5703125" style="55" customWidth="1"/>
    <col min="9733" max="9733" width="10.28515625" style="55" bestFit="1" customWidth="1"/>
    <col min="9734" max="9984" width="9.140625" style="55"/>
    <col min="9985" max="9985" width="62.28515625" style="55" customWidth="1"/>
    <col min="9986" max="9986" width="9.140625" style="55"/>
    <col min="9987" max="9987" width="11.7109375" style="55" customWidth="1"/>
    <col min="9988" max="9988" width="14.5703125" style="55" customWidth="1"/>
    <col min="9989" max="9989" width="10.28515625" style="55" bestFit="1" customWidth="1"/>
    <col min="9990" max="10240" width="9.140625" style="55"/>
    <col min="10241" max="10241" width="62.28515625" style="55" customWidth="1"/>
    <col min="10242" max="10242" width="9.140625" style="55"/>
    <col min="10243" max="10243" width="11.7109375" style="55" customWidth="1"/>
    <col min="10244" max="10244" width="14.5703125" style="55" customWidth="1"/>
    <col min="10245" max="10245" width="10.28515625" style="55" bestFit="1" customWidth="1"/>
    <col min="10246" max="10496" width="9.140625" style="55"/>
    <col min="10497" max="10497" width="62.28515625" style="55" customWidth="1"/>
    <col min="10498" max="10498" width="9.140625" style="55"/>
    <col min="10499" max="10499" width="11.7109375" style="55" customWidth="1"/>
    <col min="10500" max="10500" width="14.5703125" style="55" customWidth="1"/>
    <col min="10501" max="10501" width="10.28515625" style="55" bestFit="1" customWidth="1"/>
    <col min="10502" max="10752" width="9.140625" style="55"/>
    <col min="10753" max="10753" width="62.28515625" style="55" customWidth="1"/>
    <col min="10754" max="10754" width="9.140625" style="55"/>
    <col min="10755" max="10755" width="11.7109375" style="55" customWidth="1"/>
    <col min="10756" max="10756" width="14.5703125" style="55" customWidth="1"/>
    <col min="10757" max="10757" width="10.28515625" style="55" bestFit="1" customWidth="1"/>
    <col min="10758" max="11008" width="9.140625" style="55"/>
    <col min="11009" max="11009" width="62.28515625" style="55" customWidth="1"/>
    <col min="11010" max="11010" width="9.140625" style="55"/>
    <col min="11011" max="11011" width="11.7109375" style="55" customWidth="1"/>
    <col min="11012" max="11012" width="14.5703125" style="55" customWidth="1"/>
    <col min="11013" max="11013" width="10.28515625" style="55" bestFit="1" customWidth="1"/>
    <col min="11014" max="11264" width="9.140625" style="55"/>
    <col min="11265" max="11265" width="62.28515625" style="55" customWidth="1"/>
    <col min="11266" max="11266" width="9.140625" style="55"/>
    <col min="11267" max="11267" width="11.7109375" style="55" customWidth="1"/>
    <col min="11268" max="11268" width="14.5703125" style="55" customWidth="1"/>
    <col min="11269" max="11269" width="10.28515625" style="55" bestFit="1" customWidth="1"/>
    <col min="11270" max="11520" width="9.140625" style="55"/>
    <col min="11521" max="11521" width="62.28515625" style="55" customWidth="1"/>
    <col min="11522" max="11522" width="9.140625" style="55"/>
    <col min="11523" max="11523" width="11.7109375" style="55" customWidth="1"/>
    <col min="11524" max="11524" width="14.5703125" style="55" customWidth="1"/>
    <col min="11525" max="11525" width="10.28515625" style="55" bestFit="1" customWidth="1"/>
    <col min="11526" max="11776" width="9.140625" style="55"/>
    <col min="11777" max="11777" width="62.28515625" style="55" customWidth="1"/>
    <col min="11778" max="11778" width="9.140625" style="55"/>
    <col min="11779" max="11779" width="11.7109375" style="55" customWidth="1"/>
    <col min="11780" max="11780" width="14.5703125" style="55" customWidth="1"/>
    <col min="11781" max="11781" width="10.28515625" style="55" bestFit="1" customWidth="1"/>
    <col min="11782" max="12032" width="9.140625" style="55"/>
    <col min="12033" max="12033" width="62.28515625" style="55" customWidth="1"/>
    <col min="12034" max="12034" width="9.140625" style="55"/>
    <col min="12035" max="12035" width="11.7109375" style="55" customWidth="1"/>
    <col min="12036" max="12036" width="14.5703125" style="55" customWidth="1"/>
    <col min="12037" max="12037" width="10.28515625" style="55" bestFit="1" customWidth="1"/>
    <col min="12038" max="12288" width="9.140625" style="55"/>
    <col min="12289" max="12289" width="62.28515625" style="55" customWidth="1"/>
    <col min="12290" max="12290" width="9.140625" style="55"/>
    <col min="12291" max="12291" width="11.7109375" style="55" customWidth="1"/>
    <col min="12292" max="12292" width="14.5703125" style="55" customWidth="1"/>
    <col min="12293" max="12293" width="10.28515625" style="55" bestFit="1" customWidth="1"/>
    <col min="12294" max="12544" width="9.140625" style="55"/>
    <col min="12545" max="12545" width="62.28515625" style="55" customWidth="1"/>
    <col min="12546" max="12546" width="9.140625" style="55"/>
    <col min="12547" max="12547" width="11.7109375" style="55" customWidth="1"/>
    <col min="12548" max="12548" width="14.5703125" style="55" customWidth="1"/>
    <col min="12549" max="12549" width="10.28515625" style="55" bestFit="1" customWidth="1"/>
    <col min="12550" max="12800" width="9.140625" style="55"/>
    <col min="12801" max="12801" width="62.28515625" style="55" customWidth="1"/>
    <col min="12802" max="12802" width="9.140625" style="55"/>
    <col min="12803" max="12803" width="11.7109375" style="55" customWidth="1"/>
    <col min="12804" max="12804" width="14.5703125" style="55" customWidth="1"/>
    <col min="12805" max="12805" width="10.28515625" style="55" bestFit="1" customWidth="1"/>
    <col min="12806" max="13056" width="9.140625" style="55"/>
    <col min="13057" max="13057" width="62.28515625" style="55" customWidth="1"/>
    <col min="13058" max="13058" width="9.140625" style="55"/>
    <col min="13059" max="13059" width="11.7109375" style="55" customWidth="1"/>
    <col min="13060" max="13060" width="14.5703125" style="55" customWidth="1"/>
    <col min="13061" max="13061" width="10.28515625" style="55" bestFit="1" customWidth="1"/>
    <col min="13062" max="13312" width="9.140625" style="55"/>
    <col min="13313" max="13313" width="62.28515625" style="55" customWidth="1"/>
    <col min="13314" max="13314" width="9.140625" style="55"/>
    <col min="13315" max="13315" width="11.7109375" style="55" customWidth="1"/>
    <col min="13316" max="13316" width="14.5703125" style="55" customWidth="1"/>
    <col min="13317" max="13317" width="10.28515625" style="55" bestFit="1" customWidth="1"/>
    <col min="13318" max="13568" width="9.140625" style="55"/>
    <col min="13569" max="13569" width="62.28515625" style="55" customWidth="1"/>
    <col min="13570" max="13570" width="9.140625" style="55"/>
    <col min="13571" max="13571" width="11.7109375" style="55" customWidth="1"/>
    <col min="13572" max="13572" width="14.5703125" style="55" customWidth="1"/>
    <col min="13573" max="13573" width="10.28515625" style="55" bestFit="1" customWidth="1"/>
    <col min="13574" max="13824" width="9.140625" style="55"/>
    <col min="13825" max="13825" width="62.28515625" style="55" customWidth="1"/>
    <col min="13826" max="13826" width="9.140625" style="55"/>
    <col min="13827" max="13827" width="11.7109375" style="55" customWidth="1"/>
    <col min="13828" max="13828" width="14.5703125" style="55" customWidth="1"/>
    <col min="13829" max="13829" width="10.28515625" style="55" bestFit="1" customWidth="1"/>
    <col min="13830" max="14080" width="9.140625" style="55"/>
    <col min="14081" max="14081" width="62.28515625" style="55" customWidth="1"/>
    <col min="14082" max="14082" width="9.140625" style="55"/>
    <col min="14083" max="14083" width="11.7109375" style="55" customWidth="1"/>
    <col min="14084" max="14084" width="14.5703125" style="55" customWidth="1"/>
    <col min="14085" max="14085" width="10.28515625" style="55" bestFit="1" customWidth="1"/>
    <col min="14086" max="14336" width="9.140625" style="55"/>
    <col min="14337" max="14337" width="62.28515625" style="55" customWidth="1"/>
    <col min="14338" max="14338" width="9.140625" style="55"/>
    <col min="14339" max="14339" width="11.7109375" style="55" customWidth="1"/>
    <col min="14340" max="14340" width="14.5703125" style="55" customWidth="1"/>
    <col min="14341" max="14341" width="10.28515625" style="55" bestFit="1" customWidth="1"/>
    <col min="14342" max="14592" width="9.140625" style="55"/>
    <col min="14593" max="14593" width="62.28515625" style="55" customWidth="1"/>
    <col min="14594" max="14594" width="9.140625" style="55"/>
    <col min="14595" max="14595" width="11.7109375" style="55" customWidth="1"/>
    <col min="14596" max="14596" width="14.5703125" style="55" customWidth="1"/>
    <col min="14597" max="14597" width="10.28515625" style="55" bestFit="1" customWidth="1"/>
    <col min="14598" max="14848" width="9.140625" style="55"/>
    <col min="14849" max="14849" width="62.28515625" style="55" customWidth="1"/>
    <col min="14850" max="14850" width="9.140625" style="55"/>
    <col min="14851" max="14851" width="11.7109375" style="55" customWidth="1"/>
    <col min="14852" max="14852" width="14.5703125" style="55" customWidth="1"/>
    <col min="14853" max="14853" width="10.28515625" style="55" bestFit="1" customWidth="1"/>
    <col min="14854" max="15104" width="9.140625" style="55"/>
    <col min="15105" max="15105" width="62.28515625" style="55" customWidth="1"/>
    <col min="15106" max="15106" width="9.140625" style="55"/>
    <col min="15107" max="15107" width="11.7109375" style="55" customWidth="1"/>
    <col min="15108" max="15108" width="14.5703125" style="55" customWidth="1"/>
    <col min="15109" max="15109" width="10.28515625" style="55" bestFit="1" customWidth="1"/>
    <col min="15110" max="15360" width="9.140625" style="55"/>
    <col min="15361" max="15361" width="62.28515625" style="55" customWidth="1"/>
    <col min="15362" max="15362" width="9.140625" style="55"/>
    <col min="15363" max="15363" width="11.7109375" style="55" customWidth="1"/>
    <col min="15364" max="15364" width="14.5703125" style="55" customWidth="1"/>
    <col min="15365" max="15365" width="10.28515625" style="55" bestFit="1" customWidth="1"/>
    <col min="15366" max="15616" width="9.140625" style="55"/>
    <col min="15617" max="15617" width="62.28515625" style="55" customWidth="1"/>
    <col min="15618" max="15618" width="9.140625" style="55"/>
    <col min="15619" max="15619" width="11.7109375" style="55" customWidth="1"/>
    <col min="15620" max="15620" width="14.5703125" style="55" customWidth="1"/>
    <col min="15621" max="15621" width="10.28515625" style="55" bestFit="1" customWidth="1"/>
    <col min="15622" max="15872" width="9.140625" style="55"/>
    <col min="15873" max="15873" width="62.28515625" style="55" customWidth="1"/>
    <col min="15874" max="15874" width="9.140625" style="55"/>
    <col min="15875" max="15875" width="11.7109375" style="55" customWidth="1"/>
    <col min="15876" max="15876" width="14.5703125" style="55" customWidth="1"/>
    <col min="15877" max="15877" width="10.28515625" style="55" bestFit="1" customWidth="1"/>
    <col min="15878" max="16128" width="9.140625" style="55"/>
    <col min="16129" max="16129" width="62.28515625" style="55" customWidth="1"/>
    <col min="16130" max="16130" width="9.140625" style="55"/>
    <col min="16131" max="16131" width="11.7109375" style="55" customWidth="1"/>
    <col min="16132" max="16132" width="14.5703125" style="55" customWidth="1"/>
    <col min="16133" max="16133" width="10.28515625" style="55" bestFit="1" customWidth="1"/>
    <col min="16134" max="16384" width="9.140625" style="55"/>
  </cols>
  <sheetData>
    <row r="1" spans="1:5" x14ac:dyDescent="0.2">
      <c r="A1" s="95" t="s">
        <v>169</v>
      </c>
      <c r="B1" s="95"/>
      <c r="C1" s="95"/>
      <c r="D1" s="95"/>
    </row>
    <row r="2" spans="1:5" x14ac:dyDescent="0.2">
      <c r="A2" s="95" t="s">
        <v>153</v>
      </c>
      <c r="B2" s="95"/>
      <c r="C2" s="95"/>
      <c r="D2" s="95"/>
    </row>
    <row r="3" spans="1:5" x14ac:dyDescent="0.2">
      <c r="A3" s="104" t="s">
        <v>170</v>
      </c>
      <c r="B3" s="104"/>
      <c r="C3" s="104"/>
      <c r="D3" s="104"/>
    </row>
    <row r="4" spans="1:5" ht="13.5" thickBot="1" x14ac:dyDescent="0.25">
      <c r="A4" s="105" t="s">
        <v>0</v>
      </c>
      <c r="B4" s="105"/>
      <c r="C4" s="105"/>
      <c r="D4" s="105"/>
    </row>
    <row r="5" spans="1:5" ht="76.5" x14ac:dyDescent="0.2">
      <c r="A5" s="56" t="s">
        <v>1</v>
      </c>
      <c r="B5" s="57" t="s">
        <v>171</v>
      </c>
      <c r="C5" s="58" t="s">
        <v>80</v>
      </c>
      <c r="D5" s="59" t="s">
        <v>82</v>
      </c>
    </row>
    <row r="6" spans="1:5" x14ac:dyDescent="0.2">
      <c r="A6" s="60">
        <v>1</v>
      </c>
      <c r="B6" s="8">
        <v>2</v>
      </c>
      <c r="C6" s="61">
        <v>3</v>
      </c>
      <c r="D6" s="62">
        <v>4</v>
      </c>
    </row>
    <row r="7" spans="1:5" x14ac:dyDescent="0.2">
      <c r="A7" s="63" t="s">
        <v>172</v>
      </c>
      <c r="B7" s="64"/>
      <c r="C7" s="65">
        <v>-482284</v>
      </c>
      <c r="D7" s="66">
        <v>768321</v>
      </c>
      <c r="E7" s="67"/>
    </row>
    <row r="8" spans="1:5" x14ac:dyDescent="0.2">
      <c r="A8" s="63" t="s">
        <v>173</v>
      </c>
      <c r="B8" s="64"/>
      <c r="C8" s="68">
        <f>SUM(C9:C13)</f>
        <v>-66793</v>
      </c>
      <c r="D8" s="69">
        <f>SUM(D9:D13)</f>
        <v>-339307</v>
      </c>
      <c r="E8" s="67"/>
    </row>
    <row r="9" spans="1:5" x14ac:dyDescent="0.2">
      <c r="A9" s="70" t="s">
        <v>174</v>
      </c>
      <c r="B9" s="71"/>
      <c r="C9" s="65">
        <v>33909</v>
      </c>
      <c r="D9" s="66">
        <v>26068</v>
      </c>
      <c r="E9" s="67"/>
    </row>
    <row r="10" spans="1:5" x14ac:dyDescent="0.2">
      <c r="A10" s="72" t="s">
        <v>175</v>
      </c>
      <c r="B10" s="71"/>
      <c r="C10" s="65">
        <v>256307</v>
      </c>
      <c r="D10" s="66">
        <v>45708</v>
      </c>
      <c r="E10" s="67"/>
    </row>
    <row r="11" spans="1:5" ht="25.5" x14ac:dyDescent="0.2">
      <c r="A11" s="70" t="s">
        <v>176</v>
      </c>
      <c r="B11" s="71"/>
      <c r="C11" s="65">
        <v>-280430</v>
      </c>
      <c r="D11" s="66">
        <v>94767</v>
      </c>
      <c r="E11" s="67"/>
    </row>
    <row r="12" spans="1:5" x14ac:dyDescent="0.2">
      <c r="A12" s="70" t="s">
        <v>177</v>
      </c>
      <c r="B12" s="71"/>
      <c r="C12" s="65">
        <v>-77357</v>
      </c>
      <c r="D12" s="66">
        <v>-505848</v>
      </c>
      <c r="E12" s="67"/>
    </row>
    <row r="13" spans="1:5" x14ac:dyDescent="0.2">
      <c r="A13" s="70" t="s">
        <v>178</v>
      </c>
      <c r="B13" s="71"/>
      <c r="C13" s="65">
        <v>778</v>
      </c>
      <c r="D13" s="66">
        <v>-2</v>
      </c>
      <c r="E13" s="67"/>
    </row>
    <row r="14" spans="1:5" ht="25.5" x14ac:dyDescent="0.2">
      <c r="A14" s="63" t="s">
        <v>179</v>
      </c>
      <c r="B14" s="64"/>
      <c r="C14" s="68">
        <f>C7+C8</f>
        <v>-549077</v>
      </c>
      <c r="D14" s="69">
        <f>D7+D8</f>
        <v>429014</v>
      </c>
      <c r="E14" s="67"/>
    </row>
    <row r="15" spans="1:5" x14ac:dyDescent="0.2">
      <c r="A15" s="63" t="s">
        <v>180</v>
      </c>
      <c r="B15" s="64"/>
      <c r="C15" s="68">
        <f>SUM(C16:C24)</f>
        <v>934293</v>
      </c>
      <c r="D15" s="69">
        <f>SUM(D16:D24)</f>
        <v>-339021</v>
      </c>
      <c r="E15" s="67"/>
    </row>
    <row r="16" spans="1:5" x14ac:dyDescent="0.2">
      <c r="A16" s="70" t="s">
        <v>181</v>
      </c>
      <c r="B16" s="71"/>
      <c r="C16" s="65">
        <v>3309451</v>
      </c>
      <c r="D16" s="66">
        <v>34364</v>
      </c>
      <c r="E16" s="67"/>
    </row>
    <row r="17" spans="1:5" ht="25.5" x14ac:dyDescent="0.2">
      <c r="A17" s="70" t="s">
        <v>182</v>
      </c>
      <c r="B17" s="71"/>
      <c r="C17" s="65">
        <v>1269427</v>
      </c>
      <c r="D17" s="66">
        <v>-2112328</v>
      </c>
      <c r="E17" s="67"/>
    </row>
    <row r="18" spans="1:5" x14ac:dyDescent="0.2">
      <c r="A18" s="70" t="s">
        <v>183</v>
      </c>
      <c r="B18" s="71"/>
      <c r="C18" s="65">
        <v>2470374</v>
      </c>
      <c r="D18" s="66">
        <v>0</v>
      </c>
      <c r="E18" s="67"/>
    </row>
    <row r="19" spans="1:5" x14ac:dyDescent="0.2">
      <c r="A19" s="70" t="s">
        <v>184</v>
      </c>
      <c r="B19" s="71"/>
      <c r="C19" s="65">
        <v>-4749137</v>
      </c>
      <c r="D19" s="66">
        <v>-324609</v>
      </c>
      <c r="E19" s="67"/>
    </row>
    <row r="20" spans="1:5" ht="25.5" x14ac:dyDescent="0.2">
      <c r="A20" s="70" t="s">
        <v>185</v>
      </c>
      <c r="B20" s="71"/>
      <c r="C20" s="65">
        <v>-1129865</v>
      </c>
      <c r="D20" s="66">
        <v>2345406</v>
      </c>
      <c r="E20" s="67"/>
    </row>
    <row r="21" spans="1:5" x14ac:dyDescent="0.2">
      <c r="A21" s="70" t="s">
        <v>186</v>
      </c>
      <c r="B21" s="71"/>
      <c r="C21" s="65">
        <v>-176916</v>
      </c>
      <c r="D21" s="66">
        <v>-221042</v>
      </c>
      <c r="E21" s="67"/>
    </row>
    <row r="22" spans="1:5" x14ac:dyDescent="0.2">
      <c r="A22" s="70" t="s">
        <v>187</v>
      </c>
      <c r="B22" s="71"/>
      <c r="C22" s="65"/>
      <c r="D22" s="66">
        <v>0</v>
      </c>
      <c r="E22" s="67"/>
    </row>
    <row r="23" spans="1:5" x14ac:dyDescent="0.2">
      <c r="A23" s="70" t="s">
        <v>188</v>
      </c>
      <c r="B23" s="71"/>
      <c r="C23" s="65">
        <v>-55134</v>
      </c>
      <c r="D23" s="66">
        <v>21199</v>
      </c>
      <c r="E23" s="67"/>
    </row>
    <row r="24" spans="1:5" x14ac:dyDescent="0.2">
      <c r="A24" s="73" t="s">
        <v>189</v>
      </c>
      <c r="B24" s="71"/>
      <c r="C24" s="65">
        <v>-3907</v>
      </c>
      <c r="D24" s="66">
        <v>-82011</v>
      </c>
      <c r="E24" s="67"/>
    </row>
    <row r="25" spans="1:5" x14ac:dyDescent="0.2">
      <c r="A25" s="63" t="s">
        <v>190</v>
      </c>
      <c r="B25" s="64"/>
      <c r="C25" s="68">
        <f>SUM(C26:C35)</f>
        <v>11210592</v>
      </c>
      <c r="D25" s="69">
        <f>SUM(D26:D35)</f>
        <v>2126304</v>
      </c>
      <c r="E25" s="67"/>
    </row>
    <row r="26" spans="1:5" x14ac:dyDescent="0.2">
      <c r="A26" s="70" t="s">
        <v>191</v>
      </c>
      <c r="B26" s="71"/>
      <c r="C26" s="65">
        <v>6652556</v>
      </c>
      <c r="D26" s="66">
        <v>2184834</v>
      </c>
      <c r="E26" s="67"/>
    </row>
    <row r="27" spans="1:5" ht="25.5" x14ac:dyDescent="0.2">
      <c r="A27" s="70" t="s">
        <v>192</v>
      </c>
      <c r="B27" s="71"/>
      <c r="C27" s="65">
        <v>1211201</v>
      </c>
      <c r="D27" s="66">
        <v>150236</v>
      </c>
      <c r="E27" s="67"/>
    </row>
    <row r="28" spans="1:5" ht="25.5" x14ac:dyDescent="0.2">
      <c r="A28" s="70" t="s">
        <v>193</v>
      </c>
      <c r="B28" s="71"/>
      <c r="C28" s="65">
        <v>313174</v>
      </c>
      <c r="D28" s="66">
        <v>-272642</v>
      </c>
      <c r="E28" s="67"/>
    </row>
    <row r="29" spans="1:5" x14ac:dyDescent="0.2">
      <c r="A29" s="70" t="s">
        <v>194</v>
      </c>
      <c r="B29" s="71"/>
      <c r="C29" s="65">
        <v>2858547</v>
      </c>
      <c r="D29" s="66">
        <v>2394181</v>
      </c>
      <c r="E29" s="67"/>
    </row>
    <row r="30" spans="1:5" ht="25.5" x14ac:dyDescent="0.2">
      <c r="A30" s="70" t="s">
        <v>195</v>
      </c>
      <c r="B30" s="71"/>
      <c r="C30" s="65">
        <v>191056</v>
      </c>
      <c r="D30" s="66">
        <v>117938</v>
      </c>
      <c r="E30" s="67"/>
    </row>
    <row r="31" spans="1:5" ht="25.5" x14ac:dyDescent="0.2">
      <c r="A31" s="70" t="s">
        <v>196</v>
      </c>
      <c r="B31" s="71"/>
      <c r="C31" s="65">
        <v>-59683</v>
      </c>
      <c r="D31" s="66">
        <v>20605</v>
      </c>
      <c r="E31" s="67"/>
    </row>
    <row r="32" spans="1:5" x14ac:dyDescent="0.2">
      <c r="A32" s="70" t="s">
        <v>197</v>
      </c>
      <c r="B32" s="71"/>
      <c r="C32" s="65">
        <v>185317</v>
      </c>
      <c r="D32" s="66">
        <v>-24187</v>
      </c>
      <c r="E32" s="67"/>
    </row>
    <row r="33" spans="1:5" x14ac:dyDescent="0.2">
      <c r="A33" s="70" t="s">
        <v>198</v>
      </c>
      <c r="B33" s="71"/>
      <c r="C33" s="65">
        <v>1098264</v>
      </c>
      <c r="D33" s="66">
        <v>0</v>
      </c>
      <c r="E33" s="67"/>
    </row>
    <row r="34" spans="1:5" x14ac:dyDescent="0.2">
      <c r="A34" s="70" t="s">
        <v>199</v>
      </c>
      <c r="B34" s="71"/>
      <c r="C34" s="65">
        <v>-1223473</v>
      </c>
      <c r="D34" s="66">
        <v>-2271783</v>
      </c>
      <c r="E34" s="67"/>
    </row>
    <row r="35" spans="1:5" x14ac:dyDescent="0.2">
      <c r="A35" s="73" t="s">
        <v>200</v>
      </c>
      <c r="B35" s="71"/>
      <c r="C35" s="65">
        <v>-16367</v>
      </c>
      <c r="D35" s="66">
        <v>-172878</v>
      </c>
      <c r="E35" s="67"/>
    </row>
    <row r="36" spans="1:5" s="76" customFormat="1" x14ac:dyDescent="0.2">
      <c r="A36" s="74" t="s">
        <v>201</v>
      </c>
      <c r="B36" s="75"/>
      <c r="C36" s="68">
        <f>C15+C25</f>
        <v>12144885</v>
      </c>
      <c r="D36" s="69">
        <f>D15+D25</f>
        <v>1787283</v>
      </c>
      <c r="E36" s="67"/>
    </row>
    <row r="37" spans="1:5" x14ac:dyDescent="0.2">
      <c r="A37" s="70" t="s">
        <v>202</v>
      </c>
      <c r="B37" s="71"/>
      <c r="C37" s="65">
        <v>21850</v>
      </c>
      <c r="D37" s="66">
        <v>340859</v>
      </c>
      <c r="E37" s="67"/>
    </row>
    <row r="38" spans="1:5" s="76" customFormat="1" ht="25.5" x14ac:dyDescent="0.2">
      <c r="A38" s="74" t="s">
        <v>203</v>
      </c>
      <c r="B38" s="75"/>
      <c r="C38" s="68">
        <f>C36-C37</f>
        <v>12123035</v>
      </c>
      <c r="D38" s="69">
        <f>D36-D37</f>
        <v>1446424</v>
      </c>
      <c r="E38" s="67"/>
    </row>
    <row r="39" spans="1:5" ht="25.5" x14ac:dyDescent="0.2">
      <c r="A39" s="70" t="s">
        <v>204</v>
      </c>
      <c r="B39" s="11"/>
      <c r="C39" s="65"/>
      <c r="D39" s="66"/>
      <c r="E39" s="67"/>
    </row>
    <row r="40" spans="1:5" x14ac:dyDescent="0.2">
      <c r="A40" s="70" t="s">
        <v>205</v>
      </c>
      <c r="B40" s="71"/>
      <c r="C40" s="65">
        <v>0</v>
      </c>
      <c r="D40" s="66">
        <v>0</v>
      </c>
      <c r="E40" s="67"/>
    </row>
    <row r="41" spans="1:5" x14ac:dyDescent="0.2">
      <c r="A41" s="70" t="s">
        <v>206</v>
      </c>
      <c r="B41" s="71"/>
      <c r="C41" s="65">
        <v>-3366</v>
      </c>
      <c r="D41" s="66">
        <v>-16716</v>
      </c>
      <c r="E41" s="67"/>
    </row>
    <row r="42" spans="1:5" x14ac:dyDescent="0.2">
      <c r="A42" s="70" t="s">
        <v>207</v>
      </c>
      <c r="B42" s="71"/>
      <c r="C42" s="65">
        <v>0</v>
      </c>
      <c r="D42" s="66">
        <v>0</v>
      </c>
      <c r="E42" s="67"/>
    </row>
    <row r="43" spans="1:5" s="76" customFormat="1" ht="25.5" x14ac:dyDescent="0.2">
      <c r="A43" s="74" t="s">
        <v>208</v>
      </c>
      <c r="B43" s="75"/>
      <c r="C43" s="68">
        <f>SUM(C40:C42)</f>
        <v>-3366</v>
      </c>
      <c r="D43" s="69">
        <f>SUM(D40:D42)</f>
        <v>-16716</v>
      </c>
      <c r="E43" s="67"/>
    </row>
    <row r="44" spans="1:5" x14ac:dyDescent="0.2">
      <c r="A44" s="73" t="s">
        <v>209</v>
      </c>
      <c r="B44" s="11"/>
      <c r="C44" s="65">
        <v>-9000002</v>
      </c>
      <c r="D44" s="66">
        <v>0</v>
      </c>
      <c r="E44" s="67"/>
    </row>
    <row r="45" spans="1:5" x14ac:dyDescent="0.2">
      <c r="A45" s="70" t="s">
        <v>210</v>
      </c>
      <c r="B45" s="71"/>
      <c r="C45" s="65"/>
      <c r="D45" s="66"/>
      <c r="E45" s="67"/>
    </row>
    <row r="46" spans="1:5" s="76" customFormat="1" x14ac:dyDescent="0.2">
      <c r="A46" s="74" t="s">
        <v>211</v>
      </c>
      <c r="B46" s="75"/>
      <c r="C46" s="68">
        <f>SUM(C44:C45)</f>
        <v>-9000002</v>
      </c>
      <c r="D46" s="69">
        <f>SUM(D44:D45)</f>
        <v>0</v>
      </c>
      <c r="E46" s="67"/>
    </row>
    <row r="47" spans="1:5" s="76" customFormat="1" x14ac:dyDescent="0.2">
      <c r="A47" s="74" t="s">
        <v>212</v>
      </c>
      <c r="B47" s="75"/>
      <c r="C47" s="68">
        <f>C14+C38+C43+C46</f>
        <v>2570590</v>
      </c>
      <c r="D47" s="69">
        <f>D14+D38+D43+D46</f>
        <v>1858722</v>
      </c>
      <c r="E47" s="67"/>
    </row>
    <row r="48" spans="1:5" x14ac:dyDescent="0.2">
      <c r="A48" s="70" t="s">
        <v>213</v>
      </c>
      <c r="B48" s="71"/>
      <c r="C48" s="65">
        <v>1101569</v>
      </c>
      <c r="D48" s="66">
        <v>1564708</v>
      </c>
      <c r="E48" s="67"/>
    </row>
    <row r="49" spans="1:5" ht="13.5" thickBot="1" x14ac:dyDescent="0.25">
      <c r="A49" s="77" t="s">
        <v>214</v>
      </c>
      <c r="B49" s="78"/>
      <c r="C49" s="79">
        <v>3672159</v>
      </c>
      <c r="D49" s="80">
        <v>3423430</v>
      </c>
      <c r="E49" s="67"/>
    </row>
    <row r="50" spans="1:5" x14ac:dyDescent="0.2">
      <c r="A50" s="81"/>
      <c r="B50" s="82"/>
      <c r="C50" s="83"/>
      <c r="D50" s="83"/>
    </row>
    <row r="51" spans="1:5" x14ac:dyDescent="0.2">
      <c r="A51" s="81"/>
      <c r="B51" s="82"/>
      <c r="C51" s="83"/>
      <c r="D51" s="83"/>
    </row>
    <row r="52" spans="1:5" x14ac:dyDescent="0.2">
      <c r="A52" s="86" t="s">
        <v>219</v>
      </c>
      <c r="B52" s="54"/>
      <c r="C52" s="83"/>
      <c r="D52" s="83"/>
    </row>
    <row r="53" spans="1:5" hidden="1" x14ac:dyDescent="0.2">
      <c r="A53" s="87"/>
      <c r="B53" s="54"/>
      <c r="C53" s="84">
        <f>C49-C48-C47</f>
        <v>0</v>
      </c>
      <c r="D53" s="84">
        <f>D49-D48-D47</f>
        <v>0</v>
      </c>
    </row>
    <row r="54" spans="1:5" x14ac:dyDescent="0.2">
      <c r="A54" s="87"/>
      <c r="B54" s="54"/>
      <c r="C54" s="84"/>
      <c r="D54" s="84"/>
    </row>
    <row r="55" spans="1:5" x14ac:dyDescent="0.2">
      <c r="A55" s="87"/>
      <c r="B55" s="54"/>
      <c r="C55" s="84"/>
      <c r="D55" s="84"/>
    </row>
    <row r="56" spans="1:5" customFormat="1" x14ac:dyDescent="0.2">
      <c r="A56" s="86" t="s">
        <v>217</v>
      </c>
      <c r="B56" s="54"/>
      <c r="C56" s="54"/>
      <c r="D56" s="54"/>
    </row>
    <row r="57" spans="1:5" customFormat="1" x14ac:dyDescent="0.2">
      <c r="A57" s="87"/>
      <c r="B57" s="55"/>
      <c r="C57" s="54"/>
      <c r="D57" s="54"/>
    </row>
    <row r="58" spans="1:5" customFormat="1" x14ac:dyDescent="0.2">
      <c r="A58" s="86" t="s">
        <v>215</v>
      </c>
      <c r="B58" s="55"/>
      <c r="C58" s="54"/>
      <c r="D58" s="54"/>
    </row>
    <row r="59" spans="1:5" customFormat="1" x14ac:dyDescent="0.2">
      <c r="A59" s="87"/>
      <c r="B59" s="55"/>
      <c r="C59" s="54"/>
      <c r="D59" s="54"/>
    </row>
    <row r="60" spans="1:5" x14ac:dyDescent="0.2">
      <c r="A60" s="86" t="s">
        <v>216</v>
      </c>
    </row>
    <row r="61" spans="1:5" x14ac:dyDescent="0.2">
      <c r="A61" s="87"/>
    </row>
    <row r="62" spans="1:5" x14ac:dyDescent="0.2">
      <c r="A62" s="87" t="s">
        <v>152</v>
      </c>
    </row>
  </sheetData>
  <mergeCells count="4">
    <mergeCell ref="A1:D1"/>
    <mergeCell ref="A2:D2"/>
    <mergeCell ref="A3:D3"/>
    <mergeCell ref="A4:D4"/>
  </mergeCells>
  <pageMargins left="0.70866141732283472" right="0.31496062992125984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Бух. баланс</vt:lpstr>
      <vt:lpstr>отчет ОПУ</vt:lpstr>
      <vt:lpstr>капитал</vt:lpstr>
      <vt:lpstr>Отчет ДДС</vt:lpstr>
      <vt:lpstr>__MAIN__</vt:lpstr>
      <vt:lpstr>__RECORDS__</vt:lpstr>
    </vt:vector>
  </TitlesOfParts>
  <Company>BSB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Шакенова Айгуль</dc:creator>
  <cp:lastModifiedBy>Шакенова Айгуль</cp:lastModifiedBy>
  <cp:lastPrinted>2018-05-14T07:48:38Z</cp:lastPrinted>
  <dcterms:created xsi:type="dcterms:W3CDTF">2007-10-15T08:13:10Z</dcterms:created>
  <dcterms:modified xsi:type="dcterms:W3CDTF">2018-05-14T10:58:26Z</dcterms:modified>
</cp:coreProperties>
</file>