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7" i="2" l="1"/>
  <c r="C87" i="2"/>
  <c r="C84" i="2"/>
  <c r="B84" i="2"/>
  <c r="B81" i="2"/>
  <c r="B65" i="2"/>
  <c r="B54" i="2"/>
  <c r="B48" i="2"/>
  <c r="C81" i="2"/>
  <c r="C65" i="2"/>
  <c r="C48" i="2"/>
  <c r="C54" i="2" s="1"/>
  <c r="C24" i="2"/>
  <c r="B24" i="2"/>
  <c r="L144" i="1"/>
  <c r="K144" i="1"/>
  <c r="L142" i="1"/>
  <c r="L141" i="1"/>
  <c r="L140" i="1"/>
  <c r="L139" i="1"/>
  <c r="L138" i="1"/>
  <c r="L137" i="1"/>
  <c r="L136" i="1"/>
  <c r="K135" i="1"/>
  <c r="L135" i="1" s="1"/>
  <c r="L134" i="1"/>
  <c r="L133" i="1"/>
  <c r="K133" i="1"/>
  <c r="K132" i="1"/>
  <c r="K143" i="1" s="1"/>
  <c r="L132" i="1" l="1"/>
  <c r="L143" i="1" s="1"/>
  <c r="I37" i="1" l="1"/>
  <c r="I36" i="1"/>
  <c r="I35" i="1"/>
  <c r="I34" i="1"/>
  <c r="I33" i="1"/>
</calcChain>
</file>

<file path=xl/sharedStrings.xml><?xml version="1.0" encoding="utf-8"?>
<sst xmlns="http://schemas.openxmlformats.org/spreadsheetml/2006/main" count="194" uniqueCount="169">
  <si>
    <t>CONSOLIDATED STATEMENT OF FINANCIAL POSITION</t>
  </si>
  <si>
    <t>Per PY FS</t>
  </si>
  <si>
    <t>Description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</si>
  <si>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</si>
  <si>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</si>
  <si>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</si>
  <si>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активы, оцениваемые по справидливой стоимости через прибыль или убыток</t>
  </si>
  <si>
    <t>Займы клиентам</t>
  </si>
  <si>
    <t>Дебиторская задолженность по финансовой аренде</t>
  </si>
  <si>
    <t>Займы совместным предприятиям</t>
  </si>
  <si>
    <t>Инвестиционные ценные бумаги, имеющиеся в наличии для продажи</t>
  </si>
  <si>
    <t>Инвестиции в ассоциированные компании</t>
  </si>
  <si>
    <t>Дебиторская задолженность</t>
  </si>
  <si>
    <t>Авансы выданные</t>
  </si>
  <si>
    <t>Товарно-материальные запасы</t>
  </si>
  <si>
    <t>Неснижаемые запасы зерна</t>
  </si>
  <si>
    <t>Имущество, предназначенное для финансовой аренды</t>
  </si>
  <si>
    <t>НДС и прочие налоги к возмещению</t>
  </si>
  <si>
    <t>Активы по текущему подоходному налогу</t>
  </si>
  <si>
    <t>Активы по отсроченному подоходному налогу</t>
  </si>
  <si>
    <t>Активы, предназначенные для продажи</t>
  </si>
  <si>
    <t>Инвестиционная недвижимость</t>
  </si>
  <si>
    <t>Основные средства</t>
  </si>
  <si>
    <t>Гудвил</t>
  </si>
  <si>
    <t>Нематериальные активы</t>
  </si>
  <si>
    <t>Прочие активы</t>
  </si>
  <si>
    <t>Итого Активы</t>
  </si>
  <si>
    <t xml:space="preserve">Обязательства </t>
  </si>
  <si>
    <t xml:space="preserve">Средства Правительства Республики Казахстан </t>
  </si>
  <si>
    <t xml:space="preserve">Средства кредитных учреждений </t>
  </si>
  <si>
    <t>Выпущенные долговые ценные бумаги</t>
  </si>
  <si>
    <t>Облигации, размещенные на внутреннем рынке</t>
  </si>
  <si>
    <t>Выпущенные еврооблигации</t>
  </si>
  <si>
    <t>Торговая кредиторская задолженность</t>
  </si>
  <si>
    <t>Авансы полученные</t>
  </si>
  <si>
    <t>Обязательства по текущему подоходному налогу</t>
  </si>
  <si>
    <t>Обязательства по отсроченному подоходному налогу</t>
  </si>
  <si>
    <t>НДС и прочие налоги к выплате</t>
  </si>
  <si>
    <t>Обязательства, непосредственно связанные с активами, предназначенными для продажи</t>
  </si>
  <si>
    <t>Прочие обязательства</t>
  </si>
  <si>
    <t>Итого обязательств</t>
  </si>
  <si>
    <t>Капитал</t>
  </si>
  <si>
    <t>Уставный капитал</t>
  </si>
  <si>
    <t>Дополнительный оплаченный капитал</t>
  </si>
  <si>
    <t>Резерв по консолидации</t>
  </si>
  <si>
    <t>Резерв пересчёта иностранных валют</t>
  </si>
  <si>
    <t>Резерв по переоценке инвестиционных ценных бумаг, имеющихся в наличии для продажи</t>
  </si>
  <si>
    <t>Резервный капитал</t>
  </si>
  <si>
    <t>Резерв по условному распределению</t>
  </si>
  <si>
    <t>Накопленные доходы/(убытки)</t>
  </si>
  <si>
    <t>Итого капитала, приходящегося  на акционера Компании</t>
  </si>
  <si>
    <t>Неконтрольные доли участия</t>
  </si>
  <si>
    <t>Итого капитала</t>
  </si>
  <si>
    <t>Total equity</t>
  </si>
  <si>
    <t>Итого обязательств и капитала</t>
  </si>
  <si>
    <t>9m 2015</t>
  </si>
  <si>
    <t>9m 2014</t>
  </si>
  <si>
    <t>Выручка  от реализации  товаров  и услуг</t>
  </si>
  <si>
    <t>Себестоимость реализации</t>
  </si>
  <si>
    <t>Валовая прибыль</t>
  </si>
  <si>
    <t>Процентные доходы</t>
  </si>
  <si>
    <t>Процентные расходы</t>
  </si>
  <si>
    <t>Чистые процентные доходы</t>
  </si>
  <si>
    <t xml:space="preserve">Начисление обесценения на активы, приносящие процентный доход </t>
  </si>
  <si>
    <t xml:space="preserve">Чистый процентный (расход)/доход после начисления обесценения на активы, приносящие процентный доход </t>
  </si>
  <si>
    <t>Чистые доходы/(убытки) по производным финансовым активам</t>
  </si>
  <si>
    <t>Чистые доходы/расходы по операциям в иностранной валюте:</t>
  </si>
  <si>
    <t>Доля в (убытке)/прибыли ассоциированных компаний</t>
  </si>
  <si>
    <t>Income from subsidies</t>
  </si>
  <si>
    <t>Прочие доходы</t>
  </si>
  <si>
    <t>Чистые прочие операционные доходы/ (убытки)</t>
  </si>
  <si>
    <t>Расходы на персонал</t>
  </si>
  <si>
    <t>Расходы по реализации</t>
  </si>
  <si>
    <t>Чистые убытки по первоначальному признанию займов, выданных клиентам</t>
  </si>
  <si>
    <t>Прочие операционные расходы</t>
  </si>
  <si>
    <t>Прочее (начисление)/сторнирование обесценения</t>
  </si>
  <si>
    <t>Непроцентные расходы</t>
  </si>
  <si>
    <t>Прибыль до расходов по подоходному налогу</t>
  </si>
  <si>
    <t>Расходы по подоходному налогу</t>
  </si>
  <si>
    <t>Прибыль за период</t>
  </si>
  <si>
    <t>Прекращенная деятельность</t>
  </si>
  <si>
    <t>Убыток за отчётный период от прекращенной деятельности</t>
  </si>
  <si>
    <t>Приходящийся на:</t>
  </si>
  <si>
    <t>- акционера Компании</t>
  </si>
  <si>
    <t>- неконтрольные доли участия</t>
  </si>
  <si>
    <t>Нереализованные доходы/(расходы) по инвестиционным ценным бумагам, имеющимся в наличии для продажи</t>
  </si>
  <si>
    <t>Реализованные доходы по инвестиционным ценным бумагам, имеющимся в наличии для продажи</t>
  </si>
  <si>
    <t>Курсовые разницы</t>
  </si>
  <si>
    <t>Прочий совокупный доход/(убыток) за период</t>
  </si>
  <si>
    <t>Итого совокупного дохода  за период</t>
  </si>
  <si>
    <t>Share capital</t>
  </si>
  <si>
    <t>Additional paid in capital</t>
  </si>
  <si>
    <t>Reserve for revaluation of investment securities available for sale</t>
  </si>
  <si>
    <t>Reserve capital</t>
  </si>
  <si>
    <t>Deemed distribution reserve</t>
  </si>
  <si>
    <t>Accumulated losses</t>
  </si>
  <si>
    <t>Total</t>
  </si>
  <si>
    <t>Non controlling interests</t>
  </si>
  <si>
    <t>Прибыль за год</t>
  </si>
  <si>
    <t>Выпуск акций (Примечание 29)</t>
  </si>
  <si>
    <t xml:space="preserve">Доход от первоначального признания по займам полученным от Акционера по ставке ниже рыночной </t>
  </si>
  <si>
    <t>Резерв по условному распределению за год</t>
  </si>
  <si>
    <t>Дивиденды акционеру Компании (Примечание 29)</t>
  </si>
  <si>
    <t>Неконтрольная доля участия, связанная с продажей дочерней организации</t>
  </si>
  <si>
    <t>Перевод в резервный капитал (Примечание 29)</t>
  </si>
  <si>
    <t>Реклассификация дисконта по погашенным заимам в нераспределенный прибыль</t>
  </si>
  <si>
    <t>Net change</t>
  </si>
  <si>
    <t>NON CASH</t>
  </si>
  <si>
    <t>Движение денежных средств от операционной деятельности</t>
  </si>
  <si>
    <t xml:space="preserve">Прибыль до расходов по подоходному налогу </t>
  </si>
  <si>
    <t>Корректировки на:</t>
  </si>
  <si>
    <t>Износ и амортизацию</t>
  </si>
  <si>
    <t>Доля в доходе ассоциированных компаний</t>
  </si>
  <si>
    <t>Процентный доход</t>
  </si>
  <si>
    <t>Обесценение активов, приносящих процентный доход</t>
  </si>
  <si>
    <t>Прочие расходы на обесценение</t>
  </si>
  <si>
    <t>Чистые расходы/(доходы) от первоначального признания займов</t>
  </si>
  <si>
    <t>Перемещение активов и обязательств как для продажи</t>
  </si>
  <si>
    <t>Нереализованные убытки от финансовых активов, оцениваемых по справедливой стоимости через прибыль или убыток</t>
  </si>
  <si>
    <t>Нереализованный доход по операциям с иностранной валютой</t>
  </si>
  <si>
    <t>Денежные потоки от операционной деятельности до изменений в операционных активах и обязательствах</t>
  </si>
  <si>
    <t xml:space="preserve">Чистое (увеличение)/уменьшение операционных активов </t>
  </si>
  <si>
    <t xml:space="preserve">Производные финансовые активы </t>
  </si>
  <si>
    <t>Кредиты клиентам</t>
  </si>
  <si>
    <t>Товарно–материальные запасы</t>
  </si>
  <si>
    <t>Investments in Real Estate</t>
  </si>
  <si>
    <t>Биологочисекие активы</t>
  </si>
  <si>
    <t>Чистое увеличение/(уменьшение) операционных обязательств</t>
  </si>
  <si>
    <t>Обязательства, непосредственно связанные с активами, классифицированными как предназначенные для продажи</t>
  </si>
  <si>
    <t xml:space="preserve"> Доходы будущих периодов</t>
  </si>
  <si>
    <t xml:space="preserve"> НДС и прочие налоги  к уплате</t>
  </si>
  <si>
    <t>Прочие объязательства</t>
  </si>
  <si>
    <t>Чистые денежные потоки от операционной деятельности до налога на прибыль</t>
  </si>
  <si>
    <t xml:space="preserve">Проценты полученные </t>
  </si>
  <si>
    <t>Проценты уплаченные</t>
  </si>
  <si>
    <t>Уплаченный налог на прибыль</t>
  </si>
  <si>
    <t>Полученный корпоративный подоходный налог</t>
  </si>
  <si>
    <t>Чистое поступление/(расходование) денежных средств от операционной деятельности</t>
  </si>
  <si>
    <t>Денежные потоки от инвестиционной деятельности</t>
  </si>
  <si>
    <t xml:space="preserve">Поступления от реализации основных средств и нематериальных активов </t>
  </si>
  <si>
    <t>Покупка основных средств</t>
  </si>
  <si>
    <t>Приобретение нематериальных активов</t>
  </si>
  <si>
    <t>Поступления от продажи ассоциированных компаний</t>
  </si>
  <si>
    <t>Дивиденды полученные</t>
  </si>
  <si>
    <t>Чистое поступление/(расходование) денежных средств от инвестиционной деятельности</t>
  </si>
  <si>
    <t>Денежные потоки от финансовой деятельности</t>
  </si>
  <si>
    <t>Поступления от увеличения уставного капитала</t>
  </si>
  <si>
    <t xml:space="preserve">Поступления от выпуска долговых ценных бумаг </t>
  </si>
  <si>
    <t>Repayment</t>
  </si>
  <si>
    <t>Поступления от выпуска евробондов</t>
  </si>
  <si>
    <t>Поступления от Правительства Республики Казахстан (субсидии)</t>
  </si>
  <si>
    <t>Поступления от увеличения задолженности перед Правительством Республики Казахстан</t>
  </si>
  <si>
    <t>Погашения задолженности перед Правительством Республики Казахстан</t>
  </si>
  <si>
    <t>Поступления от увеличения займов, полученных от кредитных организаций</t>
  </si>
  <si>
    <t>Погашения займов, полученных от кредитных организаций</t>
  </si>
  <si>
    <t>Дивиденды, выплаченные акционеру Компании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</si>
  <si>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</si>
  <si>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</si>
  <si>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</si>
  <si>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Cash and cash equivalents, beginning</t>
  </si>
  <si>
    <t xml:space="preserve">Cash and cash equivalents, ending </t>
  </si>
  <si>
    <t>Principal</t>
  </si>
  <si>
    <t>Interest</t>
  </si>
  <si>
    <t>per Sub's FS</t>
  </si>
  <si>
    <t>Capitalization reserve</t>
  </si>
  <si>
    <t>Foreign currency translation reserve</t>
  </si>
  <si>
    <t>Инвестиционные ценные бумаги, имеющиеся для продажи</t>
  </si>
  <si>
    <t>-</t>
  </si>
  <si>
    <t>Погашение долговых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</si>
</sst>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[$-409]d\-mmm\-yy;@"/>
    <numFmt numFmtId="167" formatCode="_-* #,##0_р_._-;\-* #,##0_р_._-;_-* &quot;-&quot;??_р_._-;_-@_-"/>
    <numFmt numFmtId="168" formatCode="0.0%"/>
    <numFmt numFmtId="169" formatCode="_(* #,##0.0_);_(* \(#,##0.0\);_(* &quot;-&quot;??_);_(@_)"/>
    <numFmt numFmtId="170" formatCode="_(* #,##0_);_(* \(#,##0\);_(* &quot;-&quot;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9.5"/>
      <color theme="1"/>
      <name val="Garamond"/>
      <family val="1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9.5"/>
      <color rgb="FF000000"/>
      <name val="Garamond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20" fillId="0" borderId="0"/>
    <xf numFmtId="0" fontId="24" fillId="0" borderId="0">
      <alignment horizontal="left"/>
    </xf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5" fillId="0" borderId="0"/>
    <xf numFmtId="170" fontId="2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/>
  </cellStyleXfs>
  <cellXfs count="20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165" fontId="3" fillId="0" borderId="0" xfId="1" applyNumberFormat="1" applyFont="1" applyFill="1"/>
    <xf numFmtId="0" fontId="5" fillId="0" borderId="0" xfId="0" applyFont="1" applyFill="1"/>
    <xf numFmtId="0" fontId="6" fillId="0" borderId="1" xfId="0" applyFont="1" applyFill="1" applyBorder="1"/>
    <xf numFmtId="165" fontId="6" fillId="0" borderId="2" xfId="1" applyNumberFormat="1" applyFont="1" applyFill="1" applyBorder="1"/>
    <xf numFmtId="0" fontId="6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0" borderId="3" xfId="0" applyFont="1" applyFill="1" applyBorder="1"/>
    <xf numFmtId="165" fontId="6" fillId="0" borderId="4" xfId="1" applyNumberFormat="1" applyFont="1" applyFill="1" applyBorder="1"/>
    <xf numFmtId="166" fontId="6" fillId="0" borderId="0" xfId="0" applyNumberFormat="1" applyFont="1" applyFill="1" applyAlignment="1">
      <alignment horizontal="left"/>
    </xf>
    <xf numFmtId="165" fontId="7" fillId="0" borderId="5" xfId="1" applyNumberFormat="1" applyFont="1" applyFill="1" applyBorder="1" applyAlignment="1">
      <alignment horizontal="left"/>
    </xf>
    <xf numFmtId="165" fontId="7" fillId="0" borderId="6" xfId="1" applyNumberFormat="1" applyFont="1" applyFill="1" applyBorder="1"/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/>
    <xf numFmtId="165" fontId="9" fillId="0" borderId="0" xfId="1" applyNumberFormat="1" applyFont="1" applyFill="1" applyBorder="1"/>
    <xf numFmtId="0" fontId="6" fillId="0" borderId="7" xfId="0" applyFont="1" applyFill="1" applyBorder="1" applyAlignment="1">
      <alignment horizontal="center"/>
    </xf>
    <xf numFmtId="15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3" fillId="0" borderId="0" xfId="1" applyNumberFormat="1" applyFont="1" applyFill="1" applyBorder="1"/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67" fontId="3" fillId="0" borderId="0" xfId="1" applyNumberFormat="1" applyFont="1" applyFill="1" applyBorder="1" applyAlignment="1">
      <alignment horizontal="right" wrapText="1"/>
    </xf>
    <xf numFmtId="43" fontId="3" fillId="0" borderId="0" xfId="1" applyFont="1" applyFill="1" applyBorder="1"/>
    <xf numFmtId="0" fontId="3" fillId="0" borderId="3" xfId="0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right" wrapText="1"/>
    </xf>
    <xf numFmtId="165" fontId="10" fillId="0" borderId="0" xfId="1" applyNumberFormat="1" applyFont="1" applyFill="1" applyBorder="1" applyAlignment="1">
      <alignment horizontal="right" vertical="center" wrapText="1" indent="3"/>
    </xf>
    <xf numFmtId="165" fontId="5" fillId="0" borderId="0" xfId="1" applyNumberFormat="1" applyFont="1" applyFill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/>
    <xf numFmtId="165" fontId="5" fillId="0" borderId="0" xfId="1" applyNumberFormat="1" applyFont="1" applyFill="1" applyAlignment="1">
      <alignment horizontal="right"/>
    </xf>
    <xf numFmtId="0" fontId="12" fillId="0" borderId="3" xfId="0" applyFont="1" applyFill="1" applyBorder="1"/>
    <xf numFmtId="10" fontId="10" fillId="0" borderId="0" xfId="1" applyNumberFormat="1" applyFont="1" applyFill="1" applyBorder="1" applyAlignment="1">
      <alignment horizontal="right" vertical="center" wrapText="1" indent="3"/>
    </xf>
    <xf numFmtId="3" fontId="7" fillId="0" borderId="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/>
    </xf>
    <xf numFmtId="165" fontId="13" fillId="0" borderId="1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 vertical="center" wrapText="1" indent="3"/>
    </xf>
    <xf numFmtId="168" fontId="5" fillId="0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165" fontId="10" fillId="0" borderId="0" xfId="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65" fontId="13" fillId="0" borderId="12" xfId="1" applyNumberFormat="1" applyFont="1" applyFill="1" applyBorder="1" applyAlignment="1">
      <alignment horizontal="right" wrapText="1"/>
    </xf>
    <xf numFmtId="43" fontId="14" fillId="0" borderId="0" xfId="1" applyFont="1" applyFill="1" applyBorder="1"/>
    <xf numFmtId="4" fontId="7" fillId="0" borderId="0" xfId="0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/>
    </xf>
    <xf numFmtId="165" fontId="5" fillId="0" borderId="14" xfId="1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/>
    </xf>
    <xf numFmtId="165" fontId="13" fillId="0" borderId="15" xfId="1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vertical="center" wrapText="1"/>
    </xf>
    <xf numFmtId="165" fontId="17" fillId="0" borderId="0" xfId="0" applyNumberFormat="1" applyFont="1" applyFill="1"/>
    <xf numFmtId="4" fontId="16" fillId="0" borderId="0" xfId="0" applyNumberFormat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10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0" fontId="6" fillId="0" borderId="13" xfId="0" applyFont="1" applyFill="1" applyBorder="1"/>
    <xf numFmtId="165" fontId="6" fillId="0" borderId="14" xfId="1" applyNumberFormat="1" applyFont="1" applyFill="1" applyBorder="1"/>
    <xf numFmtId="165" fontId="10" fillId="0" borderId="0" xfId="1" applyNumberFormat="1" applyFont="1" applyFill="1" applyBorder="1" applyAlignment="1">
      <alignment vertical="center" wrapText="1"/>
    </xf>
    <xf numFmtId="0" fontId="6" fillId="0" borderId="0" xfId="0" applyFont="1" applyFill="1"/>
    <xf numFmtId="3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65" fontId="10" fillId="0" borderId="0" xfId="1" applyNumberFormat="1" applyFont="1" applyFill="1" applyBorder="1"/>
    <xf numFmtId="4" fontId="3" fillId="0" borderId="0" xfId="0" applyNumberFormat="1" applyFont="1" applyFill="1" applyBorder="1"/>
    <xf numFmtId="165" fontId="7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/>
    <xf numFmtId="3" fontId="6" fillId="0" borderId="0" xfId="0" applyNumberFormat="1" applyFont="1" applyFill="1" applyBorder="1"/>
    <xf numFmtId="3" fontId="15" fillId="0" borderId="0" xfId="0" applyNumberFormat="1" applyFont="1" applyFill="1" applyBorder="1" applyAlignment="1">
      <alignment vertical="center" wrapText="1"/>
    </xf>
    <xf numFmtId="0" fontId="6" fillId="0" borderId="9" xfId="0" applyFont="1" applyFill="1" applyBorder="1"/>
    <xf numFmtId="165" fontId="6" fillId="0" borderId="10" xfId="1" applyNumberFormat="1" applyFont="1" applyFill="1" applyBorder="1"/>
    <xf numFmtId="4" fontId="15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justify" vertical="center" wrapText="1"/>
    </xf>
    <xf numFmtId="165" fontId="17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left"/>
    </xf>
    <xf numFmtId="165" fontId="6" fillId="2" borderId="10" xfId="1" applyNumberFormat="1" applyFont="1" applyFill="1" applyBorder="1"/>
    <xf numFmtId="3" fontId="5" fillId="0" borderId="0" xfId="0" applyNumberFormat="1" applyFont="1" applyFill="1" applyBorder="1"/>
    <xf numFmtId="165" fontId="13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3" fillId="0" borderId="16" xfId="0" applyFont="1" applyFill="1" applyBorder="1"/>
    <xf numFmtId="165" fontId="5" fillId="0" borderId="0" xfId="0" applyNumberFormat="1" applyFont="1" applyFill="1" applyBorder="1"/>
    <xf numFmtId="0" fontId="3" fillId="0" borderId="13" xfId="0" applyFont="1" applyFill="1" applyBorder="1"/>
    <xf numFmtId="0" fontId="3" fillId="0" borderId="9" xfId="0" applyFont="1" applyFill="1" applyBorder="1"/>
    <xf numFmtId="0" fontId="3" fillId="0" borderId="1" xfId="0" applyFont="1" applyFill="1" applyBorder="1"/>
    <xf numFmtId="0" fontId="3" fillId="0" borderId="17" xfId="0" applyFont="1" applyFill="1" applyBorder="1"/>
    <xf numFmtId="0" fontId="3" fillId="0" borderId="3" xfId="0" quotePrefix="1" applyFont="1" applyFill="1" applyBorder="1"/>
    <xf numFmtId="0" fontId="1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5" fontId="17" fillId="0" borderId="0" xfId="0" applyNumberFormat="1" applyFont="1" applyFill="1" applyAlignment="1">
      <alignment horizontal="right"/>
    </xf>
    <xf numFmtId="0" fontId="10" fillId="0" borderId="0" xfId="0" applyFont="1" applyFill="1"/>
    <xf numFmtId="0" fontId="3" fillId="3" borderId="17" xfId="0" applyFont="1" applyFill="1" applyBorder="1"/>
    <xf numFmtId="165" fontId="3" fillId="0" borderId="8" xfId="1" applyNumberFormat="1" applyFont="1" applyFill="1" applyBorder="1"/>
    <xf numFmtId="165" fontId="3" fillId="0" borderId="18" xfId="1" applyNumberFormat="1" applyFont="1" applyFill="1" applyBorder="1"/>
    <xf numFmtId="166" fontId="6" fillId="0" borderId="14" xfId="0" applyNumberFormat="1" applyFont="1" applyBorder="1" applyAlignment="1">
      <alignment horizontal="left"/>
    </xf>
    <xf numFmtId="165" fontId="5" fillId="0" borderId="14" xfId="1" applyNumberFormat="1" applyFont="1" applyBorder="1"/>
    <xf numFmtId="165" fontId="5" fillId="0" borderId="19" xfId="1" applyNumberFormat="1" applyFont="1" applyBorder="1"/>
    <xf numFmtId="165" fontId="3" fillId="0" borderId="4" xfId="1" applyNumberFormat="1" applyFont="1" applyFill="1" applyBorder="1"/>
    <xf numFmtId="0" fontId="3" fillId="0" borderId="3" xfId="0" applyFont="1" applyBorder="1" applyAlignment="1">
      <alignment horizontal="left"/>
    </xf>
    <xf numFmtId="0" fontId="3" fillId="0" borderId="0" xfId="0" applyFont="1"/>
    <xf numFmtId="165" fontId="3" fillId="0" borderId="4" xfId="1" applyNumberFormat="1" applyFont="1" applyBorder="1"/>
    <xf numFmtId="165" fontId="6" fillId="0" borderId="14" xfId="1" applyNumberFormat="1" applyFont="1" applyBorder="1"/>
    <xf numFmtId="165" fontId="6" fillId="0" borderId="19" xfId="1" applyNumberFormat="1" applyFont="1" applyBorder="1"/>
    <xf numFmtId="165" fontId="5" fillId="0" borderId="0" xfId="1" applyNumberFormat="1" applyFont="1" applyBorder="1"/>
    <xf numFmtId="0" fontId="3" fillId="0" borderId="20" xfId="0" applyFont="1" applyBorder="1" applyAlignment="1">
      <alignment horizontal="left"/>
    </xf>
    <xf numFmtId="165" fontId="5" fillId="0" borderId="21" xfId="1" applyNumberFormat="1" applyFont="1" applyBorder="1"/>
    <xf numFmtId="165" fontId="5" fillId="0" borderId="22" xfId="1" applyNumberFormat="1" applyFont="1" applyBorder="1"/>
    <xf numFmtId="166" fontId="6" fillId="0" borderId="14" xfId="0" applyNumberFormat="1" applyFont="1" applyFill="1" applyBorder="1" applyAlignment="1">
      <alignment horizontal="left"/>
    </xf>
    <xf numFmtId="165" fontId="5" fillId="0" borderId="14" xfId="1" applyNumberFormat="1" applyFont="1" applyFill="1" applyBorder="1"/>
    <xf numFmtId="165" fontId="5" fillId="0" borderId="19" xfId="1" applyNumberFormat="1" applyFont="1" applyFill="1" applyBorder="1"/>
    <xf numFmtId="165" fontId="6" fillId="0" borderId="19" xfId="1" applyNumberFormat="1" applyFont="1" applyFill="1" applyBorder="1"/>
    <xf numFmtId="165" fontId="10" fillId="2" borderId="0" xfId="1" applyNumberFormat="1" applyFont="1" applyFill="1" applyBorder="1"/>
    <xf numFmtId="165" fontId="18" fillId="0" borderId="0" xfId="1" applyNumberFormat="1" applyFont="1" applyFill="1" applyBorder="1"/>
    <xf numFmtId="0" fontId="3" fillId="0" borderId="20" xfId="0" applyFont="1" applyFill="1" applyBorder="1" applyAlignment="1">
      <alignment horizontal="left"/>
    </xf>
    <xf numFmtId="165" fontId="18" fillId="0" borderId="21" xfId="1" applyNumberFormat="1" applyFont="1" applyFill="1" applyBorder="1"/>
    <xf numFmtId="165" fontId="5" fillId="0" borderId="21" xfId="1" applyNumberFormat="1" applyFont="1" applyFill="1" applyBorder="1"/>
    <xf numFmtId="165" fontId="5" fillId="0" borderId="22" xfId="1" applyNumberFormat="1" applyFont="1" applyFill="1" applyBorder="1"/>
    <xf numFmtId="15" fontId="13" fillId="0" borderId="10" xfId="1" applyNumberFormat="1" applyFont="1" applyFill="1" applyBorder="1" applyAlignment="1">
      <alignment horizontal="left"/>
    </xf>
    <xf numFmtId="165" fontId="13" fillId="0" borderId="10" xfId="1" applyNumberFormat="1" applyFont="1" applyFill="1" applyBorder="1"/>
    <xf numFmtId="165" fontId="5" fillId="0" borderId="0" xfId="1" applyNumberFormat="1" applyFont="1" applyFill="1"/>
    <xf numFmtId="165" fontId="10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14" fillId="0" borderId="0" xfId="0" applyFont="1" applyFill="1"/>
    <xf numFmtId="165" fontId="14" fillId="0" borderId="0" xfId="1" applyNumberFormat="1" applyFont="1" applyFill="1"/>
    <xf numFmtId="0" fontId="10" fillId="0" borderId="0" xfId="0" applyFont="1" applyFill="1" applyAlignment="1">
      <alignment horizontal="center" wrapText="1"/>
    </xf>
    <xf numFmtId="15" fontId="3" fillId="0" borderId="0" xfId="0" applyNumberFormat="1" applyFont="1" applyFill="1"/>
    <xf numFmtId="165" fontId="7" fillId="0" borderId="0" xfId="1" applyNumberFormat="1" applyFont="1" applyFill="1"/>
    <xf numFmtId="0" fontId="7" fillId="0" borderId="0" xfId="0" applyFont="1" applyFill="1"/>
    <xf numFmtId="165" fontId="6" fillId="0" borderId="0" xfId="1" applyNumberFormat="1" applyFont="1" applyFill="1"/>
    <xf numFmtId="0" fontId="7" fillId="0" borderId="0" xfId="0" applyFont="1" applyFill="1" applyBorder="1"/>
    <xf numFmtId="0" fontId="6" fillId="0" borderId="0" xfId="2" applyFont="1" applyFill="1" applyAlignment="1"/>
    <xf numFmtId="0" fontId="3" fillId="0" borderId="0" xfId="2" applyFont="1" applyFill="1" applyAlignment="1"/>
    <xf numFmtId="169" fontId="3" fillId="0" borderId="0" xfId="1" applyNumberFormat="1" applyFont="1" applyFill="1"/>
    <xf numFmtId="3" fontId="7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3" fillId="0" borderId="21" xfId="2" applyFont="1" applyFill="1" applyBorder="1" applyAlignment="1"/>
    <xf numFmtId="165" fontId="3" fillId="0" borderId="21" xfId="1" applyNumberFormat="1" applyFont="1" applyFill="1" applyBorder="1"/>
    <xf numFmtId="0" fontId="3" fillId="0" borderId="21" xfId="0" applyFont="1" applyFill="1" applyBorder="1"/>
    <xf numFmtId="0" fontId="21" fillId="0" borderId="0" xfId="0" applyFont="1" applyFill="1"/>
    <xf numFmtId="165" fontId="9" fillId="0" borderId="0" xfId="1" applyNumberFormat="1" applyFont="1" applyFill="1"/>
    <xf numFmtId="165" fontId="22" fillId="0" borderId="0" xfId="0" applyNumberFormat="1" applyFont="1" applyFill="1" applyBorder="1"/>
    <xf numFmtId="0" fontId="9" fillId="0" borderId="0" xfId="0" applyFont="1" applyFill="1" applyBorder="1"/>
    <xf numFmtId="3" fontId="21" fillId="0" borderId="0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23" fillId="0" borderId="0" xfId="0" applyFont="1" applyFill="1" applyAlignment="1">
      <alignment horizontal="left" vertical="center" wrapText="1"/>
    </xf>
    <xf numFmtId="0" fontId="10" fillId="0" borderId="21" xfId="0" applyFont="1" applyFill="1" applyBorder="1"/>
    <xf numFmtId="0" fontId="7" fillId="0" borderId="12" xfId="0" applyFont="1" applyFill="1" applyBorder="1"/>
    <xf numFmtId="165" fontId="7" fillId="0" borderId="12" xfId="1" applyNumberFormat="1" applyFont="1" applyFill="1" applyBorder="1"/>
    <xf numFmtId="165" fontId="6" fillId="0" borderId="0" xfId="0" applyNumberFormat="1" applyFont="1" applyFill="1" applyBorder="1"/>
    <xf numFmtId="0" fontId="10" fillId="4" borderId="0" xfId="0" applyFont="1" applyFill="1"/>
    <xf numFmtId="0" fontId="3" fillId="4" borderId="0" xfId="0" applyFont="1" applyFill="1"/>
    <xf numFmtId="165" fontId="7" fillId="0" borderId="0" xfId="1" applyNumberFormat="1" applyFont="1" applyFill="1" applyBorder="1"/>
    <xf numFmtId="165" fontId="6" fillId="0" borderId="12" xfId="0" applyNumberFormat="1" applyFont="1" applyFill="1" applyBorder="1"/>
    <xf numFmtId="0" fontId="7" fillId="0" borderId="10" xfId="2" applyFont="1" applyFill="1" applyBorder="1" applyAlignment="1">
      <alignment horizontal="left"/>
    </xf>
    <xf numFmtId="165" fontId="10" fillId="0" borderId="10" xfId="1" applyNumberFormat="1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NumberFormat="1" applyFont="1" applyFill="1" applyAlignment="1"/>
    <xf numFmtId="0" fontId="14" fillId="0" borderId="0" xfId="0" applyFont="1" applyFill="1" applyAlignment="1">
      <alignment horizontal="right"/>
    </xf>
    <xf numFmtId="165" fontId="14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6" fillId="0" borderId="0" xfId="15" applyFont="1" applyFill="1"/>
    <xf numFmtId="0" fontId="10" fillId="0" borderId="0" xfId="15" applyFont="1" applyFill="1"/>
    <xf numFmtId="0" fontId="0" fillId="0" borderId="0" xfId="0" applyFill="1" applyBorder="1"/>
    <xf numFmtId="165" fontId="3" fillId="3" borderId="8" xfId="6" applyNumberFormat="1" applyFont="1" applyFill="1" applyBorder="1"/>
    <xf numFmtId="165" fontId="3" fillId="3" borderId="8" xfId="6" applyNumberFormat="1" applyFont="1" applyFill="1" applyBorder="1" applyAlignment="1"/>
    <xf numFmtId="165" fontId="3" fillId="3" borderId="8" xfId="6" applyNumberFormat="1" applyFont="1" applyFill="1" applyBorder="1" applyAlignment="1">
      <alignment horizontal="center"/>
    </xf>
    <xf numFmtId="165" fontId="3" fillId="0" borderId="8" xfId="6" applyNumberFormat="1" applyFont="1" applyFill="1" applyBorder="1"/>
    <xf numFmtId="165" fontId="5" fillId="0" borderId="14" xfId="6" applyNumberFormat="1" applyFont="1" applyBorder="1"/>
    <xf numFmtId="165" fontId="5" fillId="0" borderId="0" xfId="6" applyNumberFormat="1" applyFont="1" applyFill="1" applyBorder="1"/>
    <xf numFmtId="165" fontId="6" fillId="0" borderId="14" xfId="6" applyNumberFormat="1" applyFont="1" applyBorder="1"/>
    <xf numFmtId="165" fontId="5" fillId="0" borderId="0" xfId="6" applyNumberFormat="1" applyFont="1" applyBorder="1"/>
    <xf numFmtId="165" fontId="5" fillId="0" borderId="21" xfId="6" applyNumberFormat="1" applyFont="1" applyBorder="1"/>
    <xf numFmtId="165" fontId="5" fillId="0" borderId="14" xfId="6" applyNumberFormat="1" applyFont="1" applyFill="1" applyBorder="1"/>
    <xf numFmtId="165" fontId="6" fillId="0" borderId="14" xfId="6" applyNumberFormat="1" applyFont="1" applyFill="1" applyBorder="1"/>
    <xf numFmtId="165" fontId="5" fillId="0" borderId="21" xfId="6" applyNumberFormat="1" applyFont="1" applyFill="1" applyBorder="1"/>
    <xf numFmtId="165" fontId="13" fillId="0" borderId="10" xfId="6" applyNumberFormat="1" applyFont="1" applyFill="1" applyBorder="1"/>
    <xf numFmtId="165" fontId="28" fillId="0" borderId="0" xfId="6" applyNumberFormat="1" applyFont="1" applyFill="1" applyAlignment="1"/>
    <xf numFmtId="165" fontId="3" fillId="3" borderId="18" xfId="6" applyNumberFormat="1" applyFont="1" applyFill="1" applyBorder="1" applyAlignment="1">
      <alignment horizontal="center"/>
    </xf>
    <xf numFmtId="165" fontId="3" fillId="0" borderId="18" xfId="6" applyNumberFormat="1" applyFont="1" applyFill="1" applyBorder="1"/>
    <xf numFmtId="165" fontId="5" fillId="0" borderId="19" xfId="6" applyNumberFormat="1" applyFont="1" applyBorder="1"/>
    <xf numFmtId="165" fontId="3" fillId="0" borderId="4" xfId="6" applyNumberFormat="1" applyFont="1" applyFill="1" applyBorder="1"/>
    <xf numFmtId="165" fontId="3" fillId="0" borderId="4" xfId="6" applyNumberFormat="1" applyFont="1" applyBorder="1"/>
    <xf numFmtId="165" fontId="6" fillId="0" borderId="19" xfId="6" applyNumberFormat="1" applyFont="1" applyBorder="1"/>
    <xf numFmtId="165" fontId="5" fillId="0" borderId="22" xfId="6" applyNumberFormat="1" applyFont="1" applyBorder="1"/>
    <xf numFmtId="165" fontId="5" fillId="0" borderId="19" xfId="6" applyNumberFormat="1" applyFont="1" applyFill="1" applyBorder="1"/>
    <xf numFmtId="165" fontId="6" fillId="0" borderId="19" xfId="6" applyNumberFormat="1" applyFont="1" applyFill="1" applyBorder="1"/>
    <xf numFmtId="165" fontId="5" fillId="0" borderId="22" xfId="6" applyNumberFormat="1" applyFont="1" applyFill="1" applyBorder="1"/>
  </cellXfs>
  <cellStyles count="16">
    <cellStyle name="_x000d__x000a_JournalTemplate=C:\COMFO\CTALK\JOURSTD.TPL_x000d__x000a_LbStateAddress=3 3 0 251 1 89 2 311_x000d__x000a_LbStateJou 2 2" xfId="9"/>
    <cellStyle name="Comma [0] 4 4" xfId="10"/>
    <cellStyle name="Comma [0] 5 2" xfId="8"/>
    <cellStyle name="Comma 10 5 2" xfId="5"/>
    <cellStyle name="Comma 177" xfId="12"/>
    <cellStyle name="Comma 2 3 4" xfId="13"/>
    <cellStyle name="Comma 20 4 2" xfId="7"/>
    <cellStyle name="Normal 112" xfId="2"/>
    <cellStyle name="Normal 2 2 2 2 2 2" xfId="3"/>
    <cellStyle name="Normal 21" xfId="4"/>
    <cellStyle name="Обычный" xfId="0" builtinId="0"/>
    <cellStyle name="Обычный 78" xfId="15"/>
    <cellStyle name="Финансовый" xfId="1" builtinId="3"/>
    <cellStyle name="Финансовый 13 2 2" xfId="11"/>
    <cellStyle name="Финансовый 21" xfId="6"/>
    <cellStyle name="Финансовый 4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>
      <selection activeCell="L122" sqref="L122"/>
    </sheetView>
  </sheetViews>
  <sheetFormatPr defaultColWidth="9.140625" defaultRowHeight="12.75" x14ac:dyDescent="0.2"/>
  <cols>
    <col min="1" max="1" width="33.42578125" style="2" customWidth="1"/>
    <col min="2" max="2" width="14" style="2" customWidth="1"/>
    <col min="3" max="3" width="22.7109375" style="2" customWidth="1"/>
    <col min="4" max="4" width="17.7109375" style="4" customWidth="1"/>
    <col min="5" max="5" width="15.28515625" style="2" customWidth="1"/>
    <col min="6" max="6" width="25.7109375" style="2" customWidth="1"/>
    <col min="7" max="7" width="20" style="2" customWidth="1"/>
    <col min="8" max="8" width="17.5703125" style="2" customWidth="1"/>
    <col min="9" max="9" width="22.5703125" style="2" customWidth="1"/>
    <col min="10" max="10" width="13.42578125" style="2" customWidth="1"/>
    <col min="11" max="11" width="18.85546875" style="2" customWidth="1"/>
    <col min="12" max="12" width="18.42578125" style="2" customWidth="1"/>
    <col min="13" max="16384" width="9.140625" style="2"/>
  </cols>
  <sheetData>
    <row r="1" spans="1:10" x14ac:dyDescent="0.2">
      <c r="A1" s="1"/>
      <c r="G1" s="5"/>
      <c r="H1" s="6"/>
    </row>
    <row r="2" spans="1:10" x14ac:dyDescent="0.2">
      <c r="A2" s="7"/>
      <c r="G2" s="9"/>
      <c r="H2" s="10"/>
    </row>
    <row r="3" spans="1:10" ht="13.5" thickBot="1" x14ac:dyDescent="0.25">
      <c r="A3" s="11"/>
      <c r="G3" s="12"/>
      <c r="H3" s="13"/>
    </row>
    <row r="4" spans="1:10" x14ac:dyDescent="0.2">
      <c r="F4" s="3"/>
    </row>
    <row r="5" spans="1:10" ht="13.5" thickBot="1" x14ac:dyDescent="0.25">
      <c r="A5" s="14" t="s">
        <v>0</v>
      </c>
      <c r="C5" s="15" t="s">
        <v>1</v>
      </c>
      <c r="D5" s="16"/>
      <c r="E5" s="17"/>
      <c r="F5" s="18"/>
      <c r="G5" s="17"/>
      <c r="H5" s="17"/>
    </row>
    <row r="6" spans="1:10" x14ac:dyDescent="0.2">
      <c r="A6" s="19"/>
      <c r="B6" s="20">
        <v>42277</v>
      </c>
      <c r="C6" s="20">
        <v>42004</v>
      </c>
      <c r="D6" s="16"/>
      <c r="E6" s="17"/>
      <c r="F6" s="22"/>
      <c r="G6" s="17"/>
      <c r="H6" s="17"/>
    </row>
    <row r="7" spans="1:10" x14ac:dyDescent="0.2">
      <c r="A7" s="23" t="s">
        <v>3</v>
      </c>
      <c r="B7" s="24"/>
      <c r="C7" s="25"/>
      <c r="D7" s="16"/>
      <c r="E7" s="17"/>
      <c r="F7" s="26"/>
      <c r="G7" s="17"/>
      <c r="H7" s="17"/>
      <c r="I7" s="17"/>
      <c r="J7" s="17"/>
    </row>
    <row r="8" spans="1:10" x14ac:dyDescent="0.2">
      <c r="A8" s="27" t="s">
        <v>4</v>
      </c>
      <c r="B8" s="28">
        <v>136437762</v>
      </c>
      <c r="C8" s="29">
        <v>90009940</v>
      </c>
      <c r="D8" s="30"/>
      <c r="E8" s="31"/>
      <c r="F8" s="32"/>
      <c r="G8" s="33"/>
      <c r="H8" s="32"/>
      <c r="I8" s="32"/>
      <c r="J8" s="34"/>
    </row>
    <row r="9" spans="1:10" x14ac:dyDescent="0.2">
      <c r="A9" s="27" t="s">
        <v>5</v>
      </c>
      <c r="B9" s="28">
        <v>390156878</v>
      </c>
      <c r="C9" s="29">
        <v>330331589</v>
      </c>
      <c r="D9" s="30"/>
      <c r="E9" s="31"/>
      <c r="F9" s="32"/>
      <c r="G9" s="33"/>
      <c r="H9" s="32"/>
      <c r="I9" s="32"/>
      <c r="J9" s="34"/>
    </row>
    <row r="10" spans="1:10" x14ac:dyDescent="0.2">
      <c r="A10" s="27" t="s">
        <v>6</v>
      </c>
      <c r="B10" s="28">
        <v>1014077</v>
      </c>
      <c r="C10" s="29">
        <v>468834</v>
      </c>
      <c r="D10" s="30"/>
      <c r="E10" s="35"/>
      <c r="F10" s="32"/>
      <c r="G10" s="33"/>
      <c r="H10" s="32"/>
      <c r="I10" s="32"/>
      <c r="J10" s="34"/>
    </row>
    <row r="11" spans="1:10" x14ac:dyDescent="0.2">
      <c r="A11" s="27" t="s">
        <v>7</v>
      </c>
      <c r="B11" s="28">
        <v>263407449</v>
      </c>
      <c r="C11" s="29">
        <v>207870454</v>
      </c>
      <c r="D11" s="30"/>
      <c r="E11" s="31"/>
      <c r="F11" s="32"/>
      <c r="G11" s="33"/>
      <c r="H11" s="32"/>
      <c r="I11" s="32"/>
      <c r="J11" s="34"/>
    </row>
    <row r="12" spans="1:10" x14ac:dyDescent="0.2">
      <c r="A12" s="27" t="s">
        <v>8</v>
      </c>
      <c r="B12" s="28">
        <v>184949546</v>
      </c>
      <c r="C12" s="29">
        <v>165177617</v>
      </c>
      <c r="D12" s="30"/>
      <c r="E12" s="31"/>
      <c r="F12" s="32"/>
      <c r="G12" s="33"/>
      <c r="H12" s="32"/>
      <c r="I12" s="32"/>
      <c r="J12" s="34"/>
    </row>
    <row r="13" spans="1:10" x14ac:dyDescent="0.2">
      <c r="A13" s="36" t="s">
        <v>9</v>
      </c>
      <c r="B13" s="28">
        <v>0</v>
      </c>
      <c r="C13" s="28">
        <v>0</v>
      </c>
      <c r="D13" s="30"/>
      <c r="E13" s="31"/>
      <c r="F13" s="32"/>
      <c r="G13" s="33"/>
      <c r="H13" s="32"/>
      <c r="I13" s="32"/>
      <c r="J13" s="34"/>
    </row>
    <row r="14" spans="1:10" x14ac:dyDescent="0.2">
      <c r="A14" s="27" t="s">
        <v>10</v>
      </c>
      <c r="B14" s="28">
        <v>713896</v>
      </c>
      <c r="C14" s="29">
        <v>259775</v>
      </c>
      <c r="D14" s="30"/>
      <c r="E14" s="31"/>
      <c r="F14" s="32"/>
      <c r="G14" s="33"/>
      <c r="H14" s="32"/>
      <c r="I14" s="32"/>
      <c r="J14" s="34"/>
    </row>
    <row r="15" spans="1:10" x14ac:dyDescent="0.2">
      <c r="A15" s="27" t="s">
        <v>11</v>
      </c>
      <c r="B15" s="28">
        <v>3835579</v>
      </c>
      <c r="C15" s="29">
        <v>3161482</v>
      </c>
      <c r="D15" s="30"/>
      <c r="E15" s="31"/>
      <c r="F15" s="32"/>
      <c r="G15" s="33"/>
      <c r="H15" s="32"/>
      <c r="I15" s="32"/>
      <c r="J15" s="34"/>
    </row>
    <row r="16" spans="1:10" x14ac:dyDescent="0.2">
      <c r="A16" s="27" t="s">
        <v>12</v>
      </c>
      <c r="B16" s="28">
        <v>47903961</v>
      </c>
      <c r="C16" s="29">
        <v>39067294</v>
      </c>
      <c r="D16" s="30"/>
      <c r="E16" s="31"/>
      <c r="F16" s="32"/>
      <c r="G16" s="33"/>
      <c r="H16" s="32"/>
      <c r="I16" s="32"/>
      <c r="J16" s="34"/>
    </row>
    <row r="17" spans="1:10" x14ac:dyDescent="0.2">
      <c r="A17" s="27" t="s">
        <v>13</v>
      </c>
      <c r="B17" s="28">
        <v>31950423</v>
      </c>
      <c r="C17" s="29">
        <v>11147742</v>
      </c>
      <c r="D17" s="30"/>
      <c r="E17" s="31"/>
      <c r="F17" s="32"/>
      <c r="G17" s="33"/>
      <c r="H17" s="32"/>
      <c r="I17" s="32"/>
      <c r="J17" s="22"/>
    </row>
    <row r="18" spans="1:10" x14ac:dyDescent="0.2">
      <c r="A18" s="27" t="s">
        <v>14</v>
      </c>
      <c r="B18" s="28">
        <v>32534304</v>
      </c>
      <c r="C18" s="29">
        <v>41712234</v>
      </c>
      <c r="D18" s="30"/>
      <c r="E18" s="31"/>
      <c r="F18" s="32"/>
      <c r="G18" s="33"/>
      <c r="H18" s="32"/>
      <c r="I18" s="32"/>
      <c r="J18" s="22"/>
    </row>
    <row r="19" spans="1:10" x14ac:dyDescent="0.2">
      <c r="A19" s="27" t="s">
        <v>15</v>
      </c>
      <c r="B19" s="28">
        <v>14674608</v>
      </c>
      <c r="C19" s="29">
        <v>14200727</v>
      </c>
      <c r="D19" s="30"/>
      <c r="E19" s="31"/>
      <c r="F19" s="32"/>
      <c r="G19" s="33"/>
      <c r="H19" s="32"/>
      <c r="I19" s="32"/>
      <c r="J19" s="22"/>
    </row>
    <row r="20" spans="1:10" x14ac:dyDescent="0.2">
      <c r="A20" s="27" t="s">
        <v>16</v>
      </c>
      <c r="B20" s="28">
        <v>13797411</v>
      </c>
      <c r="C20" s="29">
        <v>12490870</v>
      </c>
      <c r="D20" s="30"/>
      <c r="E20" s="31"/>
      <c r="F20" s="32"/>
      <c r="G20" s="33"/>
      <c r="H20" s="32"/>
      <c r="I20" s="32"/>
      <c r="J20" s="22"/>
    </row>
    <row r="21" spans="1:10" x14ac:dyDescent="0.2">
      <c r="A21" s="27" t="s">
        <v>17</v>
      </c>
      <c r="B21" s="28">
        <v>4144116</v>
      </c>
      <c r="C21" s="29">
        <v>4750567</v>
      </c>
      <c r="D21" s="30"/>
      <c r="E21" s="31"/>
      <c r="F21" s="32"/>
      <c r="G21" s="33"/>
      <c r="H21" s="32"/>
      <c r="I21" s="32"/>
      <c r="J21" s="22"/>
    </row>
    <row r="22" spans="1:10" x14ac:dyDescent="0.2">
      <c r="A22" s="27" t="s">
        <v>18</v>
      </c>
      <c r="B22" s="28">
        <v>6109904</v>
      </c>
      <c r="C22" s="29">
        <v>1772418</v>
      </c>
      <c r="D22" s="30"/>
      <c r="E22" s="31"/>
      <c r="F22" s="32"/>
      <c r="G22" s="33"/>
      <c r="H22" s="32"/>
      <c r="I22" s="32"/>
      <c r="J22" s="22"/>
    </row>
    <row r="23" spans="1:10" x14ac:dyDescent="0.2">
      <c r="A23" s="27" t="s">
        <v>19</v>
      </c>
      <c r="B23" s="28">
        <v>19678980</v>
      </c>
      <c r="C23" s="29">
        <v>4174611</v>
      </c>
      <c r="D23" s="37"/>
      <c r="E23" s="35"/>
      <c r="F23" s="32"/>
      <c r="G23" s="33"/>
      <c r="H23" s="32"/>
      <c r="I23" s="32"/>
      <c r="J23" s="22"/>
    </row>
    <row r="24" spans="1:10" x14ac:dyDescent="0.2">
      <c r="A24" s="27" t="s">
        <v>20</v>
      </c>
      <c r="B24" s="28">
        <v>2172372</v>
      </c>
      <c r="C24" s="29">
        <v>2770277</v>
      </c>
      <c r="D24" s="30"/>
      <c r="E24" s="31"/>
      <c r="F24" s="32"/>
      <c r="G24" s="33"/>
      <c r="H24" s="32"/>
      <c r="I24" s="32"/>
      <c r="J24" s="22"/>
    </row>
    <row r="25" spans="1:10" x14ac:dyDescent="0.2">
      <c r="A25" s="27" t="s">
        <v>21</v>
      </c>
      <c r="B25" s="28">
        <v>726652</v>
      </c>
      <c r="C25" s="29">
        <v>444811</v>
      </c>
      <c r="D25" s="30"/>
      <c r="E25" s="31"/>
      <c r="F25" s="32"/>
      <c r="G25" s="33"/>
      <c r="H25" s="32"/>
      <c r="I25" s="32"/>
      <c r="J25" s="22"/>
    </row>
    <row r="26" spans="1:10" x14ac:dyDescent="0.2">
      <c r="A26" s="27" t="s">
        <v>22</v>
      </c>
      <c r="B26" s="28">
        <v>11534239</v>
      </c>
      <c r="C26" s="29">
        <v>13831280</v>
      </c>
      <c r="D26" s="30"/>
      <c r="E26" s="31"/>
      <c r="F26" s="32"/>
      <c r="G26" s="33"/>
      <c r="H26" s="32"/>
      <c r="I26" s="32"/>
      <c r="J26" s="22"/>
    </row>
    <row r="27" spans="1:10" x14ac:dyDescent="0.2">
      <c r="A27" s="27" t="s">
        <v>23</v>
      </c>
      <c r="B27" s="28">
        <v>41300</v>
      </c>
      <c r="C27" s="29">
        <v>41300</v>
      </c>
      <c r="D27" s="30"/>
      <c r="E27" s="31"/>
      <c r="F27" s="32"/>
      <c r="G27" s="33"/>
      <c r="H27" s="32"/>
      <c r="I27" s="32"/>
      <c r="J27" s="22"/>
    </row>
    <row r="28" spans="1:10" x14ac:dyDescent="0.2">
      <c r="A28" s="27" t="s">
        <v>24</v>
      </c>
      <c r="B28" s="28">
        <v>697406</v>
      </c>
      <c r="C28" s="29">
        <v>767877</v>
      </c>
      <c r="D28" s="30"/>
      <c r="E28" s="31"/>
      <c r="F28" s="32"/>
      <c r="G28" s="33"/>
      <c r="H28" s="32"/>
      <c r="I28" s="32"/>
      <c r="J28" s="22"/>
    </row>
    <row r="29" spans="1:10" x14ac:dyDescent="0.2">
      <c r="A29" s="27" t="s">
        <v>25</v>
      </c>
      <c r="B29" s="28">
        <v>3756308</v>
      </c>
      <c r="C29" s="29">
        <v>1656314</v>
      </c>
      <c r="D29" s="30"/>
      <c r="E29" s="31"/>
      <c r="F29" s="32"/>
      <c r="G29" s="33"/>
      <c r="H29" s="38"/>
      <c r="I29" s="22"/>
      <c r="J29" s="22"/>
    </row>
    <row r="30" spans="1:10" ht="13.5" thickBot="1" x14ac:dyDescent="0.25">
      <c r="A30" s="39" t="s">
        <v>26</v>
      </c>
      <c r="B30" s="40">
        <v>1170237171</v>
      </c>
      <c r="C30" s="40">
        <v>946108013</v>
      </c>
      <c r="D30" s="41"/>
      <c r="E30" s="40"/>
      <c r="F30" s="32"/>
      <c r="G30" s="33"/>
      <c r="H30" s="38"/>
      <c r="I30" s="22"/>
      <c r="J30" s="22"/>
    </row>
    <row r="31" spans="1:10" x14ac:dyDescent="0.2">
      <c r="A31" s="23"/>
      <c r="B31" s="42"/>
      <c r="C31" s="43"/>
      <c r="D31" s="44"/>
      <c r="E31" s="22"/>
      <c r="F31" s="17"/>
      <c r="G31" s="33"/>
      <c r="H31" s="22"/>
      <c r="I31" s="22"/>
      <c r="J31" s="22"/>
    </row>
    <row r="32" spans="1:10" x14ac:dyDescent="0.2">
      <c r="A32" s="23" t="s">
        <v>27</v>
      </c>
      <c r="B32" s="28"/>
      <c r="C32" s="29"/>
      <c r="D32" s="44"/>
      <c r="E32" s="22"/>
      <c r="F32" s="17"/>
      <c r="G32" s="33"/>
      <c r="H32" s="22"/>
      <c r="I32" s="22"/>
      <c r="J32" s="22"/>
    </row>
    <row r="33" spans="1:10" x14ac:dyDescent="0.2">
      <c r="A33" s="27" t="s">
        <v>28</v>
      </c>
      <c r="B33" s="28">
        <v>102579538</v>
      </c>
      <c r="C33" s="45">
        <v>30041698</v>
      </c>
      <c r="D33" s="46"/>
      <c r="E33" s="47"/>
      <c r="F33" s="32"/>
      <c r="G33" s="33"/>
      <c r="H33" s="38"/>
      <c r="I33" s="22">
        <f>E33-G33</f>
        <v>0</v>
      </c>
      <c r="J33" s="22"/>
    </row>
    <row r="34" spans="1:10" x14ac:dyDescent="0.2">
      <c r="A34" s="27" t="s">
        <v>29</v>
      </c>
      <c r="B34" s="28">
        <v>62260508</v>
      </c>
      <c r="C34" s="45">
        <v>104784418</v>
      </c>
      <c r="D34" s="46"/>
      <c r="E34" s="47"/>
      <c r="F34" s="32"/>
      <c r="G34" s="33"/>
      <c r="H34" s="38"/>
      <c r="I34" s="22">
        <f t="shared" ref="I34:I37" si="0">E34-G34</f>
        <v>0</v>
      </c>
      <c r="J34" s="22"/>
    </row>
    <row r="35" spans="1:10" x14ac:dyDescent="0.2">
      <c r="A35" s="27" t="s">
        <v>30</v>
      </c>
      <c r="B35" s="28">
        <v>125807253</v>
      </c>
      <c r="C35" s="45">
        <v>121326411</v>
      </c>
      <c r="D35" s="46"/>
      <c r="E35" s="47"/>
      <c r="F35" s="32"/>
      <c r="G35" s="33"/>
      <c r="H35" s="38"/>
      <c r="I35" s="22">
        <f t="shared" si="0"/>
        <v>0</v>
      </c>
      <c r="J35" s="22"/>
    </row>
    <row r="36" spans="1:10" ht="25.5" x14ac:dyDescent="0.2">
      <c r="A36" s="48" t="s">
        <v>31</v>
      </c>
      <c r="B36" s="28">
        <v>106153028</v>
      </c>
      <c r="C36" s="29">
        <v>0</v>
      </c>
      <c r="D36" s="46"/>
      <c r="E36" s="47"/>
      <c r="F36" s="32"/>
      <c r="G36" s="33"/>
      <c r="H36" s="38"/>
      <c r="I36" s="22">
        <f t="shared" si="0"/>
        <v>0</v>
      </c>
      <c r="J36" s="22"/>
    </row>
    <row r="37" spans="1:10" x14ac:dyDescent="0.2">
      <c r="A37" s="27" t="s">
        <v>32</v>
      </c>
      <c r="B37" s="28">
        <v>457985702</v>
      </c>
      <c r="C37" s="45">
        <v>317889584</v>
      </c>
      <c r="D37" s="46"/>
      <c r="E37" s="47"/>
      <c r="F37" s="32"/>
      <c r="G37" s="33"/>
      <c r="H37" s="38"/>
      <c r="I37" s="22">
        <f t="shared" si="0"/>
        <v>0</v>
      </c>
      <c r="J37" s="22"/>
    </row>
    <row r="38" spans="1:10" x14ac:dyDescent="0.2">
      <c r="A38" s="27" t="s">
        <v>33</v>
      </c>
      <c r="B38" s="28">
        <v>8278081</v>
      </c>
      <c r="C38" s="45">
        <v>9267128</v>
      </c>
      <c r="D38" s="46"/>
      <c r="E38" s="47"/>
      <c r="F38" s="32"/>
      <c r="G38" s="33"/>
      <c r="H38" s="38"/>
      <c r="I38" s="22"/>
      <c r="J38" s="22"/>
    </row>
    <row r="39" spans="1:10" x14ac:dyDescent="0.2">
      <c r="A39" s="27" t="s">
        <v>34</v>
      </c>
      <c r="B39" s="28">
        <v>6607046</v>
      </c>
      <c r="C39" s="45">
        <v>4870243</v>
      </c>
      <c r="D39" s="46"/>
      <c r="E39" s="47"/>
      <c r="F39" s="32"/>
      <c r="G39" s="33"/>
      <c r="H39" s="38"/>
      <c r="I39" s="22"/>
      <c r="J39" s="22"/>
    </row>
    <row r="40" spans="1:10" x14ac:dyDescent="0.2">
      <c r="A40" s="27" t="s">
        <v>35</v>
      </c>
      <c r="B40" s="28">
        <v>231752</v>
      </c>
      <c r="C40" s="45">
        <v>49417</v>
      </c>
      <c r="D40" s="46"/>
      <c r="E40" s="49"/>
      <c r="F40" s="32"/>
      <c r="G40" s="33"/>
      <c r="H40" s="38"/>
      <c r="I40" s="22"/>
      <c r="J40" s="22"/>
    </row>
    <row r="41" spans="1:10" x14ac:dyDescent="0.2">
      <c r="A41" s="27" t="s">
        <v>36</v>
      </c>
      <c r="B41" s="28">
        <v>8971661</v>
      </c>
      <c r="C41" s="45">
        <v>9657250</v>
      </c>
      <c r="D41" s="46"/>
      <c r="E41" s="47"/>
      <c r="F41" s="32"/>
      <c r="G41" s="33"/>
      <c r="H41" s="38"/>
      <c r="I41" s="22"/>
      <c r="J41" s="22"/>
    </row>
    <row r="42" spans="1:10" x14ac:dyDescent="0.2">
      <c r="A42" s="2" t="s">
        <v>37</v>
      </c>
      <c r="B42" s="28">
        <v>2834984</v>
      </c>
      <c r="C42" s="45">
        <v>2645457</v>
      </c>
      <c r="D42" s="46"/>
      <c r="E42" s="47"/>
      <c r="F42" s="32"/>
      <c r="G42" s="33"/>
      <c r="H42" s="38"/>
      <c r="I42" s="22"/>
      <c r="J42" s="22"/>
    </row>
    <row r="43" spans="1:10" x14ac:dyDescent="0.2">
      <c r="A43" s="2" t="s">
        <v>38</v>
      </c>
      <c r="B43" s="28">
        <v>0</v>
      </c>
      <c r="C43" s="29">
        <v>358908</v>
      </c>
      <c r="D43" s="46"/>
      <c r="E43" s="47"/>
      <c r="F43" s="32"/>
      <c r="G43" s="33"/>
      <c r="H43" s="38"/>
      <c r="I43" s="22"/>
      <c r="J43" s="22"/>
    </row>
    <row r="44" spans="1:10" x14ac:dyDescent="0.2">
      <c r="A44" s="27" t="s">
        <v>39</v>
      </c>
      <c r="B44" s="28">
        <v>7189630</v>
      </c>
      <c r="C44" s="45">
        <v>1053598</v>
      </c>
      <c r="D44" s="46"/>
      <c r="E44" s="47"/>
      <c r="F44" s="32"/>
      <c r="H44" s="33"/>
      <c r="I44" s="22"/>
      <c r="J44" s="22"/>
    </row>
    <row r="45" spans="1:10" x14ac:dyDescent="0.2">
      <c r="A45" s="50" t="s">
        <v>40</v>
      </c>
      <c r="B45" s="51">
        <v>888899183</v>
      </c>
      <c r="C45" s="51">
        <v>601944112</v>
      </c>
      <c r="D45" s="46"/>
      <c r="E45" s="51"/>
      <c r="F45" s="32"/>
      <c r="G45" s="33"/>
      <c r="H45" s="38"/>
      <c r="I45" s="22"/>
      <c r="J45" s="22"/>
    </row>
    <row r="46" spans="1:10" x14ac:dyDescent="0.2">
      <c r="A46" s="27"/>
      <c r="B46" s="28"/>
      <c r="C46" s="29"/>
      <c r="D46" s="44"/>
      <c r="E46" s="16"/>
      <c r="F46" s="52"/>
      <c r="G46" s="33"/>
      <c r="H46" s="22"/>
      <c r="I46" s="22"/>
      <c r="J46" s="22"/>
    </row>
    <row r="47" spans="1:10" x14ac:dyDescent="0.2">
      <c r="A47" s="23" t="s">
        <v>41</v>
      </c>
      <c r="B47" s="28"/>
      <c r="C47" s="29"/>
      <c r="D47" s="44"/>
      <c r="E47" s="16"/>
      <c r="F47" s="52"/>
      <c r="G47" s="33"/>
      <c r="H47" s="22"/>
      <c r="I47" s="22"/>
      <c r="J47" s="22"/>
    </row>
    <row r="48" spans="1:10" x14ac:dyDescent="0.2">
      <c r="A48" s="27" t="s">
        <v>42</v>
      </c>
      <c r="B48" s="28">
        <v>287816731</v>
      </c>
      <c r="C48" s="29">
        <v>287816731</v>
      </c>
      <c r="D48" s="53"/>
      <c r="E48" s="54"/>
      <c r="F48" s="32"/>
      <c r="G48" s="33"/>
      <c r="H48" s="38"/>
      <c r="I48" s="22"/>
      <c r="J48" s="22"/>
    </row>
    <row r="49" spans="1:11" ht="12.6" customHeight="1" x14ac:dyDescent="0.2">
      <c r="A49" s="27" t="s">
        <v>43</v>
      </c>
      <c r="B49" s="28">
        <v>78326500</v>
      </c>
      <c r="C49" s="29">
        <v>75468506</v>
      </c>
      <c r="D49" s="53"/>
      <c r="E49" s="54"/>
      <c r="F49" s="32"/>
      <c r="G49" s="33"/>
      <c r="H49" s="38"/>
      <c r="I49" s="22"/>
      <c r="J49" s="22"/>
    </row>
    <row r="50" spans="1:11" ht="12.6" customHeight="1" x14ac:dyDescent="0.2">
      <c r="A50" s="27" t="s">
        <v>44</v>
      </c>
      <c r="B50" s="28">
        <v>-10974734</v>
      </c>
      <c r="C50" s="29">
        <v>-10974734</v>
      </c>
      <c r="D50" s="53"/>
      <c r="E50" s="54"/>
      <c r="F50" s="32"/>
      <c r="G50" s="33"/>
      <c r="H50" s="38"/>
      <c r="I50" s="22"/>
      <c r="J50" s="22"/>
    </row>
    <row r="51" spans="1:11" ht="12.6" customHeight="1" x14ac:dyDescent="0.2">
      <c r="A51" s="27" t="s">
        <v>45</v>
      </c>
      <c r="B51" s="28">
        <v>400903</v>
      </c>
      <c r="C51" s="29">
        <v>-176161</v>
      </c>
      <c r="D51" s="53"/>
      <c r="E51" s="54"/>
      <c r="F51" s="32"/>
      <c r="G51" s="33"/>
      <c r="H51" s="38"/>
      <c r="I51" s="22"/>
      <c r="J51" s="22"/>
    </row>
    <row r="52" spans="1:11" ht="12.6" customHeight="1" x14ac:dyDescent="0.2">
      <c r="A52" s="27" t="s">
        <v>46</v>
      </c>
      <c r="B52" s="28">
        <v>76507</v>
      </c>
      <c r="C52" s="29">
        <v>105434</v>
      </c>
      <c r="D52" s="53"/>
      <c r="E52" s="54"/>
      <c r="F52" s="32"/>
      <c r="G52" s="33"/>
      <c r="H52" s="38"/>
      <c r="I52" s="22"/>
      <c r="J52" s="22"/>
    </row>
    <row r="53" spans="1:11" ht="12.6" customHeight="1" x14ac:dyDescent="0.2">
      <c r="A53" s="27" t="s">
        <v>47</v>
      </c>
      <c r="B53" s="28">
        <v>10008217</v>
      </c>
      <c r="C53" s="29">
        <v>9069412</v>
      </c>
      <c r="D53" s="53"/>
      <c r="E53" s="54"/>
      <c r="F53" s="32"/>
      <c r="G53" s="33"/>
      <c r="H53" s="38"/>
      <c r="I53" s="22"/>
      <c r="J53" s="22"/>
    </row>
    <row r="54" spans="1:11" ht="12.6" customHeight="1" x14ac:dyDescent="0.2">
      <c r="A54" s="27" t="s">
        <v>48</v>
      </c>
      <c r="B54" s="28">
        <v>-25015852</v>
      </c>
      <c r="C54" s="29">
        <v>-21783345</v>
      </c>
      <c r="D54" s="53"/>
      <c r="E54" s="54"/>
      <c r="F54" s="32"/>
      <c r="G54" s="33"/>
      <c r="H54" s="38"/>
      <c r="I54" s="22"/>
      <c r="J54" s="22"/>
    </row>
    <row r="55" spans="1:11" ht="12.6" customHeight="1" x14ac:dyDescent="0.2">
      <c r="A55" s="27" t="s">
        <v>49</v>
      </c>
      <c r="B55" s="28">
        <v>-59334339</v>
      </c>
      <c r="C55" s="29">
        <v>4604181</v>
      </c>
      <c r="D55" s="53"/>
      <c r="E55" s="54"/>
      <c r="F55" s="32"/>
      <c r="G55" s="33"/>
      <c r="H55" s="38"/>
      <c r="I55" s="22"/>
      <c r="J55" s="22"/>
    </row>
    <row r="56" spans="1:11" ht="12.6" customHeight="1" x14ac:dyDescent="0.2">
      <c r="A56" s="55" t="s">
        <v>50</v>
      </c>
      <c r="B56" s="56">
        <v>281303933</v>
      </c>
      <c r="C56" s="56">
        <v>344130024</v>
      </c>
      <c r="D56" s="57"/>
      <c r="E56" s="56"/>
      <c r="F56" s="32"/>
      <c r="G56" s="33"/>
      <c r="H56" s="38"/>
      <c r="I56" s="22"/>
      <c r="J56" s="22"/>
    </row>
    <row r="57" spans="1:11" ht="12.6" customHeight="1" x14ac:dyDescent="0.2">
      <c r="A57" s="27" t="s">
        <v>51</v>
      </c>
      <c r="B57" s="29">
        <v>34055</v>
      </c>
      <c r="C57" s="29">
        <v>33877</v>
      </c>
      <c r="D57" s="57"/>
      <c r="E57" s="54"/>
      <c r="F57" s="32"/>
      <c r="G57" s="33"/>
      <c r="H57" s="38"/>
      <c r="I57" s="22"/>
      <c r="J57" s="22"/>
    </row>
    <row r="58" spans="1:11" ht="12.6" customHeight="1" x14ac:dyDescent="0.2">
      <c r="A58" s="50" t="s">
        <v>52</v>
      </c>
      <c r="B58" s="51">
        <v>281337988</v>
      </c>
      <c r="C58" s="51">
        <v>344163901</v>
      </c>
      <c r="D58" s="58"/>
      <c r="E58" s="51"/>
      <c r="F58" s="32"/>
      <c r="G58" s="33"/>
      <c r="H58" s="38"/>
      <c r="I58" s="22"/>
      <c r="J58" s="22"/>
    </row>
    <row r="59" spans="1:11" ht="12.6" customHeight="1" thickBot="1" x14ac:dyDescent="0.25">
      <c r="A59" s="59" t="s">
        <v>54</v>
      </c>
      <c r="B59" s="60">
        <v>1170237171</v>
      </c>
      <c r="C59" s="60">
        <v>946108013</v>
      </c>
      <c r="D59" s="61"/>
      <c r="E59" s="60"/>
      <c r="F59" s="32"/>
      <c r="G59" s="33"/>
      <c r="H59" s="38"/>
      <c r="I59" s="22"/>
      <c r="J59" s="22"/>
    </row>
    <row r="60" spans="1:11" ht="12.6" customHeight="1" x14ac:dyDescent="0.2">
      <c r="B60" s="62">
        <v>0</v>
      </c>
      <c r="C60" s="62">
        <v>0</v>
      </c>
      <c r="D60" s="63"/>
      <c r="E60" s="61"/>
      <c r="F60" s="64"/>
      <c r="G60" s="33"/>
      <c r="H60" s="17"/>
      <c r="I60" s="22"/>
      <c r="J60" s="22"/>
    </row>
    <row r="61" spans="1:11" ht="12.6" customHeight="1" x14ac:dyDescent="0.2">
      <c r="B61" s="8"/>
      <c r="D61" s="34"/>
      <c r="E61" s="65"/>
      <c r="F61" s="52"/>
      <c r="G61" s="33"/>
      <c r="H61" s="22"/>
      <c r="I61" s="22"/>
      <c r="J61" s="22"/>
    </row>
    <row r="62" spans="1:11" ht="12.6" customHeight="1" thickBot="1" x14ac:dyDescent="0.25">
      <c r="C62" s="8"/>
      <c r="D62" s="34"/>
      <c r="E62" s="17"/>
      <c r="K62" s="22"/>
    </row>
    <row r="63" spans="1:11" ht="12.6" customHeight="1" x14ac:dyDescent="0.2">
      <c r="A63" s="19" t="s">
        <v>2</v>
      </c>
      <c r="B63" s="21" t="s">
        <v>55</v>
      </c>
      <c r="C63" s="21" t="s">
        <v>56</v>
      </c>
      <c r="D63" s="66"/>
      <c r="E63" s="65"/>
      <c r="K63" s="22"/>
    </row>
    <row r="64" spans="1:11" ht="12.6" customHeight="1" x14ac:dyDescent="0.2">
      <c r="A64" s="67" t="s">
        <v>57</v>
      </c>
      <c r="B64" s="22">
        <v>23940510</v>
      </c>
      <c r="C64" s="22">
        <v>48975462</v>
      </c>
      <c r="D64" s="68"/>
      <c r="E64" s="53"/>
      <c r="K64" s="69"/>
    </row>
    <row r="65" spans="1:11" ht="12.6" customHeight="1" x14ac:dyDescent="0.2">
      <c r="A65" s="67" t="s">
        <v>58</v>
      </c>
      <c r="B65" s="22">
        <v>-19727497</v>
      </c>
      <c r="C65" s="22">
        <v>-29451394</v>
      </c>
      <c r="D65" s="68"/>
      <c r="E65" s="53"/>
      <c r="K65" s="69"/>
    </row>
    <row r="66" spans="1:11" s="73" customFormat="1" ht="12.6" customHeight="1" x14ac:dyDescent="0.2">
      <c r="A66" s="70" t="s">
        <v>59</v>
      </c>
      <c r="B66" s="71">
        <v>4213013</v>
      </c>
      <c r="C66" s="71">
        <v>19524068</v>
      </c>
      <c r="D66" s="72"/>
      <c r="E66" s="53"/>
      <c r="G66" s="2"/>
      <c r="K66" s="69"/>
    </row>
    <row r="67" spans="1:11" ht="12.6" customHeight="1" x14ac:dyDescent="0.2">
      <c r="A67" s="67"/>
      <c r="B67" s="22"/>
      <c r="C67" s="17"/>
      <c r="D67" s="74"/>
      <c r="E67" s="75"/>
      <c r="K67" s="38"/>
    </row>
    <row r="68" spans="1:11" ht="12.6" customHeight="1" x14ac:dyDescent="0.2">
      <c r="A68" s="67" t="s">
        <v>60</v>
      </c>
      <c r="B68" s="22">
        <v>52237721</v>
      </c>
      <c r="C68" s="22">
        <v>32579796</v>
      </c>
      <c r="D68" s="76"/>
      <c r="E68" s="53"/>
      <c r="K68" s="69"/>
    </row>
    <row r="69" spans="1:11" ht="12.6" customHeight="1" x14ac:dyDescent="0.2">
      <c r="A69" s="67" t="s">
        <v>61</v>
      </c>
      <c r="B69" s="22">
        <v>-23668725</v>
      </c>
      <c r="C69" s="22">
        <v>-19874249</v>
      </c>
      <c r="D69" s="76"/>
      <c r="E69" s="53"/>
      <c r="K69" s="69"/>
    </row>
    <row r="70" spans="1:11" s="73" customFormat="1" ht="12.6" customHeight="1" x14ac:dyDescent="0.2">
      <c r="A70" s="70" t="s">
        <v>62</v>
      </c>
      <c r="B70" s="71">
        <v>28568996</v>
      </c>
      <c r="C70" s="71">
        <v>12705547</v>
      </c>
      <c r="D70" s="76"/>
      <c r="E70" s="53"/>
      <c r="G70" s="2"/>
      <c r="K70" s="69"/>
    </row>
    <row r="71" spans="1:11" ht="12.6" customHeight="1" x14ac:dyDescent="0.2">
      <c r="A71" s="67" t="s">
        <v>63</v>
      </c>
      <c r="B71" s="22">
        <v>-6189619</v>
      </c>
      <c r="C71" s="22">
        <v>-6719270</v>
      </c>
      <c r="D71" s="76"/>
      <c r="E71" s="53"/>
      <c r="K71" s="69"/>
    </row>
    <row r="72" spans="1:11" s="73" customFormat="1" ht="12.6" customHeight="1" x14ac:dyDescent="0.2">
      <c r="A72" s="70" t="s">
        <v>64</v>
      </c>
      <c r="B72" s="71">
        <v>22379377</v>
      </c>
      <c r="C72" s="71">
        <v>5986277</v>
      </c>
      <c r="D72" s="77"/>
      <c r="E72" s="53"/>
      <c r="G72" s="2"/>
      <c r="K72" s="69"/>
    </row>
    <row r="73" spans="1:11" ht="12.6" customHeight="1" x14ac:dyDescent="0.2">
      <c r="A73" s="67"/>
      <c r="B73" s="22"/>
      <c r="C73" s="22"/>
      <c r="D73" s="22"/>
      <c r="E73" s="78"/>
      <c r="K73" s="38"/>
    </row>
    <row r="74" spans="1:11" ht="12.6" customHeight="1" x14ac:dyDescent="0.2">
      <c r="A74" s="67" t="s">
        <v>65</v>
      </c>
      <c r="B74" s="22">
        <v>567683</v>
      </c>
      <c r="C74" s="22">
        <v>1404956</v>
      </c>
      <c r="D74" s="72"/>
      <c r="E74" s="53"/>
      <c r="F74" s="8"/>
      <c r="K74" s="69"/>
    </row>
    <row r="75" spans="1:11" ht="12.6" customHeight="1" x14ac:dyDescent="0.2">
      <c r="A75" s="67" t="s">
        <v>66</v>
      </c>
      <c r="B75" s="22">
        <v>-96939191</v>
      </c>
      <c r="C75" s="22">
        <v>-10187097</v>
      </c>
      <c r="D75" s="77"/>
      <c r="E75" s="53"/>
      <c r="K75" s="69"/>
    </row>
    <row r="76" spans="1:11" ht="12.6" customHeight="1" x14ac:dyDescent="0.2">
      <c r="A76" s="67" t="s">
        <v>67</v>
      </c>
      <c r="B76" s="22">
        <v>71022</v>
      </c>
      <c r="C76" s="22">
        <v>101423</v>
      </c>
      <c r="D76" s="72"/>
      <c r="E76" s="53"/>
      <c r="K76" s="69"/>
    </row>
    <row r="77" spans="1:11" ht="12.6" customHeight="1" x14ac:dyDescent="0.2">
      <c r="A77" s="67" t="s">
        <v>68</v>
      </c>
      <c r="B77" s="22">
        <v>0</v>
      </c>
      <c r="C77" s="22">
        <v>0</v>
      </c>
      <c r="D77" s="79"/>
      <c r="E77" s="79"/>
      <c r="K77" s="69"/>
    </row>
    <row r="78" spans="1:11" ht="12.6" customHeight="1" x14ac:dyDescent="0.2">
      <c r="A78" s="67" t="s">
        <v>69</v>
      </c>
      <c r="B78" s="22">
        <v>7332342</v>
      </c>
      <c r="C78" s="22">
        <v>4891372</v>
      </c>
      <c r="D78" s="72"/>
      <c r="E78" s="53"/>
      <c r="K78" s="69"/>
    </row>
    <row r="79" spans="1:11" s="73" customFormat="1" ht="12.6" customHeight="1" x14ac:dyDescent="0.2">
      <c r="A79" s="70" t="s">
        <v>70</v>
      </c>
      <c r="B79" s="71">
        <v>-88968144</v>
      </c>
      <c r="C79" s="71">
        <v>-3789346</v>
      </c>
      <c r="D79" s="80"/>
      <c r="E79" s="53"/>
      <c r="G79" s="2"/>
      <c r="K79" s="69"/>
    </row>
    <row r="80" spans="1:11" ht="12.6" customHeight="1" x14ac:dyDescent="0.2">
      <c r="A80" s="67"/>
      <c r="B80" s="22"/>
      <c r="C80" s="22"/>
      <c r="D80" s="44"/>
      <c r="E80" s="53"/>
      <c r="K80" s="69"/>
    </row>
    <row r="81" spans="1:11" ht="12.6" customHeight="1" x14ac:dyDescent="0.2">
      <c r="A81" s="67" t="s">
        <v>71</v>
      </c>
      <c r="B81" s="22">
        <v>-5565657</v>
      </c>
      <c r="C81" s="22">
        <v>-5259464</v>
      </c>
      <c r="D81" s="72"/>
      <c r="E81" s="53"/>
      <c r="K81" s="69"/>
    </row>
    <row r="82" spans="1:11" ht="12.6" customHeight="1" x14ac:dyDescent="0.2">
      <c r="A82" s="67" t="s">
        <v>72</v>
      </c>
      <c r="B82" s="22">
        <v>-2669579</v>
      </c>
      <c r="C82" s="22">
        <v>-7156271</v>
      </c>
      <c r="D82" s="72"/>
      <c r="E82" s="53"/>
      <c r="K82" s="69"/>
    </row>
    <row r="83" spans="1:11" ht="12.6" customHeight="1" x14ac:dyDescent="0.2">
      <c r="A83" s="67" t="s">
        <v>73</v>
      </c>
      <c r="B83" s="22">
        <v>-424507</v>
      </c>
      <c r="C83" s="22">
        <v>-190649</v>
      </c>
      <c r="D83" s="72"/>
      <c r="E83" s="53"/>
      <c r="K83" s="69"/>
    </row>
    <row r="84" spans="1:11" ht="12.6" customHeight="1" x14ac:dyDescent="0.2">
      <c r="A84" s="67" t="s">
        <v>74</v>
      </c>
      <c r="B84" s="22">
        <v>-6731812</v>
      </c>
      <c r="C84" s="22">
        <v>-4120276</v>
      </c>
      <c r="D84" s="72"/>
      <c r="E84" s="53"/>
      <c r="K84" s="69"/>
    </row>
    <row r="85" spans="1:11" ht="12.6" customHeight="1" x14ac:dyDescent="0.2">
      <c r="A85" s="67" t="s">
        <v>75</v>
      </c>
      <c r="B85" s="22">
        <v>-823790</v>
      </c>
      <c r="C85" s="22">
        <v>-5783245</v>
      </c>
      <c r="D85" s="72"/>
      <c r="E85" s="53"/>
      <c r="K85" s="69"/>
    </row>
    <row r="86" spans="1:11" s="73" customFormat="1" ht="12.6" customHeight="1" x14ac:dyDescent="0.2">
      <c r="A86" s="70" t="s">
        <v>76</v>
      </c>
      <c r="B86" s="71">
        <v>-16215345</v>
      </c>
      <c r="C86" s="71">
        <v>-22509905</v>
      </c>
      <c r="D86" s="80"/>
      <c r="E86" s="57"/>
      <c r="G86" s="2"/>
      <c r="K86" s="69"/>
    </row>
    <row r="87" spans="1:11" ht="12.6" customHeight="1" x14ac:dyDescent="0.2">
      <c r="A87" s="67"/>
      <c r="B87" s="22"/>
      <c r="C87" s="22"/>
      <c r="D87" s="17"/>
      <c r="E87" s="78"/>
      <c r="K87" s="74"/>
    </row>
    <row r="88" spans="1:11" ht="12.6" customHeight="1" x14ac:dyDescent="0.2">
      <c r="A88" s="9" t="s">
        <v>77</v>
      </c>
      <c r="B88" s="80">
        <v>-78591099</v>
      </c>
      <c r="C88" s="80">
        <v>-788906</v>
      </c>
      <c r="D88" s="81"/>
      <c r="E88" s="57"/>
      <c r="K88" s="69"/>
    </row>
    <row r="89" spans="1:11" ht="12.6" customHeight="1" x14ac:dyDescent="0.2">
      <c r="A89" s="67" t="s">
        <v>78</v>
      </c>
      <c r="B89" s="22">
        <v>16671982</v>
      </c>
      <c r="C89" s="22">
        <v>-2460922</v>
      </c>
      <c r="D89" s="82"/>
      <c r="E89" s="57"/>
      <c r="K89" s="69"/>
    </row>
    <row r="90" spans="1:11" ht="12.6" customHeight="1" thickBot="1" x14ac:dyDescent="0.25">
      <c r="A90" s="83" t="s">
        <v>79</v>
      </c>
      <c r="B90" s="84">
        <v>-61919117</v>
      </c>
      <c r="C90" s="84">
        <v>-3249828</v>
      </c>
      <c r="D90" s="82"/>
      <c r="E90" s="85"/>
      <c r="K90" s="86"/>
    </row>
    <row r="91" spans="1:11" ht="12.6" customHeight="1" x14ac:dyDescent="0.2">
      <c r="B91" s="87"/>
      <c r="C91" s="88"/>
      <c r="D91" s="16"/>
      <c r="E91" s="76"/>
      <c r="K91" s="17"/>
    </row>
    <row r="92" spans="1:11" ht="12.6" customHeight="1" x14ac:dyDescent="0.2">
      <c r="A92" s="9" t="s">
        <v>80</v>
      </c>
      <c r="B92" s="22">
        <v>0</v>
      </c>
      <c r="C92" s="88"/>
      <c r="D92" s="16"/>
      <c r="E92" s="76"/>
      <c r="K92" s="17"/>
    </row>
    <row r="93" spans="1:11" ht="12.6" customHeight="1" x14ac:dyDescent="0.2">
      <c r="A93" s="67" t="s">
        <v>81</v>
      </c>
      <c r="B93" s="22">
        <v>0</v>
      </c>
      <c r="C93" s="22">
        <v>0</v>
      </c>
      <c r="D93" s="16"/>
      <c r="E93" s="76"/>
      <c r="K93" s="17"/>
    </row>
    <row r="94" spans="1:11" ht="12.6" customHeight="1" thickBot="1" x14ac:dyDescent="0.25">
      <c r="A94" s="83"/>
      <c r="B94" s="89">
        <v>-61919117</v>
      </c>
      <c r="C94" s="84">
        <v>-3249828</v>
      </c>
      <c r="D94" s="16"/>
      <c r="E94" s="76"/>
      <c r="K94" s="17"/>
    </row>
    <row r="95" spans="1:11" ht="12.6" customHeight="1" x14ac:dyDescent="0.2">
      <c r="B95" s="87">
        <v>0</v>
      </c>
      <c r="C95" s="88"/>
      <c r="D95" s="16"/>
      <c r="E95" s="76"/>
      <c r="K95" s="17"/>
    </row>
    <row r="96" spans="1:11" ht="12.6" customHeight="1" x14ac:dyDescent="0.2">
      <c r="B96" s="87"/>
      <c r="C96" s="88"/>
      <c r="D96" s="16"/>
      <c r="E96" s="76"/>
      <c r="K96" s="17"/>
    </row>
    <row r="97" spans="1:10" x14ac:dyDescent="0.2">
      <c r="B97" s="87"/>
      <c r="C97" s="8"/>
      <c r="D97" s="16"/>
      <c r="E97" s="82"/>
      <c r="F97" s="16"/>
      <c r="G97" s="90"/>
      <c r="H97" s="16"/>
      <c r="I97" s="16"/>
      <c r="J97" s="16"/>
    </row>
    <row r="98" spans="1:10" x14ac:dyDescent="0.2">
      <c r="B98" s="35">
        <v>-61919295</v>
      </c>
      <c r="C98" s="8"/>
      <c r="D98" s="16"/>
      <c r="E98" s="76"/>
      <c r="F98" s="16"/>
      <c r="G98" s="90"/>
      <c r="H98" s="16"/>
      <c r="I98" s="16"/>
      <c r="J98" s="16"/>
    </row>
    <row r="99" spans="1:10" x14ac:dyDescent="0.2">
      <c r="B99" s="35">
        <v>178</v>
      </c>
      <c r="C99" s="8"/>
      <c r="D99" s="16"/>
      <c r="E99" s="76"/>
      <c r="F99" s="16"/>
      <c r="G99" s="16"/>
      <c r="H99" s="16"/>
      <c r="I99" s="16"/>
      <c r="J99" s="16"/>
    </row>
    <row r="100" spans="1:10" x14ac:dyDescent="0.2">
      <c r="B100" s="91">
        <v>-61919117</v>
      </c>
      <c r="D100" s="16"/>
      <c r="E100" s="82"/>
      <c r="F100" s="16"/>
      <c r="G100" s="16"/>
      <c r="H100" s="16"/>
      <c r="I100" s="16"/>
      <c r="J100" s="16"/>
    </row>
    <row r="101" spans="1:10" x14ac:dyDescent="0.2">
      <c r="B101" s="87">
        <v>0</v>
      </c>
      <c r="C101" s="92"/>
      <c r="D101" s="16"/>
      <c r="E101" s="16"/>
      <c r="F101" s="16"/>
      <c r="G101" s="16"/>
      <c r="H101" s="16"/>
      <c r="I101" s="16"/>
      <c r="J101" s="16"/>
    </row>
    <row r="102" spans="1:10" x14ac:dyDescent="0.2">
      <c r="B102" s="93"/>
      <c r="C102" s="92"/>
      <c r="D102" s="16"/>
      <c r="E102" s="16"/>
      <c r="F102" s="16"/>
      <c r="G102" s="16"/>
      <c r="H102" s="16"/>
      <c r="I102" s="16"/>
      <c r="J102" s="16"/>
    </row>
    <row r="103" spans="1:10" ht="13.5" thickBot="1" x14ac:dyDescent="0.25">
      <c r="B103" s="94"/>
      <c r="C103" s="94"/>
      <c r="D103" s="16"/>
      <c r="E103" s="16"/>
      <c r="F103" s="16"/>
      <c r="G103" s="16"/>
      <c r="H103" s="16"/>
      <c r="I103" s="16"/>
      <c r="J103" s="16"/>
    </row>
    <row r="104" spans="1:10" x14ac:dyDescent="0.2">
      <c r="A104" s="19" t="s">
        <v>2</v>
      </c>
      <c r="B104" s="20" t="s">
        <v>55</v>
      </c>
      <c r="C104" s="20" t="s">
        <v>56</v>
      </c>
      <c r="D104" s="16"/>
      <c r="E104" s="16"/>
      <c r="F104" s="16"/>
      <c r="G104" s="16"/>
      <c r="H104" s="16"/>
      <c r="I104" s="16"/>
      <c r="J104" s="16"/>
    </row>
    <row r="105" spans="1:10" x14ac:dyDescent="0.2">
      <c r="A105" s="95" t="s">
        <v>85</v>
      </c>
      <c r="B105" s="22">
        <v>-34821</v>
      </c>
      <c r="C105" s="22">
        <v>-10945</v>
      </c>
      <c r="D105" s="76"/>
      <c r="E105" s="53"/>
      <c r="F105" s="64"/>
      <c r="G105" s="38"/>
      <c r="H105" s="96"/>
      <c r="I105" s="16"/>
      <c r="J105" s="16"/>
    </row>
    <row r="106" spans="1:10" x14ac:dyDescent="0.2">
      <c r="A106" s="95" t="s">
        <v>86</v>
      </c>
      <c r="B106" s="22">
        <v>0</v>
      </c>
      <c r="C106" s="22">
        <v>0</v>
      </c>
      <c r="D106" s="74"/>
      <c r="E106" s="75"/>
      <c r="F106" s="64"/>
      <c r="G106" s="38"/>
      <c r="H106" s="96"/>
      <c r="I106" s="16"/>
      <c r="J106" s="16"/>
    </row>
    <row r="107" spans="1:10" x14ac:dyDescent="0.2">
      <c r="A107" s="95" t="s">
        <v>87</v>
      </c>
      <c r="B107" s="22">
        <v>577064</v>
      </c>
      <c r="C107" s="22">
        <v>271478</v>
      </c>
      <c r="D107" s="76"/>
      <c r="E107" s="53"/>
      <c r="F107" s="64"/>
      <c r="G107" s="38"/>
      <c r="H107" s="96"/>
      <c r="I107" s="16"/>
      <c r="J107" s="16"/>
    </row>
    <row r="108" spans="1:10" x14ac:dyDescent="0.2">
      <c r="A108" s="97" t="s">
        <v>88</v>
      </c>
      <c r="B108" s="71">
        <v>542243</v>
      </c>
      <c r="C108" s="71">
        <v>260533</v>
      </c>
      <c r="D108" s="76"/>
      <c r="E108" s="53"/>
      <c r="F108" s="64"/>
      <c r="G108" s="38"/>
      <c r="H108" s="96"/>
      <c r="I108" s="16"/>
      <c r="J108" s="16"/>
    </row>
    <row r="109" spans="1:10" ht="13.5" thickBot="1" x14ac:dyDescent="0.25">
      <c r="A109" s="98" t="s">
        <v>89</v>
      </c>
      <c r="B109" s="84">
        <v>-61376874</v>
      </c>
      <c r="C109" s="84">
        <v>-2989295</v>
      </c>
      <c r="D109" s="76"/>
      <c r="E109" s="53"/>
      <c r="F109" s="64"/>
      <c r="G109" s="38"/>
      <c r="H109" s="96"/>
      <c r="I109" s="16"/>
      <c r="J109" s="16"/>
    </row>
    <row r="110" spans="1:10" ht="13.5" thickBot="1" x14ac:dyDescent="0.25">
      <c r="B110" s="3"/>
      <c r="C110" s="3"/>
      <c r="D110" s="16"/>
      <c r="E110" s="53"/>
      <c r="F110" s="64"/>
      <c r="G110" s="38"/>
      <c r="H110" s="96"/>
      <c r="I110" s="16"/>
      <c r="J110" s="16"/>
    </row>
    <row r="111" spans="1:10" x14ac:dyDescent="0.2">
      <c r="A111" s="99" t="s">
        <v>82</v>
      </c>
      <c r="B111" s="100"/>
      <c r="C111" s="100"/>
      <c r="D111" s="16"/>
      <c r="E111" s="53"/>
      <c r="F111" s="64"/>
      <c r="G111" s="38"/>
      <c r="H111" s="96"/>
      <c r="I111" s="16"/>
      <c r="J111" s="16"/>
    </row>
    <row r="112" spans="1:10" x14ac:dyDescent="0.2">
      <c r="A112" s="101" t="s">
        <v>83</v>
      </c>
      <c r="B112" s="22">
        <v>-61377052</v>
      </c>
      <c r="C112" s="22">
        <v>-2980357</v>
      </c>
      <c r="D112" s="102"/>
      <c r="E112" s="53"/>
      <c r="F112" s="64"/>
      <c r="G112" s="38"/>
      <c r="H112" s="96"/>
      <c r="I112" s="16"/>
      <c r="J112" s="16"/>
    </row>
    <row r="113" spans="1:12" x14ac:dyDescent="0.2">
      <c r="A113" s="101" t="s">
        <v>84</v>
      </c>
      <c r="B113" s="22">
        <v>178</v>
      </c>
      <c r="C113" s="22">
        <v>-8938</v>
      </c>
      <c r="D113" s="103"/>
      <c r="E113" s="53"/>
      <c r="F113" s="64"/>
      <c r="G113" s="38"/>
      <c r="H113" s="96"/>
      <c r="I113" s="16"/>
      <c r="J113" s="16"/>
    </row>
    <row r="114" spans="1:12" ht="13.5" thickBot="1" x14ac:dyDescent="0.25">
      <c r="A114" s="98"/>
      <c r="B114" s="84">
        <v>-61376874</v>
      </c>
      <c r="C114" s="84">
        <v>-2989295</v>
      </c>
      <c r="D114" s="102"/>
      <c r="E114" s="53"/>
      <c r="F114" s="64"/>
      <c r="G114" s="38"/>
      <c r="H114" s="16"/>
      <c r="I114" s="16"/>
      <c r="J114" s="16"/>
    </row>
    <row r="115" spans="1:12" x14ac:dyDescent="0.2">
      <c r="B115" s="104">
        <v>0</v>
      </c>
      <c r="C115" s="104">
        <v>0</v>
      </c>
      <c r="D115" s="16"/>
      <c r="E115" s="16"/>
      <c r="F115" s="16"/>
      <c r="G115" s="16"/>
      <c r="H115" s="16"/>
      <c r="I115" s="16"/>
      <c r="J115" s="16"/>
    </row>
    <row r="116" spans="1:12" x14ac:dyDescent="0.2">
      <c r="B116" s="104">
        <v>0</v>
      </c>
      <c r="C116" s="104">
        <v>0</v>
      </c>
      <c r="E116" s="16"/>
      <c r="F116" s="16"/>
      <c r="G116" s="16"/>
      <c r="H116" s="16"/>
      <c r="I116" s="16"/>
      <c r="J116" s="16"/>
    </row>
    <row r="117" spans="1:12" x14ac:dyDescent="0.2">
      <c r="B117" s="3">
        <v>-61919295</v>
      </c>
      <c r="C117" s="3">
        <v>-3240890</v>
      </c>
    </row>
    <row r="118" spans="1:12" x14ac:dyDescent="0.2">
      <c r="A118" s="105"/>
      <c r="B118" s="3">
        <v>-61919117</v>
      </c>
      <c r="C118" s="3">
        <v>-3249828</v>
      </c>
    </row>
    <row r="119" spans="1:12" ht="13.5" thickBot="1" x14ac:dyDescent="0.25">
      <c r="B119" s="3"/>
      <c r="C119" s="3"/>
      <c r="D119" s="3"/>
      <c r="E119" s="3"/>
      <c r="F119" s="3"/>
      <c r="G119" s="3"/>
      <c r="H119" s="3"/>
      <c r="I119" s="3"/>
      <c r="J119" s="3"/>
    </row>
    <row r="120" spans="1:12" ht="13.5" thickBot="1" x14ac:dyDescent="0.25">
      <c r="A120" s="106"/>
      <c r="B120" s="183" t="s">
        <v>90</v>
      </c>
      <c r="C120" s="183" t="s">
        <v>91</v>
      </c>
      <c r="D120" s="183" t="s">
        <v>164</v>
      </c>
      <c r="E120" s="183" t="s">
        <v>165</v>
      </c>
      <c r="F120" s="184" t="s">
        <v>92</v>
      </c>
      <c r="G120" s="185" t="s">
        <v>93</v>
      </c>
      <c r="H120" s="185" t="s">
        <v>94</v>
      </c>
      <c r="I120" s="185" t="s">
        <v>95</v>
      </c>
      <c r="J120" s="185" t="s">
        <v>96</v>
      </c>
      <c r="K120" s="185" t="s">
        <v>97</v>
      </c>
      <c r="L120" s="197" t="s">
        <v>53</v>
      </c>
    </row>
    <row r="121" spans="1:12" x14ac:dyDescent="0.2">
      <c r="A121" s="99"/>
      <c r="B121" s="107"/>
      <c r="C121" s="107"/>
      <c r="D121" s="107"/>
      <c r="E121" s="107"/>
      <c r="F121" s="107"/>
      <c r="G121" s="107"/>
      <c r="H121" s="107"/>
      <c r="I121" s="107"/>
      <c r="J121" s="108"/>
      <c r="K121" s="186"/>
      <c r="L121" s="198"/>
    </row>
    <row r="122" spans="1:12" x14ac:dyDescent="0.2">
      <c r="A122" s="109">
        <v>41639</v>
      </c>
      <c r="B122" s="110">
        <v>267816731</v>
      </c>
      <c r="C122" s="110">
        <v>67743159</v>
      </c>
      <c r="D122" s="110">
        <v>-10974734</v>
      </c>
      <c r="E122" s="110">
        <v>-450949</v>
      </c>
      <c r="F122" s="110">
        <v>175946</v>
      </c>
      <c r="G122" s="110">
        <v>7788321</v>
      </c>
      <c r="H122" s="44">
        <v>-17028754</v>
      </c>
      <c r="I122" s="110">
        <v>-142326</v>
      </c>
      <c r="J122" s="111">
        <v>314927394</v>
      </c>
      <c r="K122" s="187">
        <v>47123</v>
      </c>
      <c r="L122" s="199">
        <v>314974517</v>
      </c>
    </row>
    <row r="123" spans="1:12" x14ac:dyDescent="0.2">
      <c r="A123" s="2" t="s">
        <v>98</v>
      </c>
      <c r="G123" s="44"/>
      <c r="H123" s="44"/>
      <c r="I123" s="44">
        <v>6127187</v>
      </c>
      <c r="J123" s="112">
        <v>6127187</v>
      </c>
      <c r="K123" s="188">
        <v>-96760</v>
      </c>
      <c r="L123" s="200">
        <v>1685399</v>
      </c>
    </row>
    <row r="124" spans="1:12" x14ac:dyDescent="0.2">
      <c r="A124" s="113"/>
      <c r="B124" s="44">
        <v>0</v>
      </c>
      <c r="C124" s="44"/>
      <c r="D124" s="44"/>
      <c r="E124" s="44">
        <v>274788</v>
      </c>
      <c r="F124" s="44">
        <v>-70512</v>
      </c>
      <c r="H124" s="44"/>
      <c r="I124" s="114"/>
      <c r="J124" s="115">
        <v>204276</v>
      </c>
      <c r="K124" s="114"/>
      <c r="L124" s="201">
        <v>-679360</v>
      </c>
    </row>
    <row r="125" spans="1:12" s="73" customFormat="1" x14ac:dyDescent="0.2">
      <c r="A125" s="113"/>
      <c r="B125" s="116">
        <v>0</v>
      </c>
      <c r="C125" s="116">
        <v>0</v>
      </c>
      <c r="D125" s="116">
        <v>0</v>
      </c>
      <c r="E125" s="116">
        <v>274788</v>
      </c>
      <c r="F125" s="116">
        <v>-70512</v>
      </c>
      <c r="G125" s="116">
        <v>0</v>
      </c>
      <c r="H125" s="116">
        <v>0</v>
      </c>
      <c r="I125" s="116">
        <v>6127187</v>
      </c>
      <c r="J125" s="117">
        <v>6331463</v>
      </c>
      <c r="K125" s="189">
        <v>-96760</v>
      </c>
      <c r="L125" s="202">
        <v>1006039</v>
      </c>
    </row>
    <row r="126" spans="1:12" x14ac:dyDescent="0.2">
      <c r="A126" s="113" t="s">
        <v>99</v>
      </c>
      <c r="B126" s="44">
        <v>20000000</v>
      </c>
      <c r="C126" s="44"/>
      <c r="D126" s="44"/>
      <c r="E126" s="44"/>
      <c r="F126" s="44"/>
      <c r="G126" s="44"/>
      <c r="H126" s="44"/>
      <c r="I126" s="118"/>
      <c r="J126" s="115">
        <v>20000000</v>
      </c>
      <c r="K126" s="190"/>
      <c r="L126" s="201">
        <v>13793820</v>
      </c>
    </row>
    <row r="127" spans="1:12" x14ac:dyDescent="0.2">
      <c r="A127" s="113" t="s">
        <v>100</v>
      </c>
      <c r="B127" s="118">
        <v>0</v>
      </c>
      <c r="C127" s="118">
        <v>7725347</v>
      </c>
      <c r="D127" s="118"/>
      <c r="E127" s="118"/>
      <c r="F127" s="118"/>
      <c r="G127" s="118"/>
      <c r="H127" s="44"/>
      <c r="I127" s="118"/>
      <c r="J127" s="115">
        <v>7725347</v>
      </c>
      <c r="K127" s="190"/>
      <c r="L127" s="201">
        <v>6473928</v>
      </c>
    </row>
    <row r="128" spans="1:12" x14ac:dyDescent="0.2">
      <c r="A128" s="113" t="s">
        <v>101</v>
      </c>
      <c r="B128" s="118">
        <v>0</v>
      </c>
      <c r="C128" s="118">
        <v>0</v>
      </c>
      <c r="D128" s="118"/>
      <c r="E128" s="118"/>
      <c r="F128" s="118"/>
      <c r="G128" s="118"/>
      <c r="H128" s="44">
        <v>-4754591</v>
      </c>
      <c r="I128" s="118"/>
      <c r="J128" s="115">
        <v>-4754591</v>
      </c>
      <c r="K128" s="190"/>
      <c r="L128" s="201">
        <v>-3717666</v>
      </c>
    </row>
    <row r="129" spans="1:12" x14ac:dyDescent="0.2">
      <c r="A129" s="113" t="s">
        <v>102</v>
      </c>
      <c r="B129" s="118">
        <v>0</v>
      </c>
      <c r="C129" s="118"/>
      <c r="D129" s="118"/>
      <c r="E129" s="118"/>
      <c r="F129" s="118"/>
      <c r="G129" s="118"/>
      <c r="H129" s="44"/>
      <c r="I129" s="118">
        <v>-99589</v>
      </c>
      <c r="J129" s="115">
        <v>-99589</v>
      </c>
      <c r="K129" s="190"/>
      <c r="L129" s="201">
        <v>-146780</v>
      </c>
    </row>
    <row r="130" spans="1:12" x14ac:dyDescent="0.2">
      <c r="A130" s="113" t="s">
        <v>103</v>
      </c>
      <c r="B130" s="118">
        <v>0</v>
      </c>
      <c r="C130" s="118"/>
      <c r="D130" s="118"/>
      <c r="E130" s="118"/>
      <c r="F130" s="118"/>
      <c r="G130" s="118"/>
      <c r="H130" s="44"/>
      <c r="I130" s="118"/>
      <c r="J130" s="115">
        <v>0</v>
      </c>
      <c r="K130" s="190"/>
      <c r="L130" s="201">
        <v>0</v>
      </c>
    </row>
    <row r="131" spans="1:12" x14ac:dyDescent="0.2">
      <c r="A131" s="119" t="s">
        <v>104</v>
      </c>
      <c r="B131" s="118">
        <v>0</v>
      </c>
      <c r="C131" s="120"/>
      <c r="D131" s="120"/>
      <c r="E131" s="120"/>
      <c r="F131" s="120"/>
      <c r="G131" s="120">
        <v>1281091</v>
      </c>
      <c r="H131" s="44"/>
      <c r="I131" s="120">
        <v>-1281091</v>
      </c>
      <c r="J131" s="121">
        <v>0</v>
      </c>
      <c r="K131" s="191"/>
      <c r="L131" s="203">
        <v>0</v>
      </c>
    </row>
    <row r="132" spans="1:12" x14ac:dyDescent="0.2">
      <c r="A132" s="122">
        <v>42004</v>
      </c>
      <c r="B132" s="123">
        <v>287816731</v>
      </c>
      <c r="C132" s="123">
        <v>75468506</v>
      </c>
      <c r="D132" s="123">
        <v>-10974734</v>
      </c>
      <c r="E132" s="123">
        <v>-176161</v>
      </c>
      <c r="F132" s="123">
        <v>105434</v>
      </c>
      <c r="G132" s="123">
        <v>9069412</v>
      </c>
      <c r="H132" s="123">
        <v>-21783345</v>
      </c>
      <c r="I132" s="123">
        <v>4604181</v>
      </c>
      <c r="J132" s="124">
        <v>344130024</v>
      </c>
      <c r="K132" s="192">
        <f>C57</f>
        <v>33877</v>
      </c>
      <c r="L132" s="204">
        <f t="shared" ref="L132:L142" si="1">SUM(J132:K132)</f>
        <v>344163901</v>
      </c>
    </row>
    <row r="133" spans="1:12" x14ac:dyDescent="0.2">
      <c r="A133" s="2" t="s">
        <v>98</v>
      </c>
      <c r="G133" s="44"/>
      <c r="H133" s="44"/>
      <c r="I133" s="44">
        <v>-61919295</v>
      </c>
      <c r="J133" s="112">
        <v>-61919295</v>
      </c>
      <c r="K133" s="188">
        <f>B113</f>
        <v>178</v>
      </c>
      <c r="L133" s="200">
        <f t="shared" si="1"/>
        <v>-61919117</v>
      </c>
    </row>
    <row r="134" spans="1:12" x14ac:dyDescent="0.2">
      <c r="A134" s="27"/>
      <c r="B134" s="44">
        <v>0</v>
      </c>
      <c r="C134" s="44"/>
      <c r="D134" s="44"/>
      <c r="E134" s="44">
        <v>577064</v>
      </c>
      <c r="F134" s="44">
        <v>-28927</v>
      </c>
      <c r="H134" s="44"/>
      <c r="J134" s="112">
        <v>548137</v>
      </c>
      <c r="L134" s="200">
        <f t="shared" si="1"/>
        <v>548137</v>
      </c>
    </row>
    <row r="135" spans="1:12" x14ac:dyDescent="0.2">
      <c r="A135" s="27"/>
      <c r="B135" s="71">
        <v>0</v>
      </c>
      <c r="C135" s="71">
        <v>0</v>
      </c>
      <c r="D135" s="71">
        <v>0</v>
      </c>
      <c r="E135" s="71">
        <v>577064</v>
      </c>
      <c r="F135" s="71">
        <v>-28927</v>
      </c>
      <c r="G135" s="71">
        <v>0</v>
      </c>
      <c r="H135" s="71">
        <v>0</v>
      </c>
      <c r="I135" s="71">
        <v>-61919295</v>
      </c>
      <c r="J135" s="125">
        <v>-61371158</v>
      </c>
      <c r="K135" s="193">
        <f>SUM(K133:K134)</f>
        <v>178</v>
      </c>
      <c r="L135" s="205">
        <f t="shared" si="1"/>
        <v>-61370980</v>
      </c>
    </row>
    <row r="136" spans="1:12" x14ac:dyDescent="0.2">
      <c r="A136" s="27" t="s">
        <v>99</v>
      </c>
      <c r="B136" s="44">
        <v>0</v>
      </c>
      <c r="C136" s="44"/>
      <c r="D136" s="44"/>
      <c r="E136" s="44"/>
      <c r="F136" s="44"/>
      <c r="G136" s="44"/>
      <c r="H136" s="44"/>
      <c r="I136" s="44"/>
      <c r="J136" s="112">
        <v>0</v>
      </c>
      <c r="K136" s="188"/>
      <c r="L136" s="200">
        <f t="shared" si="1"/>
        <v>0</v>
      </c>
    </row>
    <row r="137" spans="1:12" x14ac:dyDescent="0.2">
      <c r="A137" s="27" t="s">
        <v>100</v>
      </c>
      <c r="B137" s="44">
        <v>0</v>
      </c>
      <c r="C137" s="44">
        <v>2857994</v>
      </c>
      <c r="D137" s="44"/>
      <c r="E137" s="44"/>
      <c r="F137" s="44"/>
      <c r="G137" s="44"/>
      <c r="H137" s="44"/>
      <c r="I137" s="44"/>
      <c r="J137" s="112">
        <v>2857994</v>
      </c>
      <c r="K137" s="188"/>
      <c r="L137" s="200">
        <f t="shared" si="1"/>
        <v>2857994</v>
      </c>
    </row>
    <row r="138" spans="1:12" x14ac:dyDescent="0.2">
      <c r="A138" s="27" t="s">
        <v>101</v>
      </c>
      <c r="B138" s="44">
        <v>0</v>
      </c>
      <c r="C138" s="44">
        <v>0</v>
      </c>
      <c r="D138" s="44"/>
      <c r="E138" s="44"/>
      <c r="F138" s="44"/>
      <c r="G138" s="44"/>
      <c r="H138" s="44">
        <v>-3232507</v>
      </c>
      <c r="I138" s="44"/>
      <c r="J138" s="112">
        <v>-3232507</v>
      </c>
      <c r="K138" s="188"/>
      <c r="L138" s="200">
        <f t="shared" si="1"/>
        <v>-3232507</v>
      </c>
    </row>
    <row r="139" spans="1:12" x14ac:dyDescent="0.2">
      <c r="A139" s="27" t="s">
        <v>102</v>
      </c>
      <c r="B139" s="44">
        <v>0</v>
      </c>
      <c r="C139" s="44"/>
      <c r="D139" s="44"/>
      <c r="E139" s="44"/>
      <c r="F139" s="44"/>
      <c r="G139" s="126"/>
      <c r="H139" s="44"/>
      <c r="I139" s="44">
        <v>-1080420</v>
      </c>
      <c r="J139" s="112">
        <v>-1080420</v>
      </c>
      <c r="K139" s="188"/>
      <c r="L139" s="200">
        <f t="shared" si="1"/>
        <v>-1080420</v>
      </c>
    </row>
    <row r="140" spans="1:12" x14ac:dyDescent="0.2">
      <c r="A140" s="27" t="s">
        <v>105</v>
      </c>
      <c r="B140" s="44">
        <v>0</v>
      </c>
      <c r="C140" s="127"/>
      <c r="D140" s="44"/>
      <c r="E140" s="44"/>
      <c r="F140" s="44"/>
      <c r="G140" s="77"/>
      <c r="H140" s="44"/>
      <c r="I140" s="44"/>
      <c r="J140" s="112">
        <v>0</v>
      </c>
      <c r="K140" s="188"/>
      <c r="L140" s="200">
        <f t="shared" si="1"/>
        <v>0</v>
      </c>
    </row>
    <row r="141" spans="1:12" x14ac:dyDescent="0.2">
      <c r="A141" s="27" t="s">
        <v>103</v>
      </c>
      <c r="B141" s="44">
        <v>0</v>
      </c>
      <c r="C141" s="127"/>
      <c r="D141" s="44"/>
      <c r="E141" s="44"/>
      <c r="F141" s="44"/>
      <c r="G141" s="44"/>
      <c r="H141" s="44"/>
      <c r="I141" s="44"/>
      <c r="J141" s="112">
        <v>0</v>
      </c>
      <c r="K141" s="188"/>
      <c r="L141" s="200">
        <f t="shared" si="1"/>
        <v>0</v>
      </c>
    </row>
    <row r="142" spans="1:12" x14ac:dyDescent="0.2">
      <c r="A142" s="128" t="s">
        <v>104</v>
      </c>
      <c r="B142" s="44">
        <v>0</v>
      </c>
      <c r="C142" s="129"/>
      <c r="D142" s="130"/>
      <c r="E142" s="130"/>
      <c r="F142" s="130"/>
      <c r="G142" s="130">
        <v>938805</v>
      </c>
      <c r="H142" s="44"/>
      <c r="I142" s="130">
        <v>-938805</v>
      </c>
      <c r="J142" s="131">
        <v>0</v>
      </c>
      <c r="K142" s="194"/>
      <c r="L142" s="206">
        <f t="shared" si="1"/>
        <v>0</v>
      </c>
    </row>
    <row r="143" spans="1:12" ht="13.5" thickBot="1" x14ac:dyDescent="0.25">
      <c r="A143" s="132">
        <v>42277</v>
      </c>
      <c r="B143" s="133">
        <v>287816731</v>
      </c>
      <c r="C143" s="133">
        <v>78326500</v>
      </c>
      <c r="D143" s="133">
        <v>-10974734</v>
      </c>
      <c r="E143" s="133">
        <v>400903</v>
      </c>
      <c r="F143" s="133">
        <v>76507</v>
      </c>
      <c r="G143" s="133">
        <v>10008217</v>
      </c>
      <c r="H143" s="133">
        <v>-25015852</v>
      </c>
      <c r="I143" s="133">
        <v>-59334339</v>
      </c>
      <c r="J143" s="133">
        <v>281303933</v>
      </c>
      <c r="K143" s="195">
        <f>K132+K135+SUM(K136:K142)</f>
        <v>34055</v>
      </c>
      <c r="L143" s="195">
        <f t="shared" ref="L143" si="2">L132+L135+SUM(L136:L142)</f>
        <v>281337988</v>
      </c>
    </row>
    <row r="144" spans="1:12" x14ac:dyDescent="0.2">
      <c r="B144" s="3"/>
      <c r="C144" s="3"/>
      <c r="D144" s="134"/>
      <c r="E144" s="3"/>
      <c r="F144" s="3"/>
      <c r="G144" s="3"/>
      <c r="H144" s="3"/>
      <c r="I144" s="3"/>
      <c r="J144" s="3"/>
      <c r="K144" s="196">
        <f>B57</f>
        <v>34055</v>
      </c>
      <c r="L144" s="196">
        <f>B58</f>
        <v>281337988</v>
      </c>
    </row>
    <row r="145" spans="2:10" x14ac:dyDescent="0.2">
      <c r="B145" s="8"/>
      <c r="C145" s="8"/>
      <c r="D145" s="8"/>
      <c r="E145" s="8"/>
      <c r="F145" s="8"/>
      <c r="G145" s="8"/>
      <c r="H145" s="8"/>
      <c r="I145" s="8"/>
      <c r="J14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"/>
  <sheetViews>
    <sheetView tabSelected="1" workbookViewId="0">
      <selection activeCell="B88" sqref="B88"/>
    </sheetView>
  </sheetViews>
  <sheetFormatPr defaultColWidth="9.140625" defaultRowHeight="15" x14ac:dyDescent="0.25"/>
  <cols>
    <col min="1" max="1" width="49.5703125" customWidth="1"/>
    <col min="2" max="2" width="16.140625" customWidth="1"/>
    <col min="3" max="3" width="16.5703125" customWidth="1"/>
    <col min="4" max="4" width="15.85546875" customWidth="1"/>
    <col min="5" max="5" width="22.5703125" customWidth="1"/>
  </cols>
  <sheetData>
    <row r="1" spans="1:10" ht="12.6" customHeight="1" x14ac:dyDescent="0.25">
      <c r="A1" s="2"/>
      <c r="B1" s="2"/>
      <c r="C1" s="2"/>
      <c r="D1" s="135"/>
      <c r="E1" s="2"/>
      <c r="F1" s="2"/>
    </row>
    <row r="2" spans="1:10" ht="12.6" customHeight="1" x14ac:dyDescent="0.25">
      <c r="A2" s="2"/>
      <c r="B2" s="2"/>
      <c r="C2" s="2"/>
      <c r="D2" s="135"/>
      <c r="E2" s="2"/>
      <c r="F2" s="2"/>
    </row>
    <row r="3" spans="1:10" ht="12.6" customHeight="1" x14ac:dyDescent="0.25">
      <c r="A3" s="136"/>
      <c r="B3" s="2"/>
      <c r="C3" s="2"/>
      <c r="D3" s="135"/>
      <c r="E3" s="2"/>
      <c r="F3" s="2"/>
    </row>
    <row r="4" spans="1:10" s="137" customFormat="1" ht="12.6" customHeight="1" x14ac:dyDescent="0.25">
      <c r="D4" s="138"/>
      <c r="G4"/>
      <c r="H4"/>
      <c r="I4"/>
      <c r="J4"/>
    </row>
    <row r="5" spans="1:10" s="105" customFormat="1" ht="72.75" customHeight="1" x14ac:dyDescent="0.25">
      <c r="B5" s="139"/>
      <c r="D5" s="139"/>
      <c r="G5"/>
      <c r="H5"/>
      <c r="I5"/>
      <c r="J5"/>
    </row>
    <row r="6" spans="1:10" s="3" customFormat="1" ht="12.6" customHeight="1" x14ac:dyDescent="0.25">
      <c r="A6" s="140">
        <v>42277</v>
      </c>
      <c r="D6" s="135"/>
      <c r="G6"/>
      <c r="H6"/>
      <c r="I6"/>
      <c r="J6"/>
    </row>
    <row r="7" spans="1:10" ht="12.6" customHeight="1" x14ac:dyDescent="0.25">
      <c r="A7" s="140">
        <v>42004</v>
      </c>
      <c r="B7" s="3"/>
      <c r="C7" s="2"/>
      <c r="D7" s="135"/>
      <c r="E7" s="2"/>
      <c r="F7" s="2"/>
    </row>
    <row r="8" spans="1:10" s="142" customFormat="1" ht="12.6" customHeight="1" x14ac:dyDescent="0.25">
      <c r="A8" s="142" t="s">
        <v>106</v>
      </c>
      <c r="D8" s="141"/>
      <c r="E8" s="144"/>
      <c r="F8" s="144"/>
      <c r="G8"/>
      <c r="H8"/>
      <c r="I8"/>
      <c r="J8"/>
    </row>
    <row r="9" spans="1:10" s="142" customFormat="1" ht="12.6" customHeight="1" x14ac:dyDescent="0.25">
      <c r="D9" s="141"/>
      <c r="E9" s="144"/>
      <c r="F9" s="144"/>
      <c r="G9"/>
      <c r="H9"/>
      <c r="I9"/>
      <c r="J9"/>
    </row>
    <row r="10" spans="1:10" ht="12.6" customHeight="1" x14ac:dyDescent="0.25">
      <c r="A10" s="2" t="s">
        <v>107</v>
      </c>
      <c r="B10" s="3"/>
      <c r="C10" s="2"/>
      <c r="D10" s="135"/>
      <c r="E10" s="17"/>
      <c r="F10" s="17"/>
    </row>
    <row r="11" spans="1:10" ht="12.6" customHeight="1" x14ac:dyDescent="0.25">
      <c r="A11" s="145" t="s">
        <v>108</v>
      </c>
      <c r="B11" s="3"/>
      <c r="C11" s="2"/>
      <c r="D11" s="135"/>
      <c r="E11" s="17"/>
      <c r="F11" s="17"/>
    </row>
    <row r="12" spans="1:10" ht="12.6" customHeight="1" x14ac:dyDescent="0.25">
      <c r="A12" s="146" t="s">
        <v>109</v>
      </c>
      <c r="B12" s="3">
        <v>-78591099</v>
      </c>
      <c r="C12" s="147">
        <v>-788906</v>
      </c>
      <c r="D12" s="148"/>
      <c r="E12" s="34"/>
      <c r="F12" s="17"/>
    </row>
    <row r="13" spans="1:10" ht="12.6" customHeight="1" x14ac:dyDescent="0.25">
      <c r="A13" s="145" t="s">
        <v>110</v>
      </c>
      <c r="B13" s="3"/>
      <c r="C13" s="17"/>
      <c r="D13" s="76"/>
      <c r="E13" s="34"/>
      <c r="F13" s="17"/>
    </row>
    <row r="14" spans="1:10" ht="12.6" customHeight="1" x14ac:dyDescent="0.25">
      <c r="A14" s="146" t="s">
        <v>111</v>
      </c>
      <c r="B14" s="3">
        <v>662843</v>
      </c>
      <c r="C14" s="22">
        <v>735416</v>
      </c>
      <c r="D14" s="149"/>
      <c r="E14" s="34"/>
      <c r="F14" s="17"/>
    </row>
    <row r="15" spans="1:10" ht="12.6" customHeight="1" x14ac:dyDescent="0.25">
      <c r="A15" s="146" t="s">
        <v>112</v>
      </c>
      <c r="B15" s="3">
        <v>-71022</v>
      </c>
      <c r="C15" s="22">
        <v>-101433</v>
      </c>
      <c r="D15" s="150"/>
      <c r="E15" s="34"/>
      <c r="F15" s="17"/>
    </row>
    <row r="16" spans="1:10" ht="12.6" customHeight="1" x14ac:dyDescent="0.25">
      <c r="A16" s="146" t="s">
        <v>113</v>
      </c>
      <c r="B16" s="3">
        <v>-52237721</v>
      </c>
      <c r="C16" s="22">
        <v>-32579796</v>
      </c>
      <c r="D16" s="150"/>
      <c r="E16" s="34"/>
      <c r="F16" s="17"/>
    </row>
    <row r="17" spans="1:10" ht="12.6" customHeight="1" x14ac:dyDescent="0.25">
      <c r="A17" s="146" t="s">
        <v>61</v>
      </c>
      <c r="B17" s="3">
        <v>21802000</v>
      </c>
      <c r="C17" s="22">
        <v>19874249</v>
      </c>
      <c r="D17" s="150"/>
      <c r="E17" s="34"/>
      <c r="F17" s="17"/>
    </row>
    <row r="18" spans="1:10" ht="12.6" customHeight="1" x14ac:dyDescent="0.25">
      <c r="A18" s="146" t="s">
        <v>114</v>
      </c>
      <c r="B18" s="3">
        <v>6189619</v>
      </c>
      <c r="C18" s="22">
        <v>6719270</v>
      </c>
      <c r="D18" s="150"/>
      <c r="E18" s="34"/>
      <c r="F18" s="17"/>
    </row>
    <row r="19" spans="1:10" ht="12.6" customHeight="1" x14ac:dyDescent="0.25">
      <c r="A19" s="146" t="s">
        <v>115</v>
      </c>
      <c r="B19" s="3">
        <v>720377</v>
      </c>
      <c r="C19" s="22">
        <v>5783245</v>
      </c>
      <c r="D19" s="150"/>
      <c r="E19" s="34"/>
      <c r="F19" s="17"/>
    </row>
    <row r="20" spans="1:10" ht="12.6" customHeight="1" x14ac:dyDescent="0.25">
      <c r="A20" s="146" t="s">
        <v>116</v>
      </c>
      <c r="B20" s="3">
        <v>424507</v>
      </c>
      <c r="C20" s="22">
        <v>190649</v>
      </c>
      <c r="D20" s="150"/>
      <c r="E20" s="34"/>
      <c r="F20" s="17"/>
    </row>
    <row r="21" spans="1:10" ht="12.6" customHeight="1" x14ac:dyDescent="0.25">
      <c r="A21" s="146" t="s">
        <v>117</v>
      </c>
      <c r="B21" s="3">
        <v>0</v>
      </c>
      <c r="C21" s="22"/>
      <c r="D21" s="150"/>
      <c r="E21" s="34"/>
      <c r="F21" s="17"/>
    </row>
    <row r="22" spans="1:10" ht="12.6" customHeight="1" x14ac:dyDescent="0.25">
      <c r="A22" s="146" t="s">
        <v>118</v>
      </c>
      <c r="B22" s="3">
        <v>0</v>
      </c>
      <c r="C22" s="22">
        <v>1109730</v>
      </c>
      <c r="D22" s="150"/>
      <c r="E22" s="34"/>
      <c r="F22" s="17"/>
    </row>
    <row r="23" spans="1:10" s="153" customFormat="1" ht="12.6" customHeight="1" x14ac:dyDescent="0.25">
      <c r="A23" s="151" t="s">
        <v>119</v>
      </c>
      <c r="B23" s="152">
        <v>134323130</v>
      </c>
      <c r="C23" s="152">
        <v>20901325</v>
      </c>
      <c r="D23" s="150"/>
      <c r="E23" s="34"/>
      <c r="F23" s="17"/>
      <c r="G23"/>
      <c r="H23"/>
      <c r="I23"/>
      <c r="J23"/>
    </row>
    <row r="24" spans="1:10" s="142" customFormat="1" ht="12.6" customHeight="1" x14ac:dyDescent="0.25">
      <c r="A24" s="142" t="s">
        <v>120</v>
      </c>
      <c r="B24" s="141">
        <f>SUM(B12:B23)</f>
        <v>33222634</v>
      </c>
      <c r="C24" s="141">
        <f>SUM(C12:C23)</f>
        <v>21843749</v>
      </c>
      <c r="E24" s="34"/>
      <c r="F24" s="144"/>
      <c r="G24"/>
      <c r="H24"/>
      <c r="I24"/>
      <c r="J24"/>
    </row>
    <row r="25" spans="1:10" s="159" customFormat="1" ht="12.6" customHeight="1" x14ac:dyDescent="0.25">
      <c r="A25" s="154" t="s">
        <v>121</v>
      </c>
      <c r="B25" s="155"/>
      <c r="C25" s="157"/>
      <c r="D25" s="158"/>
      <c r="E25" s="156"/>
      <c r="F25" s="157"/>
      <c r="G25"/>
      <c r="H25"/>
      <c r="I25"/>
      <c r="J25"/>
    </row>
    <row r="26" spans="1:10" ht="12.6" customHeight="1" x14ac:dyDescent="0.25">
      <c r="A26" s="105" t="s">
        <v>5</v>
      </c>
      <c r="B26" s="3">
        <v>-48418942</v>
      </c>
      <c r="C26" s="3">
        <v>-241064987</v>
      </c>
      <c r="D26" s="160"/>
      <c r="E26" s="34"/>
      <c r="F26" s="17"/>
    </row>
    <row r="27" spans="1:10" ht="12.6" customHeight="1" x14ac:dyDescent="0.25">
      <c r="A27" s="105" t="s">
        <v>122</v>
      </c>
      <c r="B27" s="3">
        <v>0</v>
      </c>
      <c r="C27" s="3"/>
      <c r="D27" s="160"/>
      <c r="E27" s="34"/>
      <c r="F27" s="17"/>
    </row>
    <row r="28" spans="1:10" ht="12.6" customHeight="1" x14ac:dyDescent="0.25">
      <c r="A28" s="105" t="s">
        <v>123</v>
      </c>
      <c r="B28" s="3">
        <v>-120614818</v>
      </c>
      <c r="C28" s="3">
        <v>-5657689</v>
      </c>
      <c r="D28" s="160"/>
      <c r="E28" s="34"/>
      <c r="F28" s="17"/>
    </row>
    <row r="29" spans="1:10" ht="12.6" customHeight="1" x14ac:dyDescent="0.25">
      <c r="A29" s="105" t="s">
        <v>8</v>
      </c>
      <c r="B29" s="3">
        <v>-22281369</v>
      </c>
      <c r="C29" s="3">
        <v>-33112776</v>
      </c>
      <c r="D29" s="160"/>
      <c r="E29" s="34"/>
      <c r="F29" s="17"/>
    </row>
    <row r="30" spans="1:10" ht="12.6" customHeight="1" x14ac:dyDescent="0.25">
      <c r="A30" s="105" t="s">
        <v>166</v>
      </c>
      <c r="B30" s="178" t="s">
        <v>167</v>
      </c>
      <c r="C30" s="3">
        <v>-13274321</v>
      </c>
      <c r="D30" s="160"/>
      <c r="E30" s="34"/>
      <c r="F30" s="17"/>
    </row>
    <row r="31" spans="1:10" ht="12.6" customHeight="1" x14ac:dyDescent="0.25">
      <c r="A31" s="105" t="s">
        <v>12</v>
      </c>
      <c r="B31" s="3">
        <v>-8364307</v>
      </c>
      <c r="C31" s="3">
        <v>16748423</v>
      </c>
      <c r="D31" s="160"/>
      <c r="E31" s="34"/>
      <c r="F31" s="17"/>
    </row>
    <row r="32" spans="1:10" ht="12.6" customHeight="1" x14ac:dyDescent="0.25">
      <c r="A32" s="105" t="s">
        <v>13</v>
      </c>
      <c r="B32" s="3">
        <v>-21351565</v>
      </c>
      <c r="C32" s="3">
        <v>-9452140</v>
      </c>
      <c r="D32" s="160"/>
      <c r="E32" s="34"/>
      <c r="F32" s="17"/>
    </row>
    <row r="33" spans="1:10" ht="12.6" customHeight="1" x14ac:dyDescent="0.25">
      <c r="A33" s="105" t="s">
        <v>124</v>
      </c>
      <c r="B33" s="3">
        <v>9174931</v>
      </c>
      <c r="C33" s="3">
        <v>24704702</v>
      </c>
      <c r="D33" s="160"/>
      <c r="E33" s="34"/>
      <c r="F33" s="17"/>
    </row>
    <row r="34" spans="1:10" ht="12.6" customHeight="1" x14ac:dyDescent="0.25">
      <c r="A34" s="105" t="s">
        <v>15</v>
      </c>
      <c r="B34" s="3">
        <v>-473881</v>
      </c>
      <c r="C34" s="3">
        <v>71638</v>
      </c>
      <c r="D34" s="160"/>
      <c r="E34" s="34"/>
      <c r="F34" s="17"/>
    </row>
    <row r="35" spans="1:10" ht="12.6" customHeight="1" x14ac:dyDescent="0.25">
      <c r="A35" s="105" t="s">
        <v>16</v>
      </c>
      <c r="B35" s="3">
        <v>-1278604</v>
      </c>
      <c r="C35" s="3">
        <v>-2052068</v>
      </c>
      <c r="D35" s="160"/>
      <c r="E35" s="34"/>
      <c r="F35" s="17"/>
    </row>
    <row r="36" spans="1:10" ht="12.6" customHeight="1" x14ac:dyDescent="0.25">
      <c r="A36" s="105" t="s">
        <v>17</v>
      </c>
      <c r="B36" s="3">
        <v>606451</v>
      </c>
      <c r="C36" s="3">
        <v>2659084</v>
      </c>
      <c r="D36" s="160"/>
      <c r="E36" s="34"/>
      <c r="F36" s="17"/>
    </row>
    <row r="37" spans="1:10" ht="12.6" customHeight="1" x14ac:dyDescent="0.25">
      <c r="A37" s="105" t="s">
        <v>20</v>
      </c>
      <c r="B37" s="3">
        <v>-836177</v>
      </c>
      <c r="C37" s="3">
        <v>-337210</v>
      </c>
      <c r="D37" s="160"/>
      <c r="E37" s="34"/>
      <c r="F37" s="17"/>
    </row>
    <row r="38" spans="1:10" ht="12.6" customHeight="1" x14ac:dyDescent="0.25">
      <c r="A38" s="105" t="s">
        <v>125</v>
      </c>
      <c r="B38" s="3">
        <v>0</v>
      </c>
      <c r="C38" s="3"/>
      <c r="D38" s="135"/>
      <c r="E38" s="34"/>
      <c r="F38" s="17"/>
    </row>
    <row r="39" spans="1:10" ht="12.6" customHeight="1" x14ac:dyDescent="0.25">
      <c r="A39" s="105" t="s">
        <v>126</v>
      </c>
      <c r="B39" s="3">
        <v>0</v>
      </c>
      <c r="C39" s="3"/>
      <c r="D39" s="160"/>
      <c r="E39" s="34"/>
      <c r="F39" s="17"/>
    </row>
    <row r="40" spans="1:10" ht="12.6" customHeight="1" x14ac:dyDescent="0.25">
      <c r="A40" s="105" t="s">
        <v>25</v>
      </c>
      <c r="B40" s="3">
        <v>-2119125</v>
      </c>
      <c r="C40" s="3">
        <v>722358</v>
      </c>
      <c r="D40" s="160"/>
      <c r="E40" s="34"/>
      <c r="F40" s="17"/>
    </row>
    <row r="41" spans="1:10" s="159" customFormat="1" ht="12.6" customHeight="1" x14ac:dyDescent="0.25">
      <c r="A41" s="154" t="s">
        <v>127</v>
      </c>
      <c r="B41" s="155"/>
      <c r="C41" s="3"/>
      <c r="D41" s="158"/>
      <c r="E41" s="156"/>
      <c r="F41" s="157"/>
      <c r="G41"/>
      <c r="H41"/>
      <c r="I41"/>
      <c r="J41"/>
    </row>
    <row r="42" spans="1:10" ht="12.6" customHeight="1" x14ac:dyDescent="0.25">
      <c r="A42" s="105" t="s">
        <v>128</v>
      </c>
      <c r="B42" s="3">
        <v>0</v>
      </c>
      <c r="C42" s="3"/>
      <c r="D42" s="160"/>
      <c r="E42" s="34"/>
      <c r="F42" s="17"/>
    </row>
    <row r="43" spans="1:10" ht="12.6" customHeight="1" x14ac:dyDescent="0.25">
      <c r="A43" s="105" t="s">
        <v>33</v>
      </c>
      <c r="B43" s="3">
        <v>-1491185</v>
      </c>
      <c r="C43" s="3">
        <v>2517714</v>
      </c>
      <c r="D43" s="160"/>
      <c r="E43" s="34"/>
      <c r="F43" s="17"/>
    </row>
    <row r="44" spans="1:10" ht="12.6" customHeight="1" x14ac:dyDescent="0.25">
      <c r="A44" s="105" t="s">
        <v>34</v>
      </c>
      <c r="B44" s="3">
        <v>1736801</v>
      </c>
      <c r="C44" s="3">
        <v>2106243</v>
      </c>
      <c r="D44" s="160"/>
      <c r="E44" s="34"/>
      <c r="F44" s="17"/>
    </row>
    <row r="45" spans="1:10" ht="12.6" customHeight="1" x14ac:dyDescent="0.25">
      <c r="A45" s="105" t="s">
        <v>129</v>
      </c>
      <c r="B45" s="3">
        <v>0</v>
      </c>
      <c r="C45" s="3"/>
      <c r="D45" s="160"/>
      <c r="E45" s="34"/>
      <c r="F45" s="17"/>
    </row>
    <row r="46" spans="1:10" ht="12.6" customHeight="1" x14ac:dyDescent="0.25">
      <c r="A46" s="105" t="s">
        <v>130</v>
      </c>
      <c r="B46" s="3">
        <v>189527</v>
      </c>
      <c r="C46" s="3">
        <v>248199</v>
      </c>
      <c r="D46" s="160"/>
      <c r="E46" s="34"/>
      <c r="F46" s="17"/>
    </row>
    <row r="47" spans="1:10" s="153" customFormat="1" ht="12.6" customHeight="1" x14ac:dyDescent="0.25">
      <c r="A47" s="161" t="s">
        <v>131</v>
      </c>
      <c r="B47" s="152">
        <v>7538188</v>
      </c>
      <c r="C47" s="152">
        <v>708610</v>
      </c>
      <c r="D47" s="160"/>
      <c r="E47" s="34"/>
      <c r="F47" s="17"/>
      <c r="G47"/>
      <c r="H47"/>
      <c r="I47"/>
      <c r="J47"/>
    </row>
    <row r="48" spans="1:10" s="142" customFormat="1" ht="12.6" customHeight="1" x14ac:dyDescent="0.25">
      <c r="A48" s="142" t="s">
        <v>132</v>
      </c>
      <c r="B48" s="141">
        <f>SUM(B24:B47)</f>
        <v>-174761441</v>
      </c>
      <c r="C48" s="141">
        <f>SUM(C24:C47)</f>
        <v>-232620471</v>
      </c>
      <c r="D48" s="34"/>
      <c r="E48" s="34"/>
      <c r="F48" s="144"/>
      <c r="G48"/>
      <c r="H48"/>
      <c r="I48"/>
      <c r="J48"/>
    </row>
    <row r="49" spans="1:10" ht="12.6" customHeight="1" x14ac:dyDescent="0.25">
      <c r="A49" s="105" t="s">
        <v>133</v>
      </c>
      <c r="B49" s="3">
        <v>94093314</v>
      </c>
      <c r="C49" s="3">
        <v>20285051</v>
      </c>
      <c r="D49" s="34"/>
      <c r="E49" s="34"/>
      <c r="F49" s="17"/>
    </row>
    <row r="50" spans="1:10" ht="12.6" customHeight="1" x14ac:dyDescent="0.25">
      <c r="A50" s="105" t="s">
        <v>134</v>
      </c>
      <c r="B50" s="3">
        <v>3129531</v>
      </c>
      <c r="C50" s="3">
        <v>-9183407</v>
      </c>
      <c r="D50" s="34"/>
      <c r="E50" s="34"/>
      <c r="F50" s="17"/>
    </row>
    <row r="51" spans="1:10" ht="12.6" customHeight="1" x14ac:dyDescent="0.25">
      <c r="A51" s="105" t="s">
        <v>135</v>
      </c>
      <c r="B51" s="3">
        <v>-5696437</v>
      </c>
      <c r="C51" s="3">
        <v>-3990065</v>
      </c>
      <c r="D51" s="34"/>
      <c r="E51" s="34"/>
      <c r="F51" s="17"/>
    </row>
    <row r="52" spans="1:10" ht="12.6" customHeight="1" x14ac:dyDescent="0.25">
      <c r="A52" s="105" t="s">
        <v>136</v>
      </c>
      <c r="B52" s="3"/>
      <c r="C52" s="3">
        <v>1000000</v>
      </c>
      <c r="D52" s="77"/>
      <c r="E52" s="34"/>
      <c r="F52" s="17"/>
    </row>
    <row r="53" spans="1:10" ht="12.6" customHeight="1" x14ac:dyDescent="0.25">
      <c r="A53" s="105"/>
      <c r="B53" s="152">
        <v>0</v>
      </c>
      <c r="C53" s="153"/>
      <c r="D53" s="77"/>
      <c r="E53" s="34"/>
      <c r="F53" s="17"/>
    </row>
    <row r="54" spans="1:10" s="162" customFormat="1" ht="12.6" customHeight="1" x14ac:dyDescent="0.25">
      <c r="A54" s="162" t="s">
        <v>137</v>
      </c>
      <c r="B54" s="163">
        <f>SUM(B48:B52)</f>
        <v>-83235033</v>
      </c>
      <c r="C54" s="163">
        <f>SUM(C48:C52)</f>
        <v>-224508892</v>
      </c>
      <c r="D54" s="164"/>
      <c r="E54" s="34"/>
      <c r="F54" s="144"/>
      <c r="G54"/>
      <c r="H54"/>
      <c r="I54"/>
      <c r="J54"/>
    </row>
    <row r="55" spans="1:10" ht="12.6" customHeight="1" x14ac:dyDescent="0.25">
      <c r="A55" s="105"/>
      <c r="B55" s="3"/>
      <c r="C55" s="17"/>
      <c r="D55" s="34"/>
      <c r="E55" s="34"/>
      <c r="F55" s="17"/>
    </row>
    <row r="56" spans="1:10" ht="12.6" customHeight="1" x14ac:dyDescent="0.25">
      <c r="A56" s="142" t="s">
        <v>138</v>
      </c>
      <c r="B56" s="3"/>
      <c r="C56" s="17"/>
      <c r="D56" s="34"/>
      <c r="E56" s="34"/>
      <c r="F56" s="17"/>
    </row>
    <row r="57" spans="1:10" ht="12.6" customHeight="1" x14ac:dyDescent="0.25">
      <c r="A57" s="105" t="s">
        <v>139</v>
      </c>
      <c r="B57" s="3">
        <v>1985827</v>
      </c>
      <c r="C57" s="3">
        <v>782237</v>
      </c>
      <c r="D57" s="150"/>
      <c r="E57" s="34"/>
      <c r="F57" s="17"/>
    </row>
    <row r="58" spans="1:10" ht="12.6" customHeight="1" x14ac:dyDescent="0.25">
      <c r="A58" s="105" t="s">
        <v>140</v>
      </c>
      <c r="B58" s="3">
        <v>-1001359</v>
      </c>
      <c r="C58" s="3">
        <v>-845942</v>
      </c>
      <c r="D58" s="150"/>
      <c r="E58" s="34"/>
      <c r="F58" s="17"/>
    </row>
    <row r="59" spans="1:10" s="166" customFormat="1" ht="12.6" customHeight="1" x14ac:dyDescent="0.25">
      <c r="A59" s="165" t="s">
        <v>10</v>
      </c>
      <c r="B59" s="3">
        <v>-150229</v>
      </c>
      <c r="C59" s="3"/>
      <c r="D59" s="160"/>
      <c r="E59" s="34"/>
      <c r="F59" s="34"/>
      <c r="G59"/>
      <c r="H59"/>
      <c r="I59"/>
      <c r="J59"/>
    </row>
    <row r="60" spans="1:10" ht="12.6" customHeight="1" x14ac:dyDescent="0.25">
      <c r="A60" s="105"/>
      <c r="B60" s="3">
        <v>0</v>
      </c>
      <c r="C60" s="3"/>
      <c r="D60" s="150"/>
      <c r="E60" s="34"/>
      <c r="F60" s="17"/>
    </row>
    <row r="61" spans="1:10" ht="12.6" customHeight="1" x14ac:dyDescent="0.25">
      <c r="A61" s="105"/>
      <c r="B61" s="3">
        <v>0</v>
      </c>
      <c r="C61" s="3"/>
      <c r="D61" s="150"/>
      <c r="E61" s="34"/>
      <c r="F61" s="17"/>
    </row>
    <row r="62" spans="1:10" ht="12.6" customHeight="1" x14ac:dyDescent="0.25">
      <c r="A62" s="105" t="s">
        <v>141</v>
      </c>
      <c r="B62" s="3">
        <v>-67604</v>
      </c>
      <c r="C62" s="3">
        <v>-536767</v>
      </c>
      <c r="D62" s="150"/>
      <c r="E62" s="34"/>
      <c r="F62" s="17"/>
    </row>
    <row r="63" spans="1:10" ht="12.6" customHeight="1" x14ac:dyDescent="0.25">
      <c r="A63" s="105" t="s">
        <v>142</v>
      </c>
      <c r="B63" s="3">
        <v>27940</v>
      </c>
      <c r="C63" s="3">
        <v>70822</v>
      </c>
      <c r="D63" s="150"/>
      <c r="E63" s="34"/>
      <c r="F63" s="17"/>
    </row>
    <row r="64" spans="1:10" ht="12.6" customHeight="1" x14ac:dyDescent="0.25">
      <c r="A64" s="105" t="s">
        <v>143</v>
      </c>
      <c r="B64" s="3">
        <v>0</v>
      </c>
      <c r="C64" s="3"/>
      <c r="D64" s="150"/>
      <c r="E64" s="34"/>
      <c r="F64" s="17"/>
    </row>
    <row r="65" spans="1:10" s="162" customFormat="1" ht="12.6" customHeight="1" x14ac:dyDescent="0.25">
      <c r="A65" s="162" t="s">
        <v>144</v>
      </c>
      <c r="B65" s="163">
        <f>SUM(B57:B64)</f>
        <v>794575</v>
      </c>
      <c r="C65" s="163">
        <f>SUM(C57:C64)</f>
        <v>-529650</v>
      </c>
      <c r="D65" s="167"/>
      <c r="E65" s="34"/>
      <c r="F65" s="144"/>
      <c r="G65"/>
      <c r="H65"/>
      <c r="I65"/>
      <c r="J65"/>
    </row>
    <row r="66" spans="1:10" ht="12.6" customHeight="1" x14ac:dyDescent="0.25">
      <c r="A66" s="105"/>
      <c r="B66" s="3"/>
      <c r="C66" s="17"/>
      <c r="D66" s="22"/>
      <c r="E66" s="34"/>
      <c r="F66" s="17"/>
    </row>
    <row r="67" spans="1:10" s="73" customFormat="1" ht="12.6" customHeight="1" x14ac:dyDescent="0.25">
      <c r="A67" s="142" t="s">
        <v>145</v>
      </c>
      <c r="B67" s="143"/>
      <c r="C67" s="65"/>
      <c r="D67" s="22"/>
      <c r="E67" s="34"/>
      <c r="F67" s="65"/>
      <c r="G67"/>
      <c r="H67"/>
      <c r="I67"/>
      <c r="J67"/>
    </row>
    <row r="68" spans="1:10" ht="12.6" customHeight="1" x14ac:dyDescent="0.25">
      <c r="A68" s="105" t="s">
        <v>146</v>
      </c>
      <c r="B68" s="3">
        <v>0</v>
      </c>
      <c r="C68" s="3">
        <v>18835000</v>
      </c>
      <c r="D68" s="150"/>
      <c r="E68" s="34"/>
      <c r="F68" s="17"/>
    </row>
    <row r="69" spans="1:10" ht="12.6" customHeight="1" x14ac:dyDescent="0.25">
      <c r="A69" s="105" t="s">
        <v>147</v>
      </c>
      <c r="B69" s="3">
        <v>43412792</v>
      </c>
      <c r="C69" s="3">
        <v>16962500</v>
      </c>
      <c r="D69" s="150"/>
      <c r="E69" s="34"/>
      <c r="F69" s="17"/>
    </row>
    <row r="70" spans="1:10" ht="12.6" customHeight="1" x14ac:dyDescent="0.25">
      <c r="A70" s="105" t="s">
        <v>168</v>
      </c>
      <c r="B70" s="3">
        <v>-40261738</v>
      </c>
      <c r="C70" s="3">
        <v>-3735196</v>
      </c>
      <c r="D70" s="150"/>
      <c r="E70" s="34"/>
      <c r="F70" s="17"/>
    </row>
    <row r="71" spans="1:10" ht="12.6" customHeight="1" x14ac:dyDescent="0.25">
      <c r="A71" s="105" t="s">
        <v>149</v>
      </c>
      <c r="B71" s="3">
        <v>0</v>
      </c>
      <c r="C71" s="3">
        <v>150060000</v>
      </c>
      <c r="D71" s="150"/>
      <c r="E71" s="34"/>
      <c r="F71" s="17"/>
    </row>
    <row r="72" spans="1:10" ht="12.6" customHeight="1" x14ac:dyDescent="0.25">
      <c r="A72" s="105" t="s">
        <v>148</v>
      </c>
      <c r="B72" s="3">
        <v>0</v>
      </c>
      <c r="C72" s="3"/>
      <c r="D72" s="150"/>
      <c r="E72" s="34"/>
      <c r="F72" s="17"/>
    </row>
    <row r="73" spans="1:10" ht="12.6" customHeight="1" x14ac:dyDescent="0.25">
      <c r="A73" s="105" t="s">
        <v>31</v>
      </c>
      <c r="B73" s="3">
        <v>106153028</v>
      </c>
      <c r="C73" s="3"/>
      <c r="D73" s="150"/>
      <c r="E73" s="34"/>
      <c r="F73" s="17"/>
    </row>
    <row r="74" spans="1:10" ht="12.6" customHeight="1" x14ac:dyDescent="0.25">
      <c r="A74" s="105" t="s">
        <v>148</v>
      </c>
      <c r="B74" s="3">
        <v>0</v>
      </c>
      <c r="C74" s="3"/>
      <c r="D74" s="150"/>
      <c r="E74" s="34"/>
      <c r="F74" s="17"/>
    </row>
    <row r="75" spans="1:10" ht="12.6" customHeight="1" x14ac:dyDescent="0.25">
      <c r="A75" s="105" t="s">
        <v>150</v>
      </c>
      <c r="B75" s="3">
        <v>0</v>
      </c>
      <c r="C75" s="3"/>
      <c r="D75" s="150"/>
      <c r="E75" s="34"/>
      <c r="F75" s="17"/>
    </row>
    <row r="76" spans="1:10" ht="12.6" customHeight="1" x14ac:dyDescent="0.25">
      <c r="A76" s="105" t="s">
        <v>151</v>
      </c>
      <c r="B76" s="3">
        <v>72512869</v>
      </c>
      <c r="C76" s="3">
        <v>60223844</v>
      </c>
      <c r="D76" s="150"/>
      <c r="E76" s="34"/>
      <c r="F76" s="17"/>
    </row>
    <row r="77" spans="1:10" ht="12.6" customHeight="1" x14ac:dyDescent="0.25">
      <c r="A77" s="105" t="s">
        <v>152</v>
      </c>
      <c r="B77" s="3">
        <v>2555994</v>
      </c>
      <c r="C77" s="3">
        <v>-930259</v>
      </c>
      <c r="D77" s="150"/>
      <c r="E77" s="34"/>
      <c r="F77" s="17"/>
    </row>
    <row r="78" spans="1:10" ht="12.6" customHeight="1" x14ac:dyDescent="0.25">
      <c r="A78" s="105" t="s">
        <v>153</v>
      </c>
      <c r="B78" s="3">
        <v>33242592</v>
      </c>
      <c r="C78" s="3">
        <v>105417262</v>
      </c>
      <c r="D78" s="150"/>
      <c r="E78" s="34"/>
      <c r="F78" s="17"/>
    </row>
    <row r="79" spans="1:10" ht="12.6" customHeight="1" x14ac:dyDescent="0.25">
      <c r="A79" s="105" t="s">
        <v>154</v>
      </c>
      <c r="B79" s="3">
        <v>-86824442</v>
      </c>
      <c r="C79" s="3">
        <v>-54964677</v>
      </c>
      <c r="D79" s="150"/>
      <c r="E79" s="34"/>
      <c r="F79" s="17"/>
    </row>
    <row r="80" spans="1:10" ht="12.6" customHeight="1" x14ac:dyDescent="0.25">
      <c r="A80" s="105" t="s">
        <v>155</v>
      </c>
      <c r="B80" s="3">
        <v>-1080420</v>
      </c>
      <c r="C80" s="3">
        <v>-99589</v>
      </c>
      <c r="D80" s="150"/>
      <c r="E80" s="34"/>
      <c r="F80" s="17"/>
    </row>
    <row r="81" spans="1:10" s="162" customFormat="1" ht="12.6" customHeight="1" x14ac:dyDescent="0.25">
      <c r="A81" s="162" t="s">
        <v>156</v>
      </c>
      <c r="B81" s="163">
        <f>SUM(B68:B80)</f>
        <v>129710675</v>
      </c>
      <c r="C81" s="163">
        <f>SUM(C68:C80)</f>
        <v>291768885</v>
      </c>
      <c r="D81" s="79"/>
      <c r="E81" s="34"/>
      <c r="F81" s="144"/>
      <c r="G81"/>
      <c r="H81"/>
      <c r="I81"/>
      <c r="J81"/>
    </row>
    <row r="82" spans="1:10" ht="12.6" customHeight="1" x14ac:dyDescent="0.25">
      <c r="A82" s="105"/>
      <c r="B82" s="3"/>
      <c r="C82" s="3"/>
      <c r="D82" s="77"/>
      <c r="E82" s="34"/>
      <c r="F82" s="17"/>
    </row>
    <row r="83" spans="1:10" ht="12.6" customHeight="1" x14ac:dyDescent="0.25">
      <c r="A83" s="105" t="s">
        <v>157</v>
      </c>
      <c r="B83" s="3">
        <v>-842395</v>
      </c>
      <c r="C83" s="3">
        <v>-835107</v>
      </c>
      <c r="D83" s="79"/>
      <c r="E83" s="34"/>
      <c r="F83" s="17"/>
    </row>
    <row r="84" spans="1:10" s="162" customFormat="1" ht="12.6" customHeight="1" x14ac:dyDescent="0.25">
      <c r="A84" s="162" t="s">
        <v>158</v>
      </c>
      <c r="B84" s="168">
        <f>B54+B65+B81+B83</f>
        <v>46427822</v>
      </c>
      <c r="C84" s="168">
        <f>C54+C65+C81</f>
        <v>66730343</v>
      </c>
      <c r="D84" s="79"/>
      <c r="E84" s="34"/>
      <c r="F84" s="144"/>
      <c r="G84"/>
      <c r="H84"/>
      <c r="I84"/>
      <c r="J84"/>
    </row>
    <row r="85" spans="1:10" ht="12.6" customHeight="1" x14ac:dyDescent="0.25">
      <c r="A85" s="2"/>
      <c r="B85" s="3"/>
      <c r="C85" s="3"/>
      <c r="D85" s="77"/>
      <c r="E85" s="34"/>
      <c r="F85" s="17"/>
    </row>
    <row r="86" spans="1:10" ht="12.6" customHeight="1" x14ac:dyDescent="0.25">
      <c r="A86" s="105" t="s">
        <v>159</v>
      </c>
      <c r="B86" s="3">
        <v>90009940</v>
      </c>
      <c r="C86" s="3">
        <v>55824066</v>
      </c>
      <c r="D86" s="79"/>
      <c r="E86" s="34"/>
      <c r="F86" s="17"/>
    </row>
    <row r="87" spans="1:10" s="172" customFormat="1" ht="12.6" customHeight="1" thickBot="1" x14ac:dyDescent="0.3">
      <c r="A87" s="169" t="s">
        <v>160</v>
      </c>
      <c r="B87" s="170">
        <f>B84+B86</f>
        <v>136437762</v>
      </c>
      <c r="C87" s="170">
        <f>C84+C86+C83</f>
        <v>121719302</v>
      </c>
      <c r="D87" s="79"/>
      <c r="E87" s="34"/>
      <c r="F87" s="171"/>
      <c r="G87"/>
      <c r="H87"/>
      <c r="I87"/>
      <c r="J87"/>
    </row>
    <row r="88" spans="1:10" x14ac:dyDescent="0.25">
      <c r="A88" s="2"/>
      <c r="B88" s="2"/>
      <c r="C88" s="2"/>
      <c r="D88" s="3"/>
      <c r="E88" s="17"/>
      <c r="F88" s="17"/>
    </row>
    <row r="89" spans="1:10" x14ac:dyDescent="0.25">
      <c r="A89" s="2"/>
      <c r="B89" s="2"/>
      <c r="C89" s="2"/>
      <c r="D89" s="3"/>
      <c r="E89" s="17"/>
      <c r="F89" s="17"/>
    </row>
    <row r="90" spans="1:10" x14ac:dyDescent="0.25">
      <c r="A90" s="2"/>
      <c r="B90" s="2"/>
      <c r="C90" s="2"/>
      <c r="D90" s="3"/>
      <c r="E90" s="17"/>
      <c r="F90" s="17"/>
    </row>
    <row r="91" spans="1:10" x14ac:dyDescent="0.25">
      <c r="A91" s="2"/>
      <c r="B91" s="2"/>
      <c r="C91" s="2"/>
      <c r="D91" s="3"/>
      <c r="E91" s="17"/>
      <c r="F91" s="17"/>
    </row>
    <row r="92" spans="1:10" x14ac:dyDescent="0.25">
      <c r="A92" s="2"/>
      <c r="B92" s="2"/>
      <c r="C92" s="2"/>
      <c r="D92" s="3"/>
      <c r="E92" s="17"/>
      <c r="F92" s="17"/>
    </row>
    <row r="93" spans="1:10" x14ac:dyDescent="0.25">
      <c r="A93" s="2"/>
      <c r="B93" s="2"/>
      <c r="C93" s="2"/>
      <c r="D93" s="3"/>
      <c r="E93" s="17"/>
      <c r="F93" s="17"/>
    </row>
    <row r="94" spans="1:10" x14ac:dyDescent="0.25">
      <c r="A94" s="2"/>
      <c r="B94" s="2"/>
      <c r="C94" s="2"/>
      <c r="D94" s="3"/>
      <c r="E94" s="17"/>
      <c r="F94" s="17"/>
    </row>
    <row r="95" spans="1:10" x14ac:dyDescent="0.25">
      <c r="A95" s="2"/>
      <c r="B95" s="2"/>
      <c r="C95" s="2"/>
      <c r="D95" s="3"/>
      <c r="E95" s="17"/>
      <c r="F95" s="17"/>
    </row>
    <row r="96" spans="1:10" x14ac:dyDescent="0.25">
      <c r="A96" s="2"/>
      <c r="B96" s="2"/>
      <c r="C96" s="2"/>
      <c r="D96" s="3"/>
      <c r="E96" s="17"/>
      <c r="F96" s="17"/>
    </row>
    <row r="97" spans="1:6" x14ac:dyDescent="0.25">
      <c r="A97" s="2"/>
      <c r="B97" s="2"/>
      <c r="C97" s="2"/>
      <c r="D97" s="3"/>
      <c r="E97" s="17"/>
      <c r="F97" s="17"/>
    </row>
    <row r="98" spans="1:6" x14ac:dyDescent="0.25">
      <c r="A98" s="2"/>
      <c r="B98" s="2"/>
      <c r="C98" s="2"/>
      <c r="D98" s="3"/>
      <c r="E98" s="17"/>
      <c r="F98" s="17"/>
    </row>
    <row r="99" spans="1:6" x14ac:dyDescent="0.25">
      <c r="A99" s="2"/>
      <c r="B99" s="2"/>
      <c r="C99" s="2"/>
      <c r="D99" s="3"/>
      <c r="E99" s="17"/>
      <c r="F99" s="17"/>
    </row>
    <row r="100" spans="1:6" x14ac:dyDescent="0.25">
      <c r="A100" s="2"/>
      <c r="B100" s="2"/>
      <c r="C100" s="2"/>
      <c r="D100" s="3"/>
      <c r="E100" s="17"/>
      <c r="F100" s="17"/>
    </row>
    <row r="101" spans="1:6" x14ac:dyDescent="0.25">
      <c r="A101" s="2"/>
      <c r="B101" s="2"/>
      <c r="C101" s="2"/>
      <c r="D101" s="3"/>
      <c r="E101" s="17"/>
      <c r="F101" s="17"/>
    </row>
    <row r="102" spans="1:6" x14ac:dyDescent="0.25">
      <c r="A102" s="2"/>
      <c r="B102" s="2"/>
      <c r="C102" s="2"/>
      <c r="D102" s="3"/>
      <c r="E102" s="17"/>
      <c r="F102" s="17"/>
    </row>
    <row r="103" spans="1:6" x14ac:dyDescent="0.25">
      <c r="A103" s="2"/>
      <c r="B103" s="2"/>
      <c r="C103" s="2"/>
      <c r="D103" s="3"/>
      <c r="E103" s="17"/>
      <c r="F103" s="17"/>
    </row>
    <row r="104" spans="1:6" x14ac:dyDescent="0.25">
      <c r="A104" s="2"/>
      <c r="B104" s="2"/>
      <c r="C104" s="2"/>
      <c r="D104" s="3"/>
      <c r="E104" s="17"/>
      <c r="F104" s="17"/>
    </row>
    <row r="105" spans="1:6" x14ac:dyDescent="0.25">
      <c r="A105" s="2"/>
      <c r="B105" s="2"/>
      <c r="C105" s="2"/>
      <c r="D105" s="3"/>
      <c r="E105" s="17"/>
      <c r="F105" s="17"/>
    </row>
    <row r="106" spans="1:6" x14ac:dyDescent="0.25">
      <c r="A106" s="2"/>
      <c r="B106" s="2"/>
      <c r="C106" s="2"/>
      <c r="D106" s="3"/>
      <c r="E106" s="17"/>
      <c r="F106" s="17"/>
    </row>
    <row r="107" spans="1:6" x14ac:dyDescent="0.25">
      <c r="A107" s="2"/>
      <c r="B107" s="2"/>
      <c r="C107" s="2"/>
      <c r="D107" s="3"/>
      <c r="E107" s="17"/>
      <c r="F107" s="17"/>
    </row>
    <row r="108" spans="1:6" x14ac:dyDescent="0.25">
      <c r="A108" s="2"/>
      <c r="B108" s="2"/>
      <c r="C108" s="2"/>
      <c r="D108" s="3"/>
      <c r="E108" s="17"/>
      <c r="F108" s="17"/>
    </row>
    <row r="109" spans="1:6" x14ac:dyDescent="0.25">
      <c r="A109" s="2"/>
      <c r="B109" s="2"/>
      <c r="C109" s="2"/>
      <c r="D109" s="3"/>
      <c r="E109" s="17"/>
      <c r="F109" s="17"/>
    </row>
    <row r="110" spans="1:6" x14ac:dyDescent="0.25">
      <c r="A110" s="2"/>
      <c r="B110" s="2"/>
      <c r="C110" s="2"/>
      <c r="D110" s="3"/>
      <c r="E110" s="17"/>
      <c r="F110" s="17"/>
    </row>
    <row r="111" spans="1:6" x14ac:dyDescent="0.25">
      <c r="A111" s="2"/>
      <c r="B111" s="2"/>
      <c r="C111" s="2"/>
      <c r="D111" s="3"/>
      <c r="E111" s="17"/>
      <c r="F111" s="17"/>
    </row>
    <row r="112" spans="1:6" x14ac:dyDescent="0.25">
      <c r="A112" s="2"/>
      <c r="B112" s="2"/>
      <c r="C112" s="2"/>
      <c r="D112" s="3"/>
      <c r="E112" s="17"/>
      <c r="F112" s="17"/>
    </row>
    <row r="113" spans="1:6" x14ac:dyDescent="0.25">
      <c r="A113" s="2"/>
      <c r="B113" s="2"/>
      <c r="C113" s="2"/>
      <c r="D113" s="3"/>
      <c r="E113" s="17"/>
      <c r="F113" s="17"/>
    </row>
    <row r="114" spans="1:6" x14ac:dyDescent="0.25">
      <c r="A114" s="2"/>
      <c r="B114" s="2"/>
      <c r="C114" s="2"/>
      <c r="D114" s="3"/>
      <c r="E114" s="17"/>
      <c r="F114" s="17"/>
    </row>
    <row r="115" spans="1:6" x14ac:dyDescent="0.25">
      <c r="A115" s="2"/>
      <c r="B115" s="2"/>
      <c r="C115" s="2"/>
      <c r="D115" s="3"/>
      <c r="E115" s="17"/>
      <c r="F115" s="17"/>
    </row>
    <row r="116" spans="1:6" x14ac:dyDescent="0.25">
      <c r="A116" s="2"/>
      <c r="B116" s="2"/>
      <c r="C116" s="2"/>
      <c r="D116" s="3"/>
      <c r="E116" s="17"/>
      <c r="F116" s="17"/>
    </row>
    <row r="117" spans="1:6" x14ac:dyDescent="0.25">
      <c r="A117" s="2"/>
      <c r="B117" s="2"/>
      <c r="C117" s="2"/>
      <c r="D117" s="3"/>
      <c r="E117" s="17"/>
      <c r="F117" s="17"/>
    </row>
    <row r="118" spans="1:6" x14ac:dyDescent="0.25">
      <c r="A118" s="2"/>
      <c r="B118" s="2"/>
      <c r="C118" s="2"/>
      <c r="D118" s="3"/>
      <c r="E118" s="17"/>
      <c r="F118" s="17"/>
    </row>
    <row r="119" spans="1:6" x14ac:dyDescent="0.25">
      <c r="A119" s="2"/>
      <c r="B119" s="2"/>
      <c r="C119" s="2"/>
      <c r="D119" s="3"/>
      <c r="E119" s="17"/>
      <c r="F119" s="17"/>
    </row>
    <row r="120" spans="1:6" x14ac:dyDescent="0.25">
      <c r="A120" s="2"/>
      <c r="B120" s="2"/>
      <c r="C120" s="2"/>
      <c r="D120" s="3"/>
      <c r="E120" s="17"/>
      <c r="F120" s="17"/>
    </row>
    <row r="121" spans="1:6" x14ac:dyDescent="0.25">
      <c r="A121" s="2"/>
      <c r="B121" s="2"/>
      <c r="C121" s="2"/>
      <c r="D121" s="3"/>
      <c r="E121" s="17"/>
      <c r="F121" s="17"/>
    </row>
    <row r="122" spans="1:6" x14ac:dyDescent="0.25">
      <c r="A122" s="2"/>
      <c r="B122" s="2"/>
      <c r="C122" s="2"/>
      <c r="D122" s="3"/>
      <c r="E122" s="17"/>
      <c r="F122" s="17"/>
    </row>
    <row r="123" spans="1:6" x14ac:dyDescent="0.25">
      <c r="A123" s="2"/>
      <c r="B123" s="2"/>
      <c r="C123" s="2"/>
      <c r="D123" s="3"/>
      <c r="E123" s="17"/>
      <c r="F123" s="17"/>
    </row>
    <row r="124" spans="1:6" x14ac:dyDescent="0.25">
      <c r="A124" s="2"/>
      <c r="B124" s="2"/>
      <c r="C124" s="2"/>
      <c r="D124" s="3"/>
      <c r="E124" s="17"/>
      <c r="F124" s="17"/>
    </row>
    <row r="125" spans="1:6" x14ac:dyDescent="0.25">
      <c r="A125" s="2"/>
      <c r="B125" s="2"/>
      <c r="C125" s="2"/>
      <c r="D125" s="3"/>
      <c r="E125" s="17"/>
      <c r="F125" s="17"/>
    </row>
    <row r="126" spans="1:6" x14ac:dyDescent="0.25">
      <c r="A126" s="2"/>
      <c r="B126" s="2"/>
      <c r="C126" s="2"/>
      <c r="D126" s="3"/>
      <c r="E126" s="17"/>
      <c r="F126" s="17"/>
    </row>
    <row r="127" spans="1:6" x14ac:dyDescent="0.25">
      <c r="A127" s="2"/>
      <c r="B127" s="2"/>
      <c r="C127" s="2"/>
      <c r="D127" s="3"/>
      <c r="E127" s="17"/>
      <c r="F127" s="17"/>
    </row>
    <row r="128" spans="1:6" x14ac:dyDescent="0.25">
      <c r="A128" s="2"/>
      <c r="B128" s="2"/>
      <c r="C128" s="2"/>
      <c r="D128" s="3"/>
      <c r="E128" s="17"/>
      <c r="F128" s="17"/>
    </row>
    <row r="129" spans="1:6" x14ac:dyDescent="0.25">
      <c r="A129" s="2"/>
      <c r="B129" s="2"/>
      <c r="C129" s="2"/>
      <c r="D129" s="3"/>
      <c r="E129" s="17"/>
      <c r="F129" s="17"/>
    </row>
    <row r="130" spans="1:6" x14ac:dyDescent="0.25">
      <c r="A130" s="2"/>
      <c r="B130" s="2"/>
      <c r="C130" s="2"/>
      <c r="D130" s="3"/>
      <c r="E130" s="17"/>
      <c r="F130" s="17"/>
    </row>
    <row r="131" spans="1:6" x14ac:dyDescent="0.25">
      <c r="A131" s="2"/>
      <c r="B131" s="2"/>
      <c r="C131" s="2"/>
      <c r="D131" s="3"/>
      <c r="E131" s="17"/>
      <c r="F131" s="17"/>
    </row>
    <row r="132" spans="1:6" x14ac:dyDescent="0.25">
      <c r="A132" s="2"/>
      <c r="B132" s="2"/>
      <c r="C132" s="2"/>
      <c r="D132" s="3"/>
      <c r="E132" s="17"/>
      <c r="F132" s="17"/>
    </row>
    <row r="133" spans="1:6" x14ac:dyDescent="0.25">
      <c r="A133" s="2"/>
      <c r="B133" s="2"/>
      <c r="C133" s="2"/>
      <c r="D133" s="3"/>
      <c r="E133" s="17"/>
      <c r="F133" s="17"/>
    </row>
    <row r="134" spans="1:6" x14ac:dyDescent="0.25">
      <c r="A134" s="2"/>
      <c r="B134" s="2"/>
      <c r="C134" s="2"/>
      <c r="D134" s="3"/>
      <c r="E134" s="17"/>
      <c r="F134" s="17"/>
    </row>
    <row r="135" spans="1:6" x14ac:dyDescent="0.25">
      <c r="A135" s="2"/>
      <c r="B135" s="2"/>
      <c r="C135" s="2"/>
      <c r="D135" s="3"/>
      <c r="E135" s="17"/>
      <c r="F135" s="17"/>
    </row>
    <row r="136" spans="1:6" x14ac:dyDescent="0.25">
      <c r="A136" s="2"/>
      <c r="B136" s="2"/>
      <c r="C136" s="2"/>
      <c r="D136" s="3"/>
      <c r="E136" s="17"/>
      <c r="F136" s="17"/>
    </row>
    <row r="137" spans="1:6" x14ac:dyDescent="0.25">
      <c r="A137" s="2"/>
      <c r="B137" s="2"/>
      <c r="C137" s="2"/>
      <c r="D137" s="3"/>
      <c r="E137" s="17"/>
      <c r="F137" s="17"/>
    </row>
    <row r="138" spans="1:6" x14ac:dyDescent="0.25">
      <c r="A138" s="2"/>
      <c r="B138" s="2"/>
      <c r="C138" s="2"/>
      <c r="D138" s="3"/>
      <c r="E138" s="17"/>
      <c r="F138" s="17"/>
    </row>
    <row r="139" spans="1:6" x14ac:dyDescent="0.25">
      <c r="A139" s="2"/>
      <c r="B139" s="2"/>
      <c r="C139" s="2"/>
      <c r="D139" s="3"/>
      <c r="E139" s="17"/>
      <c r="F139" s="17"/>
    </row>
    <row r="140" spans="1:6" x14ac:dyDescent="0.25">
      <c r="A140" s="2"/>
      <c r="B140" s="2"/>
      <c r="C140" s="2"/>
      <c r="D140" s="3"/>
      <c r="E140" s="17"/>
      <c r="F140" s="17"/>
    </row>
    <row r="141" spans="1:6" x14ac:dyDescent="0.25">
      <c r="A141" s="2"/>
      <c r="B141" s="2"/>
      <c r="C141" s="2"/>
      <c r="D141" s="3"/>
      <c r="E141" s="17"/>
      <c r="F141" s="17"/>
    </row>
    <row r="142" spans="1:6" x14ac:dyDescent="0.25">
      <c r="A142" s="2"/>
      <c r="B142" s="2"/>
      <c r="C142" s="2"/>
      <c r="D142" s="3"/>
      <c r="E142" s="17"/>
      <c r="F142" s="17"/>
    </row>
    <row r="143" spans="1:6" x14ac:dyDescent="0.25">
      <c r="A143" s="2"/>
      <c r="B143" s="2"/>
      <c r="C143" s="2"/>
      <c r="D143" s="3"/>
      <c r="E143" s="17"/>
      <c r="F143" s="17"/>
    </row>
    <row r="144" spans="1:6" x14ac:dyDescent="0.25">
      <c r="A144" s="2"/>
      <c r="B144" s="2"/>
      <c r="C144" s="2"/>
      <c r="D144" s="3"/>
      <c r="E144" s="17"/>
      <c r="F144" s="17"/>
    </row>
    <row r="145" spans="1:6" x14ac:dyDescent="0.25">
      <c r="A145" s="2"/>
      <c r="B145" s="2"/>
      <c r="C145" s="2"/>
      <c r="D145" s="3"/>
      <c r="E145" s="17"/>
      <c r="F145" s="17"/>
    </row>
    <row r="146" spans="1:6" x14ac:dyDescent="0.25">
      <c r="A146" s="2"/>
      <c r="B146" s="2"/>
      <c r="C146" s="2"/>
      <c r="D146" s="3"/>
      <c r="E146" s="17"/>
      <c r="F146" s="17"/>
    </row>
    <row r="147" spans="1:6" x14ac:dyDescent="0.25">
      <c r="A147" s="2"/>
      <c r="B147" s="2"/>
      <c r="C147" s="2"/>
      <c r="D147" s="3"/>
      <c r="E147" s="17"/>
      <c r="F147" s="17"/>
    </row>
    <row r="148" spans="1:6" x14ac:dyDescent="0.25">
      <c r="A148" s="2"/>
      <c r="B148" s="2"/>
      <c r="C148" s="2"/>
      <c r="D148" s="3"/>
      <c r="E148" s="17"/>
      <c r="F148" s="17"/>
    </row>
    <row r="149" spans="1:6" x14ac:dyDescent="0.25">
      <c r="A149" s="2"/>
      <c r="B149" s="2"/>
      <c r="C149" s="2"/>
      <c r="D149" s="3"/>
      <c r="E149" s="17"/>
      <c r="F149" s="17"/>
    </row>
    <row r="150" spans="1:6" x14ac:dyDescent="0.25">
      <c r="A150" s="2"/>
      <c r="B150" s="2"/>
      <c r="C150" s="2"/>
      <c r="D150" s="3"/>
      <c r="E150" s="17"/>
      <c r="F150" s="17"/>
    </row>
    <row r="151" spans="1:6" x14ac:dyDescent="0.25">
      <c r="A151" s="2"/>
      <c r="B151" s="2"/>
      <c r="C151" s="2"/>
      <c r="D151" s="3"/>
      <c r="E151" s="17"/>
      <c r="F151" s="17"/>
    </row>
    <row r="152" spans="1:6" x14ac:dyDescent="0.25">
      <c r="A152" s="2"/>
      <c r="B152" s="2"/>
      <c r="C152" s="2"/>
      <c r="D152" s="3"/>
      <c r="E152" s="17"/>
      <c r="F152" s="17"/>
    </row>
    <row r="153" spans="1:6" x14ac:dyDescent="0.25">
      <c r="A153" s="2"/>
      <c r="B153" s="2"/>
      <c r="C153" s="2"/>
      <c r="D153" s="3"/>
      <c r="E153" s="17"/>
      <c r="F153" s="17"/>
    </row>
    <row r="154" spans="1:6" x14ac:dyDescent="0.25">
      <c r="A154" s="2"/>
      <c r="B154" s="2"/>
      <c r="C154" s="2"/>
      <c r="D154" s="3"/>
      <c r="E154" s="17"/>
      <c r="F154" s="17"/>
    </row>
    <row r="155" spans="1:6" x14ac:dyDescent="0.25">
      <c r="A155" s="2"/>
      <c r="B155" s="2"/>
      <c r="C155" s="2"/>
      <c r="D155" s="3"/>
      <c r="E155" s="17"/>
      <c r="F155" s="17"/>
    </row>
    <row r="156" spans="1:6" x14ac:dyDescent="0.25">
      <c r="A156" s="177" t="s">
        <v>161</v>
      </c>
      <c r="B156" s="2"/>
      <c r="C156" s="2"/>
      <c r="D156" s="3"/>
      <c r="E156" s="17"/>
      <c r="F156" s="17"/>
    </row>
    <row r="157" spans="1:6" x14ac:dyDescent="0.25">
      <c r="A157" s="176"/>
      <c r="B157" s="2"/>
      <c r="C157" s="2"/>
      <c r="D157" s="3"/>
      <c r="E157" s="17"/>
      <c r="F157" s="17"/>
    </row>
    <row r="158" spans="1:6" x14ac:dyDescent="0.25">
      <c r="A158" s="176"/>
      <c r="B158" s="2"/>
      <c r="C158" s="2"/>
      <c r="D158" s="3"/>
      <c r="E158" s="17"/>
      <c r="F158" s="17"/>
    </row>
    <row r="159" spans="1:6" x14ac:dyDescent="0.25">
      <c r="A159" s="176"/>
      <c r="B159" s="2"/>
      <c r="C159" s="2"/>
      <c r="D159" s="3"/>
      <c r="E159" s="17"/>
      <c r="F159" s="17"/>
    </row>
    <row r="160" spans="1:6" x14ac:dyDescent="0.25">
      <c r="A160" s="178"/>
      <c r="B160" s="2"/>
      <c r="C160" s="2"/>
      <c r="D160" s="3"/>
      <c r="E160" s="17"/>
      <c r="F160" s="17"/>
    </row>
    <row r="161" spans="1:10" x14ac:dyDescent="0.25">
      <c r="A161" s="176"/>
      <c r="B161" s="2"/>
      <c r="C161" s="2"/>
      <c r="D161" s="3"/>
      <c r="E161" s="17"/>
      <c r="F161" s="17"/>
    </row>
    <row r="162" spans="1:10" x14ac:dyDescent="0.25">
      <c r="A162" s="177" t="s">
        <v>162</v>
      </c>
      <c r="B162" s="2"/>
      <c r="C162" s="2"/>
      <c r="D162" s="3"/>
      <c r="E162" s="17"/>
      <c r="F162" s="17"/>
    </row>
    <row r="163" spans="1:10" x14ac:dyDescent="0.25">
      <c r="A163" s="2"/>
      <c r="B163" s="2"/>
      <c r="C163" s="2"/>
      <c r="D163" s="3"/>
      <c r="E163" s="17"/>
      <c r="F163" s="17"/>
    </row>
    <row r="164" spans="1:10" x14ac:dyDescent="0.25">
      <c r="A164" s="2"/>
      <c r="B164" s="2"/>
      <c r="C164" s="2"/>
      <c r="D164" s="3"/>
      <c r="E164" s="17"/>
      <c r="F164" s="17"/>
    </row>
    <row r="165" spans="1:10" x14ac:dyDescent="0.25">
      <c r="A165" s="2"/>
      <c r="B165" s="2"/>
      <c r="C165" s="2"/>
      <c r="D165" s="3"/>
      <c r="E165" s="17"/>
      <c r="F165" s="17"/>
    </row>
    <row r="166" spans="1:10" x14ac:dyDescent="0.25">
      <c r="A166" s="2"/>
      <c r="B166" s="2"/>
      <c r="C166" s="2"/>
      <c r="D166" s="3"/>
      <c r="E166" s="17"/>
      <c r="F166" s="17"/>
    </row>
    <row r="167" spans="1:10" x14ac:dyDescent="0.25">
      <c r="A167" s="2"/>
      <c r="B167" s="2"/>
      <c r="C167" s="2"/>
      <c r="D167" s="3"/>
      <c r="E167" s="17"/>
      <c r="F167" s="17"/>
    </row>
    <row r="168" spans="1:10" x14ac:dyDescent="0.25">
      <c r="A168" s="2"/>
      <c r="B168" s="2"/>
      <c r="C168" s="2"/>
      <c r="D168" s="3"/>
      <c r="E168" s="17"/>
      <c r="F168" s="17"/>
    </row>
    <row r="169" spans="1:10" x14ac:dyDescent="0.25">
      <c r="A169" s="2"/>
      <c r="B169" s="2"/>
      <c r="C169" s="2"/>
      <c r="D169" s="3"/>
      <c r="E169" s="17"/>
      <c r="F169" s="17"/>
    </row>
    <row r="170" spans="1:10" x14ac:dyDescent="0.25">
      <c r="A170" s="2"/>
      <c r="B170" s="2"/>
      <c r="C170" s="2"/>
      <c r="D170" s="3"/>
      <c r="E170" s="17"/>
      <c r="F170" s="17"/>
    </row>
    <row r="171" spans="1:10" x14ac:dyDescent="0.25">
      <c r="A171" s="2"/>
      <c r="B171" s="2"/>
      <c r="C171" s="2"/>
      <c r="D171" s="3"/>
      <c r="E171" s="17"/>
      <c r="F171" s="17"/>
    </row>
    <row r="172" spans="1:10" ht="12.6" customHeight="1" x14ac:dyDescent="0.25">
      <c r="A172" s="2"/>
      <c r="B172" s="2"/>
      <c r="C172" s="2"/>
      <c r="D172" s="3"/>
      <c r="E172" s="17"/>
      <c r="F172" s="17"/>
    </row>
    <row r="173" spans="1:10" ht="12.6" customHeight="1" x14ac:dyDescent="0.25">
      <c r="A173" s="2"/>
      <c r="B173" s="2"/>
      <c r="C173" s="2"/>
      <c r="D173" s="3"/>
      <c r="E173" s="17"/>
      <c r="F173" s="17"/>
    </row>
    <row r="174" spans="1:10" ht="12.6" customHeight="1" x14ac:dyDescent="0.25">
      <c r="A174" s="2"/>
      <c r="B174" s="2"/>
      <c r="C174" s="2"/>
      <c r="D174" s="3"/>
      <c r="E174" s="17"/>
      <c r="F174" s="17"/>
    </row>
    <row r="175" spans="1:10" s="3" customFormat="1" ht="12.6" customHeight="1" x14ac:dyDescent="0.25">
      <c r="E175" s="22"/>
      <c r="F175" s="22"/>
      <c r="G175"/>
      <c r="H175"/>
      <c r="I175"/>
      <c r="J175"/>
    </row>
    <row r="176" spans="1:10" s="3" customFormat="1" ht="12.6" customHeight="1" x14ac:dyDescent="0.25">
      <c r="E176" s="22"/>
      <c r="F176" s="22"/>
      <c r="G176"/>
      <c r="H176"/>
      <c r="I176"/>
      <c r="J176"/>
    </row>
    <row r="177" spans="5:10" s="3" customFormat="1" ht="12.6" customHeight="1" x14ac:dyDescent="0.25">
      <c r="E177" s="22"/>
      <c r="F177" s="22"/>
      <c r="G177"/>
      <c r="H177"/>
      <c r="I177"/>
      <c r="J177"/>
    </row>
    <row r="178" spans="5:10" s="3" customFormat="1" ht="12.6" customHeight="1" x14ac:dyDescent="0.25">
      <c r="E178" s="22"/>
      <c r="F178" s="22"/>
      <c r="G178"/>
      <c r="H178"/>
      <c r="I178"/>
      <c r="J178"/>
    </row>
    <row r="179" spans="5:10" s="3" customFormat="1" ht="12.6" customHeight="1" x14ac:dyDescent="0.25">
      <c r="E179" s="22"/>
      <c r="F179" s="22"/>
      <c r="G179"/>
      <c r="H179"/>
      <c r="I179"/>
      <c r="J179"/>
    </row>
    <row r="180" spans="5:10" s="3" customFormat="1" ht="12.6" customHeight="1" x14ac:dyDescent="0.25">
      <c r="E180" s="22"/>
      <c r="F180" s="22"/>
      <c r="G180"/>
      <c r="H180"/>
      <c r="I180"/>
      <c r="J180"/>
    </row>
    <row r="181" spans="5:10" s="3" customFormat="1" ht="12.6" customHeight="1" x14ac:dyDescent="0.25">
      <c r="E181" s="22"/>
      <c r="F181" s="22"/>
      <c r="G181"/>
      <c r="H181"/>
      <c r="I181"/>
      <c r="J181"/>
    </row>
    <row r="182" spans="5:10" s="3" customFormat="1" ht="12.6" customHeight="1" x14ac:dyDescent="0.25">
      <c r="E182" s="22"/>
      <c r="F182" s="22"/>
      <c r="G182"/>
      <c r="H182"/>
      <c r="I182"/>
      <c r="J182"/>
    </row>
    <row r="183" spans="5:10" s="3" customFormat="1" ht="12.6" customHeight="1" x14ac:dyDescent="0.25">
      <c r="E183" s="22"/>
      <c r="F183" s="22"/>
      <c r="G183"/>
      <c r="H183"/>
      <c r="I183"/>
      <c r="J183"/>
    </row>
    <row r="184" spans="5:10" s="3" customFormat="1" ht="12.6" customHeight="1" x14ac:dyDescent="0.25">
      <c r="E184" s="22"/>
      <c r="F184" s="22"/>
      <c r="G184"/>
      <c r="H184"/>
      <c r="I184"/>
      <c r="J184"/>
    </row>
    <row r="185" spans="5:10" s="3" customFormat="1" ht="12.6" customHeight="1" x14ac:dyDescent="0.25">
      <c r="E185" s="22"/>
      <c r="F185" s="22"/>
      <c r="G185"/>
      <c r="H185"/>
      <c r="I185"/>
      <c r="J185"/>
    </row>
    <row r="186" spans="5:10" s="3" customFormat="1" ht="12.6" customHeight="1" x14ac:dyDescent="0.25">
      <c r="E186" s="22"/>
      <c r="F186" s="22"/>
      <c r="G186"/>
      <c r="H186"/>
      <c r="I186"/>
      <c r="J186"/>
    </row>
    <row r="187" spans="5:10" s="3" customFormat="1" ht="12.6" customHeight="1" x14ac:dyDescent="0.25">
      <c r="E187" s="22"/>
      <c r="F187" s="22"/>
      <c r="G187"/>
      <c r="H187"/>
      <c r="I187"/>
      <c r="J187"/>
    </row>
    <row r="188" spans="5:10" s="3" customFormat="1" ht="12.6" customHeight="1" x14ac:dyDescent="0.25">
      <c r="E188" s="22"/>
      <c r="F188" s="22"/>
      <c r="G188"/>
      <c r="H188"/>
      <c r="I188"/>
      <c r="J188"/>
    </row>
    <row r="189" spans="5:10" s="3" customFormat="1" ht="12.6" customHeight="1" x14ac:dyDescent="0.25">
      <c r="E189" s="22"/>
      <c r="F189" s="22"/>
      <c r="G189"/>
      <c r="H189"/>
      <c r="I189"/>
      <c r="J189"/>
    </row>
    <row r="190" spans="5:10" s="3" customFormat="1" ht="12.6" customHeight="1" x14ac:dyDescent="0.25">
      <c r="E190" s="22"/>
      <c r="F190" s="22"/>
      <c r="G190"/>
      <c r="H190"/>
      <c r="I190"/>
      <c r="J190"/>
    </row>
    <row r="191" spans="5:10" s="3" customFormat="1" ht="12.6" customHeight="1" x14ac:dyDescent="0.25">
      <c r="E191" s="22"/>
      <c r="F191" s="22"/>
      <c r="G191"/>
      <c r="H191"/>
      <c r="I191"/>
      <c r="J191"/>
    </row>
    <row r="192" spans="5:10" s="3" customFormat="1" ht="12.6" customHeight="1" x14ac:dyDescent="0.25">
      <c r="E192" s="22"/>
      <c r="F192" s="22"/>
      <c r="G192"/>
      <c r="H192"/>
      <c r="I192"/>
      <c r="J192"/>
    </row>
    <row r="193" spans="1:10" s="3" customFormat="1" ht="12.6" customHeight="1" x14ac:dyDescent="0.25">
      <c r="E193" s="22"/>
      <c r="F193" s="22"/>
      <c r="G193"/>
      <c r="H193"/>
      <c r="I193"/>
      <c r="J193"/>
    </row>
    <row r="194" spans="1:10" ht="12.6" customHeight="1" x14ac:dyDescent="0.25">
      <c r="A194" s="2"/>
      <c r="B194" s="2"/>
      <c r="C194" s="2"/>
      <c r="D194" s="135"/>
      <c r="E194" s="2"/>
      <c r="F194" s="2"/>
    </row>
    <row r="195" spans="1:10" s="3" customFormat="1" ht="12.6" customHeight="1" x14ac:dyDescent="0.25">
      <c r="E195" s="22"/>
      <c r="F195" s="22"/>
      <c r="G195"/>
      <c r="H195"/>
      <c r="I195"/>
      <c r="J195"/>
    </row>
    <row r="196" spans="1:10" s="3" customFormat="1" ht="12.6" customHeight="1" x14ac:dyDescent="0.25">
      <c r="E196" s="22"/>
      <c r="F196" s="22"/>
      <c r="G196"/>
      <c r="H196"/>
      <c r="I196"/>
      <c r="J196"/>
    </row>
    <row r="197" spans="1:10" s="3" customFormat="1" ht="12.6" customHeight="1" x14ac:dyDescent="0.25">
      <c r="E197" s="22"/>
      <c r="F197" s="22"/>
      <c r="G197"/>
      <c r="H197"/>
      <c r="I197"/>
      <c r="J197"/>
    </row>
    <row r="198" spans="1:10" s="3" customFormat="1" ht="12.6" customHeight="1" x14ac:dyDescent="0.25">
      <c r="E198" s="22"/>
      <c r="F198" s="22"/>
      <c r="G198"/>
      <c r="H198"/>
      <c r="I198"/>
      <c r="J198"/>
    </row>
    <row r="199" spans="1:10" ht="12.6" customHeight="1" x14ac:dyDescent="0.25">
      <c r="A199" s="2"/>
      <c r="B199" s="2"/>
      <c r="C199" s="2"/>
      <c r="D199" s="3"/>
      <c r="E199" s="17"/>
      <c r="F199" s="17"/>
    </row>
    <row r="200" spans="1:10" ht="12.6" customHeight="1" x14ac:dyDescent="0.25">
      <c r="A200" s="2"/>
      <c r="B200" s="2"/>
      <c r="C200" s="2"/>
      <c r="D200" s="3"/>
      <c r="E200" s="17"/>
      <c r="F200" s="17"/>
    </row>
    <row r="201" spans="1:10" ht="12.6" customHeight="1" x14ac:dyDescent="0.25">
      <c r="A201" s="2"/>
      <c r="B201" s="2"/>
      <c r="C201" s="2"/>
      <c r="D201" s="3"/>
      <c r="E201" s="17"/>
      <c r="F201" s="17"/>
    </row>
    <row r="202" spans="1:10" ht="12.6" customHeight="1" x14ac:dyDescent="0.25">
      <c r="A202" s="2"/>
      <c r="B202" s="2"/>
      <c r="C202" s="2"/>
      <c r="D202" s="3"/>
      <c r="E202" s="17"/>
      <c r="F202" s="17"/>
    </row>
    <row r="203" spans="1:10" ht="12.6" customHeight="1" x14ac:dyDescent="0.25">
      <c r="A203" s="2"/>
      <c r="B203" s="2"/>
      <c r="C203" s="2"/>
      <c r="D203" s="3"/>
      <c r="E203" s="17"/>
      <c r="F203" s="17"/>
    </row>
    <row r="204" spans="1:10" x14ac:dyDescent="0.25">
      <c r="A204" s="2"/>
      <c r="B204" s="2"/>
      <c r="C204" s="2"/>
      <c r="D204" s="3"/>
      <c r="E204" s="17"/>
      <c r="F204" s="17"/>
    </row>
    <row r="205" spans="1:10" x14ac:dyDescent="0.25">
      <c r="A205" s="2"/>
      <c r="B205" s="2"/>
      <c r="C205" s="2"/>
      <c r="D205" s="3"/>
      <c r="E205" s="17"/>
      <c r="F205" s="17"/>
    </row>
    <row r="206" spans="1:10" x14ac:dyDescent="0.25">
      <c r="A206" s="2"/>
      <c r="B206" s="2"/>
      <c r="C206" s="2"/>
      <c r="D206" s="3"/>
      <c r="E206" s="17"/>
      <c r="F206" s="17"/>
    </row>
    <row r="207" spans="1:10" x14ac:dyDescent="0.25">
      <c r="A207" s="2"/>
      <c r="B207" s="2"/>
      <c r="C207" s="2"/>
      <c r="D207" s="3"/>
      <c r="E207" s="17"/>
      <c r="F207" s="17"/>
    </row>
    <row r="208" spans="1:10" x14ac:dyDescent="0.25">
      <c r="A208" s="2"/>
      <c r="B208" s="2"/>
      <c r="C208" s="2"/>
      <c r="D208" s="3"/>
      <c r="E208" s="17"/>
      <c r="F208" s="17"/>
    </row>
    <row r="209" spans="1:6" x14ac:dyDescent="0.25">
      <c r="A209" s="2"/>
      <c r="B209" s="2"/>
      <c r="C209" s="2"/>
      <c r="D209" s="3"/>
      <c r="E209" s="17"/>
      <c r="F209" s="17"/>
    </row>
    <row r="210" spans="1:6" x14ac:dyDescent="0.25">
      <c r="A210" s="2"/>
      <c r="B210" s="2"/>
      <c r="C210" s="2"/>
      <c r="D210" s="3"/>
      <c r="E210" s="17"/>
      <c r="F210" s="17"/>
    </row>
    <row r="211" spans="1:6" x14ac:dyDescent="0.25">
      <c r="A211" s="2"/>
      <c r="B211" s="2"/>
      <c r="C211" s="2"/>
      <c r="D211" s="3"/>
      <c r="E211" s="17"/>
      <c r="F211" s="17"/>
    </row>
    <row r="212" spans="1:6" x14ac:dyDescent="0.25">
      <c r="A212" s="2"/>
      <c r="B212" s="2"/>
      <c r="C212" s="2"/>
      <c r="D212" s="3"/>
      <c r="E212" s="17"/>
      <c r="F212" s="17"/>
    </row>
    <row r="213" spans="1:6" x14ac:dyDescent="0.25">
      <c r="A213" s="2"/>
      <c r="B213" s="2"/>
      <c r="C213" s="2"/>
      <c r="D213" s="3"/>
      <c r="E213" s="17"/>
      <c r="F213" s="17"/>
    </row>
    <row r="214" spans="1:6" x14ac:dyDescent="0.25">
      <c r="A214" s="2"/>
      <c r="B214" s="2"/>
      <c r="C214" s="2"/>
      <c r="D214" s="3"/>
      <c r="E214" s="17"/>
      <c r="F214" s="17"/>
    </row>
    <row r="215" spans="1:6" x14ac:dyDescent="0.25">
      <c r="A215" s="2"/>
      <c r="B215" s="2"/>
      <c r="C215" s="2"/>
      <c r="D215" s="3"/>
      <c r="E215" s="17"/>
      <c r="F215" s="17"/>
    </row>
    <row r="216" spans="1:6" x14ac:dyDescent="0.25">
      <c r="A216" s="2"/>
      <c r="B216" s="2"/>
      <c r="C216" s="2"/>
      <c r="D216" s="3"/>
      <c r="E216" s="17"/>
      <c r="F216" s="17"/>
    </row>
    <row r="217" spans="1:6" x14ac:dyDescent="0.25">
      <c r="A217" s="2"/>
      <c r="B217" s="2"/>
      <c r="C217" s="2"/>
      <c r="D217" s="3"/>
      <c r="E217" s="17"/>
      <c r="F217" s="17"/>
    </row>
    <row r="218" spans="1:6" x14ac:dyDescent="0.25">
      <c r="A218" s="2"/>
      <c r="B218" s="2"/>
      <c r="C218" s="2"/>
      <c r="D218" s="3"/>
      <c r="E218" s="17"/>
      <c r="F218" s="17"/>
    </row>
    <row r="219" spans="1:6" x14ac:dyDescent="0.25">
      <c r="A219" s="2"/>
      <c r="B219" s="2"/>
      <c r="C219" s="2"/>
      <c r="D219" s="3"/>
      <c r="E219" s="17"/>
      <c r="F219" s="17"/>
    </row>
    <row r="220" spans="1:6" ht="12.6" customHeight="1" x14ac:dyDescent="0.25">
      <c r="A220" s="2"/>
      <c r="B220" s="2"/>
      <c r="C220" s="2"/>
      <c r="D220" s="3"/>
      <c r="E220" s="17"/>
      <c r="F220" s="17"/>
    </row>
    <row r="221" spans="1:6" ht="12.6" customHeight="1" x14ac:dyDescent="0.25">
      <c r="A221" s="2"/>
      <c r="B221" s="2"/>
      <c r="C221" s="2"/>
      <c r="D221" s="3"/>
      <c r="E221" s="17"/>
      <c r="F221" s="17"/>
    </row>
    <row r="222" spans="1:6" ht="12.6" customHeight="1" x14ac:dyDescent="0.25">
      <c r="A222" s="2"/>
      <c r="B222" s="2"/>
      <c r="C222" s="2"/>
      <c r="D222" s="3"/>
      <c r="E222" s="17"/>
      <c r="F222" s="17"/>
    </row>
    <row r="223" spans="1:6" ht="12.6" customHeight="1" x14ac:dyDescent="0.25">
      <c r="A223" s="2"/>
      <c r="B223" s="2"/>
      <c r="C223" s="2"/>
      <c r="D223" s="3"/>
      <c r="E223" s="17"/>
      <c r="F223" s="17"/>
    </row>
    <row r="224" spans="1:6" ht="12.6" customHeight="1" x14ac:dyDescent="0.25">
      <c r="A224" s="2"/>
      <c r="B224" s="2"/>
      <c r="C224" s="2"/>
      <c r="D224" s="3"/>
      <c r="E224" s="17"/>
      <c r="F224" s="17"/>
    </row>
    <row r="225" spans="1:10" ht="12.6" customHeight="1" x14ac:dyDescent="0.25">
      <c r="A225" s="2"/>
      <c r="B225" s="2"/>
      <c r="C225" s="2"/>
      <c r="D225" s="3"/>
      <c r="E225" s="17"/>
      <c r="F225" s="17"/>
    </row>
    <row r="226" spans="1:10" ht="12.6" customHeight="1" x14ac:dyDescent="0.25">
      <c r="A226" s="2"/>
      <c r="B226" s="2"/>
      <c r="C226" s="2"/>
      <c r="D226" s="3"/>
      <c r="E226" s="17"/>
      <c r="F226" s="17"/>
    </row>
    <row r="227" spans="1:10" ht="12.6" customHeight="1" x14ac:dyDescent="0.25">
      <c r="A227" s="8"/>
      <c r="B227" s="2"/>
      <c r="C227" s="2"/>
      <c r="D227" s="3"/>
      <c r="E227" s="17"/>
      <c r="F227" s="17"/>
    </row>
    <row r="228" spans="1:10" ht="12.6" customHeight="1" x14ac:dyDescent="0.25">
      <c r="A228" s="2"/>
      <c r="B228" s="2"/>
      <c r="C228" s="2"/>
      <c r="D228" s="3"/>
      <c r="E228" s="17"/>
      <c r="F228" s="17"/>
    </row>
    <row r="229" spans="1:10" ht="12.6" customHeight="1" x14ac:dyDescent="0.25">
      <c r="A229" s="2"/>
      <c r="B229" s="2"/>
      <c r="C229" s="2"/>
      <c r="D229" s="3"/>
      <c r="E229" s="17"/>
      <c r="F229" s="17"/>
    </row>
    <row r="230" spans="1:10" ht="12.6" customHeight="1" x14ac:dyDescent="0.25">
      <c r="A230" s="2"/>
      <c r="B230" s="2"/>
      <c r="C230" s="2"/>
      <c r="D230" s="3"/>
      <c r="E230" s="17"/>
      <c r="F230" s="17"/>
    </row>
    <row r="231" spans="1:10" ht="12.6" customHeight="1" x14ac:dyDescent="0.25">
      <c r="A231" s="2"/>
      <c r="B231" s="2"/>
      <c r="C231" s="2"/>
      <c r="D231" s="3"/>
      <c r="E231" s="17"/>
      <c r="F231" s="17"/>
    </row>
    <row r="232" spans="1:10" ht="12.6" customHeight="1" x14ac:dyDescent="0.25">
      <c r="A232" s="2"/>
      <c r="B232" s="2"/>
      <c r="C232" s="2"/>
      <c r="D232" s="3"/>
      <c r="E232" s="17"/>
      <c r="F232" s="17"/>
    </row>
    <row r="233" spans="1:10" ht="12.6" customHeight="1" x14ac:dyDescent="0.25">
      <c r="A233" s="2"/>
      <c r="B233" s="2"/>
      <c r="C233" s="2"/>
      <c r="D233" s="3"/>
      <c r="E233" s="17"/>
      <c r="F233" s="17"/>
    </row>
    <row r="234" spans="1:10" ht="12.6" customHeight="1" x14ac:dyDescent="0.25">
      <c r="A234" s="2"/>
      <c r="B234" s="2"/>
      <c r="C234" s="2"/>
      <c r="D234" s="3"/>
      <c r="E234" s="17"/>
      <c r="F234" s="17"/>
    </row>
    <row r="235" spans="1:10" s="174" customFormat="1" ht="12.6" customHeight="1" x14ac:dyDescent="0.25">
      <c r="D235" s="175"/>
      <c r="E235" s="179"/>
      <c r="F235" s="179"/>
      <c r="G235"/>
      <c r="H235"/>
      <c r="I235"/>
      <c r="J235"/>
    </row>
    <row r="236" spans="1:10" ht="12.6" customHeight="1" x14ac:dyDescent="0.25">
      <c r="A236" s="2"/>
      <c r="B236" s="2"/>
      <c r="C236" s="2"/>
      <c r="D236" s="3"/>
      <c r="E236" s="17"/>
      <c r="F236" s="17"/>
    </row>
    <row r="237" spans="1:10" ht="12.6" customHeight="1" x14ac:dyDescent="0.25">
      <c r="A237" s="2"/>
      <c r="B237" s="2"/>
      <c r="C237" s="2"/>
      <c r="D237" s="3"/>
      <c r="E237" s="17"/>
      <c r="F237" s="17"/>
    </row>
    <row r="238" spans="1:10" ht="12.6" customHeight="1" x14ac:dyDescent="0.25">
      <c r="A238" s="2"/>
      <c r="B238" s="2"/>
      <c r="C238" s="2"/>
      <c r="D238" s="3"/>
      <c r="E238" s="17"/>
      <c r="F238" s="17"/>
    </row>
    <row r="239" spans="1:10" ht="12.6" customHeight="1" x14ac:dyDescent="0.25">
      <c r="A239" s="2"/>
      <c r="B239" s="2"/>
      <c r="C239" s="2"/>
      <c r="D239" s="3"/>
      <c r="E239" s="17"/>
      <c r="F239" s="17"/>
    </row>
    <row r="240" spans="1:10" ht="12.6" customHeight="1" x14ac:dyDescent="0.25">
      <c r="A240" s="2"/>
      <c r="B240" s="2"/>
      <c r="C240" s="2"/>
      <c r="D240" s="3"/>
      <c r="E240" s="17"/>
      <c r="F240" s="17"/>
    </row>
    <row r="241" spans="1:10" ht="12.6" customHeight="1" x14ac:dyDescent="0.25">
      <c r="A241" s="2"/>
      <c r="B241" s="2"/>
      <c r="C241" s="2"/>
      <c r="D241" s="3"/>
      <c r="E241" s="17"/>
      <c r="F241" s="17"/>
    </row>
    <row r="242" spans="1:10" ht="12.6" customHeight="1" x14ac:dyDescent="0.25">
      <c r="A242" s="2"/>
      <c r="B242" s="2"/>
      <c r="C242" s="2"/>
      <c r="D242" s="3"/>
      <c r="E242" s="17"/>
      <c r="F242" s="17"/>
    </row>
    <row r="243" spans="1:10" ht="12.6" customHeight="1" x14ac:dyDescent="0.25">
      <c r="A243" s="2"/>
      <c r="B243" s="2"/>
      <c r="C243" s="2"/>
      <c r="D243" s="3"/>
      <c r="E243" s="17"/>
      <c r="F243" s="17"/>
    </row>
    <row r="244" spans="1:10" ht="12.6" customHeight="1" x14ac:dyDescent="0.25">
      <c r="A244" s="2"/>
      <c r="B244" s="2"/>
      <c r="C244" s="2"/>
      <c r="D244" s="3"/>
      <c r="E244" s="17"/>
      <c r="F244" s="17"/>
    </row>
    <row r="245" spans="1:10" ht="12.6" customHeight="1" x14ac:dyDescent="0.25">
      <c r="A245" s="2"/>
      <c r="B245" s="2"/>
      <c r="C245" s="2"/>
      <c r="D245" s="3"/>
      <c r="E245" s="17"/>
      <c r="F245" s="17"/>
    </row>
    <row r="246" spans="1:10" ht="12.6" customHeight="1" x14ac:dyDescent="0.25">
      <c r="A246" s="2"/>
      <c r="B246" s="2"/>
      <c r="C246" s="2"/>
      <c r="D246" s="3"/>
      <c r="E246" s="17"/>
      <c r="F246" s="17"/>
    </row>
    <row r="247" spans="1:10" ht="12.6" customHeight="1" x14ac:dyDescent="0.25">
      <c r="A247" s="2"/>
      <c r="B247" s="2"/>
      <c r="C247" s="2"/>
      <c r="D247" s="3"/>
      <c r="E247" s="17"/>
      <c r="F247" s="17"/>
    </row>
    <row r="248" spans="1:10" ht="12.6" customHeight="1" x14ac:dyDescent="0.25">
      <c r="A248" s="2"/>
      <c r="B248" s="2"/>
      <c r="C248" s="2"/>
      <c r="D248" s="3"/>
      <c r="E248" s="17"/>
      <c r="F248" s="17"/>
    </row>
    <row r="249" spans="1:10" ht="12.6" customHeight="1" x14ac:dyDescent="0.25">
      <c r="A249" s="2"/>
      <c r="B249" s="2"/>
      <c r="C249" s="2"/>
      <c r="D249" s="3"/>
      <c r="E249" s="17"/>
      <c r="F249" s="17"/>
    </row>
    <row r="250" spans="1:10" ht="12.6" customHeight="1" x14ac:dyDescent="0.25">
      <c r="A250" s="2"/>
      <c r="B250" s="2"/>
      <c r="C250" s="2"/>
      <c r="D250" s="3"/>
      <c r="E250" s="17"/>
      <c r="F250" s="17"/>
    </row>
    <row r="251" spans="1:10" s="3" customFormat="1" ht="12.6" customHeight="1" x14ac:dyDescent="0.25">
      <c r="E251" s="22"/>
      <c r="F251" s="22"/>
      <c r="G251"/>
      <c r="H251"/>
      <c r="I251"/>
      <c r="J251"/>
    </row>
    <row r="252" spans="1:10" x14ac:dyDescent="0.25">
      <c r="A252" s="2"/>
      <c r="B252" s="2"/>
      <c r="C252" s="2"/>
      <c r="D252" s="3"/>
      <c r="E252" s="17"/>
      <c r="F252" s="17"/>
    </row>
    <row r="253" spans="1:10" x14ac:dyDescent="0.25">
      <c r="A253" s="2"/>
      <c r="B253" s="2"/>
      <c r="C253" s="2"/>
      <c r="D253" s="3"/>
      <c r="E253" s="17"/>
      <c r="F253" s="17"/>
    </row>
    <row r="254" spans="1:10" x14ac:dyDescent="0.25">
      <c r="A254" s="2"/>
      <c r="B254" s="2"/>
      <c r="C254" s="2"/>
      <c r="D254" s="3"/>
      <c r="E254" s="17"/>
      <c r="F254" s="17"/>
    </row>
    <row r="255" spans="1:10" x14ac:dyDescent="0.25">
      <c r="A255" s="2"/>
      <c r="B255" s="2"/>
      <c r="C255" s="2"/>
      <c r="D255" s="3"/>
      <c r="E255" s="17"/>
      <c r="F255" s="17"/>
    </row>
    <row r="256" spans="1:10" x14ac:dyDescent="0.25">
      <c r="A256" s="2"/>
      <c r="B256" s="2"/>
      <c r="C256" s="2"/>
      <c r="D256" s="3"/>
      <c r="E256" s="17"/>
      <c r="F256" s="17"/>
    </row>
    <row r="257" spans="1:6" x14ac:dyDescent="0.25">
      <c r="A257" s="2"/>
      <c r="B257" s="2"/>
      <c r="C257" s="2"/>
      <c r="D257" s="3"/>
      <c r="E257" s="17"/>
      <c r="F257" s="17"/>
    </row>
    <row r="258" spans="1:6" x14ac:dyDescent="0.25">
      <c r="A258" s="2"/>
      <c r="B258" s="2"/>
      <c r="C258" s="2"/>
      <c r="D258" s="3"/>
      <c r="E258" s="17"/>
      <c r="F258" s="17"/>
    </row>
    <row r="259" spans="1:6" x14ac:dyDescent="0.25">
      <c r="A259" s="2"/>
      <c r="B259" s="2"/>
      <c r="C259" s="2"/>
      <c r="D259" s="3"/>
      <c r="E259" s="17"/>
      <c r="F259" s="17"/>
    </row>
    <row r="260" spans="1:6" x14ac:dyDescent="0.25">
      <c r="A260" s="2"/>
      <c r="B260" s="2"/>
      <c r="C260" s="2"/>
      <c r="D260" s="3"/>
      <c r="E260" s="17"/>
      <c r="F260" s="17"/>
    </row>
    <row r="261" spans="1:6" x14ac:dyDescent="0.25">
      <c r="A261" s="2"/>
      <c r="B261" s="2"/>
      <c r="C261" s="2"/>
      <c r="D261" s="3"/>
      <c r="E261" s="17"/>
      <c r="F261" s="17"/>
    </row>
    <row r="262" spans="1:6" x14ac:dyDescent="0.25">
      <c r="A262" s="2"/>
      <c r="B262" s="2"/>
      <c r="C262" s="2"/>
      <c r="D262" s="3"/>
      <c r="E262" s="17"/>
      <c r="F262" s="17"/>
    </row>
    <row r="263" spans="1:6" x14ac:dyDescent="0.25">
      <c r="A263" s="2"/>
      <c r="B263" s="2"/>
      <c r="C263" s="2"/>
      <c r="D263" s="3"/>
      <c r="E263" s="17"/>
      <c r="F263" s="17"/>
    </row>
    <row r="264" spans="1:6" x14ac:dyDescent="0.25">
      <c r="A264" s="2"/>
      <c r="B264" s="2"/>
      <c r="C264" s="2"/>
      <c r="D264" s="3"/>
      <c r="E264" s="17"/>
      <c r="F264" s="17"/>
    </row>
    <row r="265" spans="1:6" x14ac:dyDescent="0.25">
      <c r="A265" s="2"/>
      <c r="B265" s="2"/>
      <c r="C265" s="2"/>
      <c r="D265" s="3"/>
      <c r="E265" s="17"/>
      <c r="F265" s="17"/>
    </row>
    <row r="266" spans="1:6" x14ac:dyDescent="0.25">
      <c r="A266" s="2"/>
      <c r="B266" s="2"/>
      <c r="C266" s="2"/>
      <c r="D266" s="3"/>
      <c r="E266" s="17"/>
      <c r="F266" s="17"/>
    </row>
    <row r="267" spans="1:6" x14ac:dyDescent="0.25">
      <c r="A267" s="2"/>
      <c r="B267" s="2"/>
      <c r="C267" s="2"/>
      <c r="D267" s="3"/>
      <c r="E267" s="17"/>
      <c r="F267" s="17"/>
    </row>
    <row r="268" spans="1:6" x14ac:dyDescent="0.25">
      <c r="A268" s="2"/>
      <c r="B268" s="2"/>
      <c r="C268" s="2"/>
      <c r="D268" s="3"/>
      <c r="E268" s="17"/>
      <c r="F268" s="17"/>
    </row>
    <row r="269" spans="1:6" x14ac:dyDescent="0.25">
      <c r="A269" s="2"/>
      <c r="B269" s="2"/>
      <c r="C269" s="2"/>
      <c r="D269" s="3"/>
      <c r="E269" s="17"/>
      <c r="F269" s="17"/>
    </row>
    <row r="270" spans="1:6" x14ac:dyDescent="0.25">
      <c r="A270" s="2"/>
      <c r="B270" s="2"/>
      <c r="C270" s="2"/>
      <c r="D270" s="3"/>
      <c r="E270" s="17"/>
      <c r="F270" s="17"/>
    </row>
    <row r="271" spans="1:6" x14ac:dyDescent="0.25">
      <c r="A271" s="2"/>
      <c r="B271" s="2"/>
      <c r="C271" s="2"/>
      <c r="D271" s="3"/>
      <c r="E271" s="17"/>
      <c r="F271" s="17"/>
    </row>
    <row r="272" spans="1:6" x14ac:dyDescent="0.25">
      <c r="A272" s="2"/>
      <c r="B272" s="2"/>
      <c r="C272" s="2"/>
      <c r="D272" s="3"/>
      <c r="E272" s="17"/>
      <c r="F272" s="17"/>
    </row>
    <row r="273" spans="1:6" x14ac:dyDescent="0.25">
      <c r="A273" s="2"/>
      <c r="B273" s="2"/>
      <c r="C273" s="2"/>
      <c r="D273" s="3"/>
      <c r="E273" s="17"/>
      <c r="F273" s="17"/>
    </row>
    <row r="274" spans="1:6" x14ac:dyDescent="0.25">
      <c r="A274" s="2"/>
      <c r="B274" s="2"/>
      <c r="C274" s="2"/>
      <c r="D274" s="3"/>
      <c r="E274" s="17"/>
      <c r="F274" s="17"/>
    </row>
    <row r="275" spans="1:6" x14ac:dyDescent="0.25">
      <c r="A275" s="2"/>
      <c r="B275" s="2"/>
      <c r="C275" s="2"/>
      <c r="D275" s="3"/>
      <c r="E275" s="17"/>
      <c r="F275" s="17"/>
    </row>
    <row r="276" spans="1:6" x14ac:dyDescent="0.25">
      <c r="A276" s="2"/>
      <c r="B276" s="2"/>
      <c r="C276" s="2"/>
      <c r="D276" s="3"/>
      <c r="E276" s="17"/>
      <c r="F276" s="17"/>
    </row>
    <row r="277" spans="1:6" x14ac:dyDescent="0.25">
      <c r="A277" s="105"/>
      <c r="B277" s="105"/>
      <c r="C277" s="105"/>
      <c r="D277" s="135"/>
      <c r="E277" s="171"/>
      <c r="F277" s="171"/>
    </row>
    <row r="278" spans="1:6" x14ac:dyDescent="0.25">
      <c r="A278" s="105"/>
      <c r="B278" s="105"/>
      <c r="C278" s="105"/>
      <c r="D278" s="135"/>
      <c r="E278" s="171"/>
      <c r="F278" s="171"/>
    </row>
    <row r="279" spans="1:6" x14ac:dyDescent="0.25">
      <c r="A279" s="105"/>
      <c r="B279" s="105"/>
      <c r="C279" s="105"/>
      <c r="D279" s="135"/>
      <c r="E279" s="171"/>
      <c r="F279" s="171"/>
    </row>
    <row r="280" spans="1:6" x14ac:dyDescent="0.25">
      <c r="A280" s="2"/>
      <c r="B280" s="2"/>
      <c r="C280" s="2"/>
      <c r="D280" s="3"/>
      <c r="E280" s="17"/>
      <c r="F280" s="17"/>
    </row>
    <row r="281" spans="1:6" x14ac:dyDescent="0.25">
      <c r="A281" s="2"/>
      <c r="B281" s="2"/>
      <c r="C281" s="2"/>
      <c r="D281" s="3"/>
      <c r="E281" s="17"/>
      <c r="F281" s="17"/>
    </row>
    <row r="282" spans="1:6" x14ac:dyDescent="0.25">
      <c r="A282" s="2"/>
      <c r="B282" s="2"/>
      <c r="C282" s="2"/>
      <c r="D282" s="3"/>
      <c r="E282" s="17"/>
      <c r="F282" s="17"/>
    </row>
    <row r="283" spans="1:6" x14ac:dyDescent="0.25">
      <c r="A283" s="3"/>
      <c r="B283" s="2"/>
      <c r="C283" s="2"/>
      <c r="D283" s="3"/>
      <c r="E283" s="17"/>
      <c r="F283" s="17"/>
    </row>
    <row r="284" spans="1:6" x14ac:dyDescent="0.25">
      <c r="A284" s="2"/>
      <c r="B284" s="2"/>
      <c r="C284" s="2"/>
      <c r="D284" s="3"/>
      <c r="E284" s="17"/>
      <c r="F284" s="17"/>
    </row>
    <row r="285" spans="1:6" x14ac:dyDescent="0.25">
      <c r="A285" s="2"/>
      <c r="B285" s="2"/>
      <c r="C285" s="2"/>
      <c r="D285" s="3"/>
      <c r="E285" s="17"/>
      <c r="F285" s="17"/>
    </row>
    <row r="286" spans="1:6" x14ac:dyDescent="0.25">
      <c r="A286" s="2"/>
      <c r="B286" s="2"/>
      <c r="C286" s="2"/>
      <c r="D286" s="3"/>
      <c r="E286" s="17"/>
      <c r="F286" s="17"/>
    </row>
    <row r="287" spans="1:6" x14ac:dyDescent="0.25">
      <c r="A287" s="2"/>
      <c r="B287" s="2"/>
      <c r="C287" s="2"/>
      <c r="D287" s="3"/>
      <c r="E287" s="17"/>
      <c r="F287" s="17"/>
    </row>
    <row r="288" spans="1:6" x14ac:dyDescent="0.25">
      <c r="A288" s="2"/>
      <c r="B288" s="2"/>
      <c r="C288" s="2"/>
      <c r="D288" s="3"/>
      <c r="E288" s="17"/>
      <c r="F288" s="17"/>
    </row>
    <row r="289" spans="1:6" x14ac:dyDescent="0.25">
      <c r="A289" s="2"/>
      <c r="B289" s="2"/>
      <c r="C289" s="2"/>
      <c r="D289" s="3"/>
      <c r="E289" s="17"/>
      <c r="F289" s="17"/>
    </row>
    <row r="290" spans="1:6" x14ac:dyDescent="0.25">
      <c r="A290" s="2"/>
      <c r="B290" s="2"/>
      <c r="C290" s="2"/>
      <c r="D290" s="3"/>
      <c r="E290" s="17"/>
      <c r="F290" s="17"/>
    </row>
    <row r="291" spans="1:6" x14ac:dyDescent="0.25">
      <c r="A291" s="2"/>
      <c r="B291" s="2"/>
      <c r="C291" s="2"/>
      <c r="D291" s="3"/>
      <c r="E291" s="17"/>
      <c r="F291" s="17"/>
    </row>
    <row r="292" spans="1:6" x14ac:dyDescent="0.25">
      <c r="A292" s="2"/>
      <c r="B292" s="2"/>
      <c r="C292" s="2"/>
      <c r="D292" s="3"/>
      <c r="E292" s="17"/>
      <c r="F292" s="17"/>
    </row>
    <row r="293" spans="1:6" x14ac:dyDescent="0.25">
      <c r="A293" s="2"/>
      <c r="B293" s="2"/>
      <c r="C293" s="2"/>
      <c r="D293" s="3"/>
      <c r="E293" s="17"/>
      <c r="F293" s="17"/>
    </row>
    <row r="294" spans="1:6" x14ac:dyDescent="0.25">
      <c r="A294" s="2"/>
      <c r="B294" s="2"/>
      <c r="C294" s="2"/>
      <c r="D294" s="3"/>
      <c r="E294" s="17"/>
      <c r="F294" s="17"/>
    </row>
    <row r="295" spans="1:6" x14ac:dyDescent="0.25">
      <c r="A295" s="2"/>
      <c r="B295" s="2"/>
      <c r="C295" s="2"/>
      <c r="D295" s="3"/>
      <c r="E295" s="17"/>
      <c r="F295" s="17"/>
    </row>
    <row r="296" spans="1:6" x14ac:dyDescent="0.25">
      <c r="A296" s="2"/>
      <c r="B296" s="2"/>
      <c r="C296" s="2"/>
      <c r="D296" s="3"/>
      <c r="E296" s="17"/>
      <c r="F296" s="17"/>
    </row>
    <row r="297" spans="1:6" x14ac:dyDescent="0.25">
      <c r="A297" s="2"/>
      <c r="B297" s="2"/>
      <c r="C297" s="2"/>
      <c r="D297" s="3"/>
      <c r="E297" s="17"/>
      <c r="F297" s="17"/>
    </row>
    <row r="298" spans="1:6" x14ac:dyDescent="0.25">
      <c r="A298" s="2"/>
      <c r="B298" s="2"/>
      <c r="C298" s="2"/>
      <c r="D298" s="135"/>
      <c r="E298" s="17"/>
      <c r="F298" s="17"/>
    </row>
    <row r="299" spans="1:6" x14ac:dyDescent="0.25">
      <c r="A299" s="180">
        <v>4034</v>
      </c>
      <c r="B299" s="2"/>
      <c r="C299" s="2"/>
      <c r="D299" s="135"/>
      <c r="E299" s="17"/>
      <c r="F299" s="17"/>
    </row>
    <row r="300" spans="1:6" x14ac:dyDescent="0.25">
      <c r="A300" s="180"/>
      <c r="B300" s="2"/>
      <c r="C300" s="2"/>
      <c r="D300" s="135"/>
      <c r="E300" s="17"/>
      <c r="F300" s="17"/>
    </row>
    <row r="301" spans="1:6" x14ac:dyDescent="0.25">
      <c r="A301" s="180"/>
      <c r="B301" s="2"/>
      <c r="C301" s="2"/>
      <c r="D301" s="135"/>
      <c r="E301" s="17"/>
      <c r="F301" s="17"/>
    </row>
    <row r="302" spans="1:6" x14ac:dyDescent="0.25">
      <c r="A302" s="180"/>
      <c r="B302" s="2"/>
      <c r="C302" s="2"/>
      <c r="D302" s="135"/>
      <c r="E302" s="17"/>
      <c r="F302" s="17"/>
    </row>
    <row r="303" spans="1:6" x14ac:dyDescent="0.25">
      <c r="A303" s="180"/>
      <c r="B303" s="2"/>
      <c r="C303" s="2"/>
      <c r="D303" s="135"/>
      <c r="E303" s="17"/>
      <c r="F303" s="17"/>
    </row>
    <row r="304" spans="1:6" x14ac:dyDescent="0.25">
      <c r="A304" s="180"/>
      <c r="B304" s="2"/>
      <c r="C304" s="2"/>
      <c r="D304" s="135"/>
      <c r="E304" s="17"/>
      <c r="F304" s="17"/>
    </row>
    <row r="305" spans="1:6" x14ac:dyDescent="0.25">
      <c r="A305" s="180"/>
      <c r="B305" s="2"/>
      <c r="C305" s="2"/>
      <c r="D305" s="135"/>
      <c r="E305" s="17"/>
      <c r="F305" s="17"/>
    </row>
    <row r="306" spans="1:6" x14ac:dyDescent="0.25">
      <c r="A306" s="180"/>
      <c r="B306" s="2"/>
      <c r="C306" s="2"/>
      <c r="D306" s="135"/>
      <c r="E306" s="17"/>
      <c r="F306" s="17"/>
    </row>
    <row r="307" spans="1:6" x14ac:dyDescent="0.25">
      <c r="A307" s="180">
        <v>4160</v>
      </c>
      <c r="B307" s="2"/>
      <c r="C307" s="2"/>
      <c r="D307" s="135"/>
      <c r="E307" s="17"/>
      <c r="F307" s="17"/>
    </row>
    <row r="308" spans="1:6" x14ac:dyDescent="0.25">
      <c r="A308" s="180"/>
      <c r="B308" s="2"/>
      <c r="C308" s="2"/>
      <c r="D308" s="135"/>
      <c r="E308" s="17"/>
      <c r="F308" s="17"/>
    </row>
    <row r="309" spans="1:6" x14ac:dyDescent="0.25">
      <c r="A309" s="180"/>
      <c r="B309" s="2"/>
      <c r="C309" s="2"/>
      <c r="D309" s="135"/>
      <c r="E309" s="17"/>
      <c r="F309" s="17"/>
    </row>
    <row r="310" spans="1:6" x14ac:dyDescent="0.25">
      <c r="A310" s="180"/>
      <c r="B310" s="2"/>
      <c r="C310" s="2"/>
      <c r="D310" s="135"/>
      <c r="E310" s="17"/>
      <c r="F310" s="17"/>
    </row>
    <row r="311" spans="1:6" x14ac:dyDescent="0.25">
      <c r="A311" s="180"/>
      <c r="B311" s="2"/>
      <c r="C311" s="2"/>
      <c r="D311" s="135"/>
      <c r="E311" s="17"/>
      <c r="F311" s="17"/>
    </row>
    <row r="312" spans="1:6" x14ac:dyDescent="0.25">
      <c r="A312" s="180"/>
      <c r="B312" s="2"/>
      <c r="C312" s="2"/>
      <c r="D312" s="135"/>
      <c r="E312" s="17"/>
      <c r="F312" s="17"/>
    </row>
    <row r="313" spans="1:6" x14ac:dyDescent="0.25">
      <c r="A313" s="180"/>
      <c r="B313" s="2"/>
      <c r="C313" s="2"/>
      <c r="D313" s="135"/>
      <c r="E313" s="17"/>
      <c r="F313" s="17"/>
    </row>
    <row r="314" spans="1:6" x14ac:dyDescent="0.25">
      <c r="A314" s="180">
        <v>4035</v>
      </c>
      <c r="B314" s="2"/>
      <c r="C314" s="2"/>
      <c r="D314" s="135"/>
      <c r="E314" s="17"/>
      <c r="F314" s="17"/>
    </row>
    <row r="315" spans="1:6" x14ac:dyDescent="0.25">
      <c r="A315" s="181"/>
      <c r="B315" s="2"/>
      <c r="C315" s="2"/>
      <c r="D315" s="135"/>
      <c r="E315" s="17"/>
      <c r="F315" s="17"/>
    </row>
    <row r="316" spans="1:6" x14ac:dyDescent="0.25">
      <c r="A316" s="181"/>
      <c r="B316" s="2"/>
      <c r="C316" s="2"/>
      <c r="D316" s="135"/>
      <c r="E316" s="17"/>
      <c r="F316" s="17"/>
    </row>
    <row r="317" spans="1:6" x14ac:dyDescent="0.25">
      <c r="A317" s="181"/>
      <c r="B317" s="2"/>
      <c r="C317" s="2"/>
      <c r="D317" s="135"/>
      <c r="E317" s="17"/>
      <c r="F317" s="17"/>
    </row>
    <row r="318" spans="1:6" x14ac:dyDescent="0.25">
      <c r="A318" s="181"/>
      <c r="B318" s="2"/>
      <c r="C318" s="2"/>
      <c r="D318" s="135"/>
      <c r="E318" s="17"/>
      <c r="F318" s="17"/>
    </row>
    <row r="319" spans="1:6" x14ac:dyDescent="0.25">
      <c r="A319" s="181"/>
      <c r="B319" s="2"/>
      <c r="C319" s="2"/>
      <c r="D319" s="135"/>
      <c r="E319" s="17"/>
      <c r="F319" s="17"/>
    </row>
    <row r="320" spans="1:6" x14ac:dyDescent="0.25">
      <c r="A320" s="181"/>
      <c r="B320" s="2"/>
      <c r="C320" s="2"/>
      <c r="D320" s="135"/>
      <c r="E320" s="17"/>
      <c r="F320" s="17"/>
    </row>
    <row r="321" spans="1:6" x14ac:dyDescent="0.25">
      <c r="A321" s="181"/>
      <c r="B321" s="2"/>
      <c r="C321" s="2"/>
      <c r="D321" s="135"/>
      <c r="E321" s="17"/>
      <c r="F321" s="17"/>
    </row>
    <row r="322" spans="1:6" x14ac:dyDescent="0.25">
      <c r="A322" s="181"/>
      <c r="B322" s="2"/>
      <c r="C322" s="2"/>
      <c r="D322" s="135"/>
      <c r="E322" s="17"/>
      <c r="F322" s="17"/>
    </row>
    <row r="323" spans="1:6" x14ac:dyDescent="0.25">
      <c r="A323" s="2"/>
      <c r="B323" s="2"/>
      <c r="C323" s="2"/>
      <c r="D323" s="135"/>
      <c r="E323" s="17"/>
      <c r="F323" s="17"/>
    </row>
    <row r="324" spans="1:6" x14ac:dyDescent="0.25">
      <c r="A324" s="2"/>
      <c r="B324" s="2"/>
      <c r="C324" s="2"/>
      <c r="D324" s="135"/>
      <c r="E324" s="17"/>
      <c r="F324" s="17"/>
    </row>
    <row r="325" spans="1:6" x14ac:dyDescent="0.25">
      <c r="A325" s="15" t="s">
        <v>163</v>
      </c>
      <c r="B325" s="2"/>
      <c r="C325" s="2"/>
      <c r="D325" s="135"/>
      <c r="E325" s="17"/>
      <c r="F325" s="17"/>
    </row>
    <row r="326" spans="1:6" x14ac:dyDescent="0.25">
      <c r="A326" s="173"/>
      <c r="B326" s="2"/>
      <c r="C326" s="2"/>
      <c r="D326" s="135"/>
      <c r="E326" s="17"/>
      <c r="F326" s="17"/>
    </row>
    <row r="327" spans="1:6" x14ac:dyDescent="0.25">
      <c r="A327" s="173"/>
      <c r="B327" s="2"/>
      <c r="C327" s="2"/>
      <c r="D327" s="135"/>
      <c r="E327" s="17"/>
      <c r="F327" s="17"/>
    </row>
    <row r="328" spans="1:6" x14ac:dyDescent="0.25">
      <c r="A328" s="173"/>
      <c r="B328" s="2"/>
      <c r="C328" s="2"/>
      <c r="D328" s="135"/>
      <c r="E328" s="17"/>
      <c r="F328" s="17"/>
    </row>
    <row r="329" spans="1:6" x14ac:dyDescent="0.25">
      <c r="A329" s="173"/>
      <c r="B329" s="2"/>
      <c r="C329" s="2"/>
      <c r="D329" s="135"/>
      <c r="E329" s="17"/>
      <c r="F329" s="17"/>
    </row>
    <row r="330" spans="1:6" x14ac:dyDescent="0.25">
      <c r="A330" s="173"/>
      <c r="B330" s="2"/>
      <c r="C330" s="2"/>
      <c r="D330" s="135"/>
      <c r="E330" s="17"/>
      <c r="F330" s="17"/>
    </row>
    <row r="331" spans="1:6" x14ac:dyDescent="0.25">
      <c r="A331" s="173"/>
      <c r="B331" s="2"/>
      <c r="C331" s="2"/>
      <c r="D331" s="135"/>
      <c r="E331" s="17"/>
      <c r="F331" s="17"/>
    </row>
    <row r="332" spans="1:6" x14ac:dyDescent="0.25">
      <c r="A332" s="2"/>
      <c r="B332" s="2"/>
      <c r="C332" s="2"/>
      <c r="D332" s="135"/>
      <c r="E332" s="17"/>
      <c r="F332" s="17"/>
    </row>
    <row r="333" spans="1:6" x14ac:dyDescent="0.25">
      <c r="A333" s="2"/>
      <c r="B333" s="2"/>
      <c r="C333" s="2"/>
      <c r="D333" s="135"/>
      <c r="E333" s="17"/>
      <c r="F333" s="17"/>
    </row>
    <row r="334" spans="1:6" s="182" customFormat="1" x14ac:dyDescent="0.25">
      <c r="A334" s="17"/>
      <c r="B334" s="17"/>
      <c r="C334" s="17"/>
      <c r="D334" s="77"/>
      <c r="E334" s="17"/>
      <c r="F334" s="17"/>
    </row>
    <row r="335" spans="1:6" s="182" customFormat="1" x14ac:dyDescent="0.25">
      <c r="A335" s="17"/>
      <c r="B335" s="17"/>
      <c r="C335" s="17"/>
      <c r="D335" s="77"/>
      <c r="E335" s="17"/>
      <c r="F335" s="17"/>
    </row>
    <row r="336" spans="1:6" s="182" customFormat="1" x14ac:dyDescent="0.25">
      <c r="A336" s="17"/>
      <c r="B336" s="17"/>
      <c r="C336" s="17"/>
      <c r="D336" s="77"/>
      <c r="E336" s="17"/>
      <c r="F336" s="17"/>
    </row>
    <row r="337" spans="1:6" s="182" customFormat="1" x14ac:dyDescent="0.25">
      <c r="A337" s="17"/>
      <c r="B337" s="17"/>
      <c r="C337" s="17"/>
      <c r="D337" s="77"/>
      <c r="E337" s="17"/>
      <c r="F337" s="17"/>
    </row>
    <row r="338" spans="1:6" s="182" customFormat="1" x14ac:dyDescent="0.25">
      <c r="A338" s="17"/>
      <c r="B338" s="17"/>
      <c r="C338" s="17"/>
      <c r="D338" s="77"/>
      <c r="E338" s="17"/>
      <c r="F338" s="17"/>
    </row>
    <row r="339" spans="1:6" s="182" customFormat="1" x14ac:dyDescent="0.25">
      <c r="A339" s="17"/>
      <c r="B339" s="17"/>
      <c r="C339" s="17"/>
      <c r="D339" s="77"/>
      <c r="E339" s="17"/>
      <c r="F339" s="17"/>
    </row>
    <row r="340" spans="1:6" s="182" customFormat="1" x14ac:dyDescent="0.25">
      <c r="A340" s="17"/>
      <c r="B340" s="17"/>
      <c r="C340" s="17"/>
      <c r="D340" s="77"/>
      <c r="E340" s="17"/>
      <c r="F340" s="17"/>
    </row>
    <row r="341" spans="1:6" s="182" customFormat="1" x14ac:dyDescent="0.25">
      <c r="A341" s="17"/>
      <c r="B341" s="17"/>
      <c r="C341" s="17"/>
      <c r="D341" s="77"/>
      <c r="E341" s="17"/>
      <c r="F341" s="17"/>
    </row>
    <row r="342" spans="1:6" s="182" customFormat="1" x14ac:dyDescent="0.25">
      <c r="A342" s="17"/>
      <c r="B342" s="17"/>
      <c r="C342" s="17"/>
      <c r="D342" s="77"/>
      <c r="E342" s="17"/>
      <c r="F342" s="17"/>
    </row>
    <row r="343" spans="1:6" s="182" customFormat="1" x14ac:dyDescent="0.25">
      <c r="A343" s="17"/>
      <c r="B343" s="17"/>
      <c r="C343" s="17"/>
      <c r="D343" s="77"/>
      <c r="E343" s="17"/>
      <c r="F343" s="17"/>
    </row>
    <row r="344" spans="1:6" s="182" customFormat="1" x14ac:dyDescent="0.25">
      <c r="A344" s="17"/>
      <c r="B344" s="17"/>
      <c r="C344" s="17"/>
      <c r="D344" s="77"/>
      <c r="E344" s="17"/>
      <c r="F344" s="17"/>
    </row>
    <row r="345" spans="1:6" s="182" customFormat="1" x14ac:dyDescent="0.25">
      <c r="A345" s="17"/>
      <c r="B345" s="17"/>
      <c r="C345" s="17"/>
      <c r="D345" s="77"/>
      <c r="E345" s="17"/>
      <c r="F345" s="17"/>
    </row>
    <row r="346" spans="1:6" s="182" customFormat="1" x14ac:dyDescent="0.25">
      <c r="A346" s="17"/>
      <c r="B346" s="17"/>
      <c r="C346" s="17"/>
      <c r="D346" s="77"/>
      <c r="E346" s="17"/>
      <c r="F346" s="17"/>
    </row>
    <row r="347" spans="1:6" s="182" customFormat="1" x14ac:dyDescent="0.25">
      <c r="A347" s="17"/>
      <c r="B347" s="17"/>
      <c r="C347" s="17"/>
      <c r="D347" s="77"/>
      <c r="E347" s="17"/>
      <c r="F347" s="17"/>
    </row>
    <row r="348" spans="1:6" s="182" customFormat="1" x14ac:dyDescent="0.25">
      <c r="A348" s="17"/>
      <c r="B348" s="17"/>
      <c r="C348" s="17"/>
      <c r="D348" s="77"/>
      <c r="E348" s="17"/>
      <c r="F348" s="17"/>
    </row>
    <row r="349" spans="1:6" s="182" customFormat="1" x14ac:dyDescent="0.25">
      <c r="A349" s="17"/>
      <c r="B349" s="17"/>
      <c r="C349" s="17"/>
      <c r="D349" s="77"/>
      <c r="E349" s="17"/>
      <c r="F349" s="17"/>
    </row>
    <row r="350" spans="1:6" s="182" customFormat="1" x14ac:dyDescent="0.25"/>
    <row r="351" spans="1:6" s="182" customFormat="1" x14ac:dyDescent="0.25"/>
    <row r="352" spans="1:6" s="182" customFormat="1" x14ac:dyDescent="0.25"/>
    <row r="353" s="182" customFormat="1" x14ac:dyDescent="0.25"/>
    <row r="354" s="182" customFormat="1" x14ac:dyDescent="0.25"/>
    <row r="355" s="18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Байдалина Меруерт</dc:creator>
  <cp:lastModifiedBy>Айтмаганова Раушан</cp:lastModifiedBy>
  <dcterms:created xsi:type="dcterms:W3CDTF">2015-11-30T14:40:33Z</dcterms:created>
  <dcterms:modified xsi:type="dcterms:W3CDTF">2015-12-02T08:43:17Z</dcterms:modified>
</cp:coreProperties>
</file>