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9020" windowHeight="12405" activeTab="1"/>
  </bookViews>
  <sheets>
    <sheet name="Ф1 - БухБаланс" sheetId="1" r:id="rId1"/>
    <sheet name="Ф2 - ОПиУ" sheetId="2" r:id="rId2"/>
  </sheets>
  <definedNames>
    <definedName name="_xlnm.Print_Area" localSheetId="0">'Ф1 - БухБаланс'!$B$2:$E$73</definedName>
    <definedName name="_xlnm.Print_Area" localSheetId="1">'Ф2 - ОПиУ'!$B$2:$E$55</definedName>
  </definedNames>
  <calcPr calcId="144525" iterate="1"/>
</workbook>
</file>

<file path=xl/calcChain.xml><?xml version="1.0" encoding="utf-8"?>
<calcChain xmlns="http://schemas.openxmlformats.org/spreadsheetml/2006/main">
  <c r="D44" i="2" l="1"/>
  <c r="E27" i="2" l="1"/>
  <c r="D18" i="1" l="1"/>
  <c r="D35" i="1"/>
  <c r="D36" i="1" l="1"/>
  <c r="D27" i="2"/>
  <c r="E9" i="2"/>
  <c r="E14" i="2" s="1"/>
  <c r="E20" i="2" s="1"/>
  <c r="E22" i="2" s="1"/>
  <c r="E24" i="2" s="1"/>
  <c r="D9" i="2"/>
  <c r="D14" i="2" s="1"/>
  <c r="D20" i="2" s="1"/>
  <c r="D22" i="2" s="1"/>
  <c r="D24" i="2" s="1"/>
  <c r="E64" i="1"/>
  <c r="E66" i="1" s="1"/>
  <c r="D64" i="1"/>
  <c r="E57" i="1"/>
  <c r="D57" i="1"/>
  <c r="E47" i="1"/>
  <c r="D47" i="1"/>
  <c r="E35" i="1"/>
  <c r="E18" i="1"/>
  <c r="D66" i="1" l="1"/>
  <c r="D67" i="1" s="1"/>
  <c r="D70" i="1" s="1"/>
  <c r="E36" i="1"/>
  <c r="D40" i="2"/>
  <c r="D42" i="2" s="1"/>
  <c r="D25" i="2"/>
  <c r="E25" i="2"/>
  <c r="E40" i="2"/>
  <c r="E42" i="2" s="1"/>
  <c r="E67" i="1"/>
  <c r="E70" i="1" l="1"/>
</calcChain>
</file>

<file path=xl/sharedStrings.xml><?xml version="1.0" encoding="utf-8"?>
<sst xmlns="http://schemas.openxmlformats.org/spreadsheetml/2006/main" count="133" uniqueCount="118">
  <si>
    <t>Активы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</si>
  <si>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</si>
  <si>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</si>
  <si>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</si>
  <si>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</si>
  <si>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>Денежные средства и их эквиваленты</t>
  </si>
  <si>
    <t xml:space="preserve">Финансовые активы, имеющиеся в наличии для продажи </t>
  </si>
  <si>
    <t>Производные финансовые инструменты</t>
  </si>
  <si>
    <t>Финансовые активы, учитываемые по справедливой стоимости через прибыли и убытки</t>
  </si>
  <si>
    <t>Финансовые активы, удерживаемые до погашения</t>
  </si>
  <si>
    <t>Прочие краткосрочные финансовые активы</t>
  </si>
  <si>
    <t>Краткосрочная торговая дебиторская задолженность</t>
  </si>
  <si>
    <t>Текущий подоходный налог</t>
  </si>
  <si>
    <t>Запасы</t>
  </si>
  <si>
    <t>Прочие краткосрочные активы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</si>
  <si>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</si>
  <si>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</si>
  <si>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II. Долгосрочные активы</t>
  </si>
  <si>
    <t>Финансовые активы, имеющиеся в наличии для продажи</t>
  </si>
  <si>
    <t>Прочие долгосрочные финансовые активы</t>
  </si>
  <si>
    <t>Долгосрочная торговая и прочая дебиторская задолженность</t>
  </si>
  <si>
    <t>Инвестиции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</si>
  <si>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</si>
  <si>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</si>
  <si>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</si>
  <si>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</si>
  <si>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</si>
  <si>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</si>
  <si>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</si>
  <si>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срок с 110 по 123)</t>
  </si>
  <si>
    <t>Баланс (строка 100 +строка 101+ строка 200)</t>
  </si>
  <si>
    <t>Обязательство и капитал</t>
  </si>
  <si>
    <t>III. Краткосрочные обязательства: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</si>
  <si>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</si>
  <si>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</si>
  <si>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</si>
  <si>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</si>
  <si>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 xml:space="preserve">Текущие налоговые обязательства по подоходному налогу 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</si>
  <si>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</si>
  <si>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</si>
  <si>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</si>
  <si>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</si>
  <si>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</si>
  <si>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</si>
  <si>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</si>
  <si>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 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</si>
  <si>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</si>
  <si>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</si>
  <si>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</si>
  <si>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</si>
  <si>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</si>
  <si>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</si>
  <si>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</si>
  <si>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</si>
  <si>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</si>
  <si>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</si>
  <si>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</si>
  <si>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</si>
  <si>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 +строка 301+строка 400 + строка 500)</t>
  </si>
  <si>
    <t>Наименование показателей</t>
  </si>
  <si>
    <t>За отчётный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</si>
  <si>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</si>
  <si>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</si>
  <si>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</si>
  <si>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</si>
  <si>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</si>
  <si>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</si>
  <si>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Прочие расходы</t>
  </si>
  <si>
    <t>Прочие доходы</t>
  </si>
  <si>
    <t>Доходы по финансированию</t>
  </si>
  <si>
    <t>Расходы по финансированию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</si>
  <si>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</si>
  <si>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неоперационные доходы (курсовая разница)</t>
  </si>
  <si>
    <t>Прочие неоперационные расходы (курсовая разница)</t>
  </si>
  <si>
    <t>Расходы по подоходному налогу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</si>
  <si>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</si>
  <si>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</si>
  <si>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</si>
  <si>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</si>
  <si>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</si>
  <si>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</si>
  <si>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</si>
  <si>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</si>
  <si>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</si>
  <si>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</si>
  <si>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</si>
  <si>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</si>
  <si>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</si>
  <si>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</si>
  <si>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</si>
  <si>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</si>
  <si>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</si>
  <si>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</si>
  <si>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</si>
  <si>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</si>
  <si>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</si>
  <si>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</si>
  <si>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</si>
  <si>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</si>
  <si>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тыс.тенге</t>
  </si>
  <si>
    <t>тыс тенге</t>
  </si>
  <si>
    <t>Итого операционная прибыль (убыток) (+/- строки с 012 по 016)</t>
  </si>
  <si>
    <t>Прибыль (убыток) до налогообложения (+/- строки с 020 по 025)</t>
  </si>
  <si>
    <t>Прибыль (убыток) после налогообложения от продолжающейся деятельности (строка 100 – строка 101)</t>
  </si>
  <si>
    <t>Прочая совокупная прибыль, всего (сумма строк с 410 по 420):</t>
  </si>
  <si>
    <t>                            </t>
  </si>
  <si>
    <t>                                                                                      </t>
  </si>
  <si>
    <t>                    </t>
  </si>
  <si>
    <t xml:space="preserve">                                   </t>
  </si>
  <si>
    <t>Бухгалтерский баланс</t>
  </si>
  <si>
    <t>по состоянию на 1 октября 2014 года</t>
  </si>
  <si>
    <r>
      <t>Заместитель Генерального директора       Айдосов Г.А.</t>
    </r>
    <r>
      <rPr>
        <b/>
        <sz val="11"/>
        <color indexed="8"/>
        <rFont val="Arial"/>
        <family val="2"/>
        <charset val="204"/>
      </rPr>
      <t xml:space="preserve">                   ___________________</t>
    </r>
  </si>
  <si>
    <r>
      <t xml:space="preserve">Главный бухгалтер                                  </t>
    </r>
    <r>
      <rPr>
        <b/>
        <sz val="11"/>
        <color indexed="8"/>
        <rFont val="Arial"/>
        <family val="2"/>
        <charset val="204"/>
      </rPr>
      <t>Мельдеханов Б.Н.                  ___________________</t>
    </r>
  </si>
  <si>
    <t xml:space="preserve"> АО «КазТрансГаз Аймак»</t>
  </si>
  <si>
    <t>АО «КазТрансГаз Аймак»</t>
  </si>
  <si>
    <t xml:space="preserve">Отчет о прибылях и убытках </t>
  </si>
  <si>
    <r>
      <t>Заместитель Генерального директора       Айдосов Г.А.</t>
    </r>
    <r>
      <rPr>
        <b/>
        <sz val="12"/>
        <color indexed="8"/>
        <rFont val="Arial"/>
        <family val="2"/>
        <charset val="204"/>
      </rPr>
      <t xml:space="preserve">                ___________________</t>
    </r>
  </si>
  <si>
    <t>Главный бухгалтер                               Мельдеханов Б.Н.                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</si>
</sst>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000_р_._-;\-* #,##0.000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3" fontId="4" fillId="0" borderId="0" xfId="0" applyNumberFormat="1" applyFont="1"/>
    <xf numFmtId="3" fontId="6" fillId="0" borderId="0" xfId="0" applyNumberFormat="1" applyFont="1"/>
    <xf numFmtId="0" fontId="1" fillId="0" borderId="0" xfId="0" applyFont="1" applyFill="1"/>
    <xf numFmtId="164" fontId="1" fillId="0" borderId="0" xfId="1" applyNumberFormat="1" applyFont="1" applyFill="1"/>
    <xf numFmtId="0" fontId="0" fillId="0" borderId="0" xfId="0" applyFill="1"/>
    <xf numFmtId="3" fontId="0" fillId="0" borderId="0" xfId="0" applyNumberFormat="1" applyFill="1"/>
    <xf numFmtId="3" fontId="1" fillId="0" borderId="0" xfId="0" applyNumberFormat="1" applyFont="1" applyFill="1"/>
    <xf numFmtId="3" fontId="2" fillId="0" borderId="0" xfId="0" applyNumberFormat="1" applyFont="1" applyFill="1"/>
    <xf numFmtId="43" fontId="10" fillId="0" borderId="0" xfId="1" applyFont="1"/>
    <xf numFmtId="0" fontId="4" fillId="0" borderId="0" xfId="0" applyFont="1" applyAlignment="1">
      <alignment vertical="center"/>
    </xf>
    <xf numFmtId="3" fontId="11" fillId="0" borderId="0" xfId="0" applyNumberFormat="1" applyFont="1"/>
    <xf numFmtId="0" fontId="14" fillId="0" borderId="0" xfId="0" applyFont="1"/>
    <xf numFmtId="0" fontId="16" fillId="2" borderId="2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4" fillId="3" borderId="0" xfId="0" applyFont="1" applyFill="1"/>
    <xf numFmtId="0" fontId="16" fillId="3" borderId="2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3" fontId="16" fillId="2" borderId="3" xfId="0" applyNumberFormat="1" applyFont="1" applyFill="1" applyBorder="1" applyAlignment="1">
      <alignment horizontal="right" vertical="center" wrapText="1" indent="1"/>
    </xf>
    <xf numFmtId="0" fontId="17" fillId="2" borderId="3" xfId="0" applyFont="1" applyFill="1" applyBorder="1" applyAlignment="1">
      <alignment horizontal="right" vertical="center" wrapText="1" indent="2"/>
    </xf>
    <xf numFmtId="3" fontId="17" fillId="2" borderId="3" xfId="0" applyNumberFormat="1" applyFont="1" applyFill="1" applyBorder="1" applyAlignment="1">
      <alignment horizontal="right" vertical="center" wrapText="1" indent="2"/>
    </xf>
    <xf numFmtId="164" fontId="16" fillId="0" borderId="3" xfId="1" applyNumberFormat="1" applyFont="1" applyFill="1" applyBorder="1" applyAlignment="1">
      <alignment horizontal="right" vertical="center" wrapText="1" indent="1"/>
    </xf>
    <xf numFmtId="0" fontId="16" fillId="2" borderId="3" xfId="0" applyFont="1" applyFill="1" applyBorder="1" applyAlignment="1">
      <alignment horizontal="right" vertical="center" wrapText="1" indent="1"/>
    </xf>
    <xf numFmtId="164" fontId="14" fillId="0" borderId="3" xfId="1" applyNumberFormat="1" applyFont="1" applyFill="1" applyBorder="1" applyAlignment="1">
      <alignment horizontal="right" vertical="center" wrapText="1" indent="2"/>
    </xf>
    <xf numFmtId="164" fontId="17" fillId="0" borderId="3" xfId="1" applyNumberFormat="1" applyFont="1" applyFill="1" applyBorder="1" applyAlignment="1">
      <alignment horizontal="right" vertical="center" wrapText="1" indent="2"/>
    </xf>
    <xf numFmtId="0" fontId="4" fillId="0" borderId="0" xfId="0" applyFont="1" applyFill="1"/>
    <xf numFmtId="164" fontId="4" fillId="0" borderId="0" xfId="1" applyNumberFormat="1" applyFont="1" applyFill="1"/>
    <xf numFmtId="164" fontId="9" fillId="0" borderId="0" xfId="1" applyNumberFormat="1" applyFont="1" applyFill="1" applyAlignment="1">
      <alignment horizontal="right"/>
    </xf>
    <xf numFmtId="0" fontId="6" fillId="0" borderId="8" xfId="0" applyFont="1" applyFill="1" applyBorder="1" applyAlignment="1">
      <alignment horizontal="left" vertical="center" wrapText="1" indent="1"/>
    </xf>
    <xf numFmtId="0" fontId="6" fillId="0" borderId="9" xfId="0" applyFont="1" applyFill="1" applyBorder="1" applyAlignment="1">
      <alignment horizontal="center" vertical="center" wrapText="1"/>
    </xf>
    <xf numFmtId="164" fontId="5" fillId="0" borderId="9" xfId="1" applyNumberFormat="1" applyFont="1" applyFill="1" applyBorder="1" applyAlignment="1">
      <alignment horizontal="right" vertical="center" wrapText="1"/>
    </xf>
    <xf numFmtId="164" fontId="4" fillId="0" borderId="10" xfId="1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left" vertical="center" wrapText="1" indent="1"/>
    </xf>
    <xf numFmtId="0" fontId="6" fillId="0" borderId="4" xfId="0" applyFont="1" applyFill="1" applyBorder="1" applyAlignment="1">
      <alignment horizontal="center" vertical="center" wrapText="1"/>
    </xf>
    <xf numFmtId="164" fontId="5" fillId="0" borderId="4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>
      <alignment horizontal="right" vertical="center" wrapText="1"/>
    </xf>
    <xf numFmtId="164" fontId="4" fillId="0" borderId="4" xfId="1" applyNumberFormat="1" applyFont="1" applyFill="1" applyBorder="1" applyAlignment="1">
      <alignment horizontal="right" vertical="center" wrapText="1"/>
    </xf>
    <xf numFmtId="165" fontId="5" fillId="0" borderId="4" xfId="1" applyNumberFormat="1" applyFont="1" applyFill="1" applyBorder="1" applyAlignment="1">
      <alignment horizontal="right" vertical="center" wrapText="1"/>
    </xf>
    <xf numFmtId="165" fontId="4" fillId="0" borderId="11" xfId="1" applyNumberFormat="1" applyFont="1" applyFill="1" applyBorder="1" applyAlignment="1">
      <alignment horizontal="right" vertical="center" wrapText="1"/>
    </xf>
    <xf numFmtId="165" fontId="18" fillId="0" borderId="4" xfId="1" applyNumberFormat="1" applyFont="1" applyFill="1" applyBorder="1" applyAlignment="1">
      <alignment horizontal="right" vertical="center" wrapText="1"/>
    </xf>
    <xf numFmtId="165" fontId="19" fillId="0" borderId="11" xfId="1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left" vertical="center" wrapText="1" indent="1"/>
    </xf>
    <xf numFmtId="0" fontId="6" fillId="0" borderId="7" xfId="0" applyFont="1" applyFill="1" applyBorder="1" applyAlignment="1">
      <alignment horizontal="center" vertical="center" wrapText="1"/>
    </xf>
    <xf numFmtId="165" fontId="7" fillId="0" borderId="7" xfId="1" applyNumberFormat="1" applyFont="1" applyFill="1" applyBorder="1" applyAlignment="1">
      <alignment horizontal="right" vertical="center" wrapText="1"/>
    </xf>
    <xf numFmtId="165" fontId="6" fillId="0" borderId="12" xfId="1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/>
    <xf numFmtId="0" fontId="16" fillId="2" borderId="13" xfId="0" applyFont="1" applyFill="1" applyBorder="1" applyAlignment="1">
      <alignment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 indent="1"/>
    </xf>
    <xf numFmtId="3" fontId="16" fillId="0" borderId="0" xfId="0" applyNumberFormat="1" applyFont="1" applyFill="1"/>
    <xf numFmtId="164" fontId="17" fillId="0" borderId="3" xfId="1" applyNumberFormat="1" applyFont="1" applyFill="1" applyBorder="1" applyAlignment="1">
      <alignment horizontal="right" vertical="center" wrapText="1" indent="1"/>
    </xf>
    <xf numFmtId="164" fontId="14" fillId="0" borderId="3" xfId="1" applyNumberFormat="1" applyFont="1" applyFill="1" applyBorder="1" applyAlignment="1">
      <alignment horizontal="right" vertical="center" wrapText="1" indent="1"/>
    </xf>
    <xf numFmtId="164" fontId="16" fillId="3" borderId="3" xfId="1" applyNumberFormat="1" applyFont="1" applyFill="1" applyBorder="1" applyAlignment="1">
      <alignment horizontal="right" vertical="center" wrapText="1" indent="1"/>
    </xf>
    <xf numFmtId="164" fontId="14" fillId="3" borderId="3" xfId="1" applyNumberFormat="1" applyFont="1" applyFill="1" applyBorder="1" applyAlignment="1">
      <alignment horizontal="right" vertical="center" wrapText="1" indent="1"/>
    </xf>
    <xf numFmtId="0" fontId="17" fillId="2" borderId="3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5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75"/>
  <sheetViews>
    <sheetView zoomScale="80" zoomScaleNormal="80" zoomScaleSheetLayoutView="85" workbookViewId="0">
      <selection activeCell="J31" sqref="J31"/>
    </sheetView>
  </sheetViews>
  <sheetFormatPr defaultRowHeight="12.75" x14ac:dyDescent="0.2"/>
  <cols>
    <col min="1" max="1" width="4.28515625" style="1" customWidth="1"/>
    <col min="2" max="2" width="83.7109375" style="1" customWidth="1"/>
    <col min="3" max="3" width="12.28515625" style="1" customWidth="1"/>
    <col min="4" max="4" width="24.5703125" style="1" customWidth="1"/>
    <col min="5" max="5" width="27.7109375" style="1" customWidth="1"/>
    <col min="6" max="6" width="14.42578125" style="1" customWidth="1"/>
    <col min="7" max="7" width="14.140625" style="1" customWidth="1"/>
    <col min="8" max="16384" width="9.140625" style="1"/>
  </cols>
  <sheetData>
    <row r="2" spans="2:5" s="14" customFormat="1" ht="21.75" customHeight="1" x14ac:dyDescent="0.25">
      <c r="B2" s="68" t="s">
        <v>113</v>
      </c>
      <c r="C2" s="68"/>
      <c r="D2" s="68"/>
      <c r="E2" s="68"/>
    </row>
    <row r="3" spans="2:5" s="14" customFormat="1" ht="21.75" customHeight="1" x14ac:dyDescent="0.25">
      <c r="B3" s="66" t="s">
        <v>109</v>
      </c>
      <c r="C3" s="66"/>
      <c r="D3" s="66"/>
      <c r="E3" s="66"/>
    </row>
    <row r="4" spans="2:5" ht="15" x14ac:dyDescent="0.2">
      <c r="B4" s="67" t="s">
        <v>110</v>
      </c>
      <c r="C4" s="67"/>
      <c r="D4" s="67"/>
      <c r="E4" s="67"/>
    </row>
    <row r="5" spans="2:5" ht="15.75" customHeight="1" thickBot="1" x14ac:dyDescent="0.25">
      <c r="B5" s="2"/>
      <c r="C5" s="2"/>
      <c r="D5" s="3"/>
      <c r="E5" s="4" t="s">
        <v>100</v>
      </c>
    </row>
    <row r="6" spans="2:5" s="16" customFormat="1" ht="33.75" customHeight="1" thickBot="1" x14ac:dyDescent="0.25">
      <c r="B6" s="17" t="s">
        <v>0</v>
      </c>
      <c r="C6" s="18" t="s">
        <v>1</v>
      </c>
      <c r="D6" s="18" t="s">
        <v>2</v>
      </c>
      <c r="E6" s="18" t="s">
        <v>3</v>
      </c>
    </row>
    <row r="7" spans="2:5" s="16" customFormat="1" ht="24" customHeight="1" thickBot="1" x14ac:dyDescent="0.25">
      <c r="B7" s="17" t="s">
        <v>4</v>
      </c>
      <c r="C7" s="19"/>
      <c r="D7" s="20"/>
      <c r="E7" s="21"/>
    </row>
    <row r="8" spans="2:5" s="16" customFormat="1" ht="16.5" customHeight="1" thickBot="1" x14ac:dyDescent="0.25">
      <c r="B8" s="22" t="s">
        <v>5</v>
      </c>
      <c r="C8" s="23">
        <v>10</v>
      </c>
      <c r="D8" s="32">
        <v>2030450</v>
      </c>
      <c r="E8" s="61">
        <v>1943773</v>
      </c>
    </row>
    <row r="9" spans="2:5" s="16" customFormat="1" ht="16.5" customHeight="1" thickBot="1" x14ac:dyDescent="0.25">
      <c r="B9" s="22" t="s">
        <v>6</v>
      </c>
      <c r="C9" s="24">
        <v>11</v>
      </c>
      <c r="D9" s="32">
        <v>0</v>
      </c>
      <c r="E9" s="62">
        <v>0</v>
      </c>
    </row>
    <row r="10" spans="2:5" s="16" customFormat="1" ht="16.5" customHeight="1" thickBot="1" x14ac:dyDescent="0.25">
      <c r="B10" s="22" t="s">
        <v>7</v>
      </c>
      <c r="C10" s="24">
        <v>12</v>
      </c>
      <c r="D10" s="32">
        <v>0</v>
      </c>
      <c r="E10" s="62">
        <v>0</v>
      </c>
    </row>
    <row r="11" spans="2:5" s="16" customFormat="1" ht="30.75" thickBot="1" x14ac:dyDescent="0.25">
      <c r="B11" s="22" t="s">
        <v>8</v>
      </c>
      <c r="C11" s="24">
        <v>13</v>
      </c>
      <c r="D11" s="32">
        <v>0</v>
      </c>
      <c r="E11" s="62">
        <v>0</v>
      </c>
    </row>
    <row r="12" spans="2:5" s="16" customFormat="1" ht="16.5" customHeight="1" thickBot="1" x14ac:dyDescent="0.25">
      <c r="B12" s="22" t="s">
        <v>9</v>
      </c>
      <c r="C12" s="24">
        <v>14</v>
      </c>
      <c r="D12" s="32">
        <v>0</v>
      </c>
      <c r="E12" s="62">
        <v>0</v>
      </c>
    </row>
    <row r="13" spans="2:5" s="16" customFormat="1" ht="16.5" customHeight="1" thickBot="1" x14ac:dyDescent="0.25">
      <c r="B13" s="22" t="s">
        <v>10</v>
      </c>
      <c r="C13" s="24">
        <v>15</v>
      </c>
      <c r="D13" s="32">
        <v>18098783</v>
      </c>
      <c r="E13" s="61">
        <v>3022444</v>
      </c>
    </row>
    <row r="14" spans="2:5" s="16" customFormat="1" ht="16.5" customHeight="1" thickBot="1" x14ac:dyDescent="0.25">
      <c r="B14" s="22" t="s">
        <v>11</v>
      </c>
      <c r="C14" s="24">
        <v>16</v>
      </c>
      <c r="D14" s="32">
        <v>12889992</v>
      </c>
      <c r="E14" s="61">
        <v>15412501</v>
      </c>
    </row>
    <row r="15" spans="2:5" s="16" customFormat="1" ht="16.5" customHeight="1" thickBot="1" x14ac:dyDescent="0.25">
      <c r="B15" s="22" t="s">
        <v>12</v>
      </c>
      <c r="C15" s="24">
        <v>17</v>
      </c>
      <c r="D15" s="32">
        <v>942743</v>
      </c>
      <c r="E15" s="61">
        <v>609279</v>
      </c>
    </row>
    <row r="16" spans="2:5" s="16" customFormat="1" ht="16.5" customHeight="1" thickBot="1" x14ac:dyDescent="0.25">
      <c r="B16" s="22" t="s">
        <v>13</v>
      </c>
      <c r="C16" s="24">
        <v>18</v>
      </c>
      <c r="D16" s="32">
        <v>2097880</v>
      </c>
      <c r="E16" s="61">
        <v>4477344</v>
      </c>
    </row>
    <row r="17" spans="2:5" s="16" customFormat="1" ht="16.5" customHeight="1" thickBot="1" x14ac:dyDescent="0.25">
      <c r="B17" s="22" t="s">
        <v>14</v>
      </c>
      <c r="C17" s="24">
        <v>19</v>
      </c>
      <c r="D17" s="32">
        <v>3311682</v>
      </c>
      <c r="E17" s="61">
        <v>6037118</v>
      </c>
    </row>
    <row r="18" spans="2:5" s="25" customFormat="1" ht="16.5" customHeight="1" thickBot="1" x14ac:dyDescent="0.25">
      <c r="B18" s="26" t="s">
        <v>15</v>
      </c>
      <c r="C18" s="27">
        <v>100</v>
      </c>
      <c r="D18" s="63">
        <f>SUM(D8:D17)</f>
        <v>39371530</v>
      </c>
      <c r="E18" s="64">
        <f>SUM(E8:E17)</f>
        <v>31502459</v>
      </c>
    </row>
    <row r="19" spans="2:5" s="16" customFormat="1" ht="16.5" customHeight="1" thickBot="1" x14ac:dyDescent="0.25">
      <c r="B19" s="22" t="s">
        <v>16</v>
      </c>
      <c r="C19" s="24">
        <v>101</v>
      </c>
      <c r="D19" s="32">
        <v>0</v>
      </c>
      <c r="E19" s="62">
        <v>0</v>
      </c>
    </row>
    <row r="20" spans="2:5" s="16" customFormat="1" ht="24" customHeight="1" thickBot="1" x14ac:dyDescent="0.25">
      <c r="B20" s="17" t="s">
        <v>17</v>
      </c>
      <c r="C20" s="19"/>
      <c r="D20" s="33"/>
      <c r="E20" s="65"/>
    </row>
    <row r="21" spans="2:5" s="16" customFormat="1" ht="16.5" customHeight="1" thickBot="1" x14ac:dyDescent="0.25">
      <c r="B21" s="22" t="s">
        <v>18</v>
      </c>
      <c r="C21" s="24">
        <v>110</v>
      </c>
      <c r="D21" s="32">
        <v>0</v>
      </c>
      <c r="E21" s="62">
        <v>0</v>
      </c>
    </row>
    <row r="22" spans="2:5" s="16" customFormat="1" ht="16.5" customHeight="1" thickBot="1" x14ac:dyDescent="0.25">
      <c r="B22" s="22" t="s">
        <v>7</v>
      </c>
      <c r="C22" s="24">
        <v>111</v>
      </c>
      <c r="D22" s="32">
        <v>0</v>
      </c>
      <c r="E22" s="62">
        <v>0</v>
      </c>
    </row>
    <row r="23" spans="2:5" s="16" customFormat="1" ht="30.75" thickBot="1" x14ac:dyDescent="0.25">
      <c r="B23" s="22" t="s">
        <v>8</v>
      </c>
      <c r="C23" s="24">
        <v>112</v>
      </c>
      <c r="D23" s="32">
        <v>0</v>
      </c>
      <c r="E23" s="62">
        <v>0</v>
      </c>
    </row>
    <row r="24" spans="2:5" s="16" customFormat="1" ht="16.5" customHeight="1" thickBot="1" x14ac:dyDescent="0.25">
      <c r="B24" s="22" t="s">
        <v>9</v>
      </c>
      <c r="C24" s="24">
        <v>113</v>
      </c>
      <c r="D24" s="32">
        <v>0</v>
      </c>
      <c r="E24" s="62">
        <v>0</v>
      </c>
    </row>
    <row r="25" spans="2:5" s="16" customFormat="1" ht="16.5" customHeight="1" thickBot="1" x14ac:dyDescent="0.25">
      <c r="B25" s="22" t="s">
        <v>19</v>
      </c>
      <c r="C25" s="24">
        <v>114</v>
      </c>
      <c r="D25" s="32">
        <v>958924</v>
      </c>
      <c r="E25" s="62">
        <v>387744</v>
      </c>
    </row>
    <row r="26" spans="2:5" s="16" customFormat="1" ht="16.5" customHeight="1" thickBot="1" x14ac:dyDescent="0.25">
      <c r="B26" s="22" t="s">
        <v>20</v>
      </c>
      <c r="C26" s="24">
        <v>115</v>
      </c>
      <c r="D26" s="32">
        <v>0</v>
      </c>
      <c r="E26" s="62">
        <v>0</v>
      </c>
    </row>
    <row r="27" spans="2:5" s="16" customFormat="1" ht="16.5" customHeight="1" thickBot="1" x14ac:dyDescent="0.25">
      <c r="B27" s="22" t="s">
        <v>21</v>
      </c>
      <c r="C27" s="24">
        <v>116</v>
      </c>
      <c r="D27" s="32">
        <v>0</v>
      </c>
      <c r="E27" s="62">
        <v>0</v>
      </c>
    </row>
    <row r="28" spans="2:5" s="16" customFormat="1" ht="16.5" customHeight="1" thickBot="1" x14ac:dyDescent="0.25">
      <c r="B28" s="22" t="s">
        <v>22</v>
      </c>
      <c r="C28" s="24">
        <v>117</v>
      </c>
      <c r="D28" s="32">
        <v>0</v>
      </c>
      <c r="E28" s="62">
        <v>0</v>
      </c>
    </row>
    <row r="29" spans="2:5" s="16" customFormat="1" ht="16.5" customHeight="1" thickBot="1" x14ac:dyDescent="0.25">
      <c r="B29" s="22" t="s">
        <v>23</v>
      </c>
      <c r="C29" s="24">
        <v>118</v>
      </c>
      <c r="D29" s="32">
        <v>123718166</v>
      </c>
      <c r="E29" s="62">
        <v>95543254</v>
      </c>
    </row>
    <row r="30" spans="2:5" s="16" customFormat="1" ht="16.5" customHeight="1" thickBot="1" x14ac:dyDescent="0.25">
      <c r="B30" s="22" t="s">
        <v>24</v>
      </c>
      <c r="C30" s="24">
        <v>119</v>
      </c>
      <c r="D30" s="32">
        <v>0</v>
      </c>
      <c r="E30" s="62">
        <v>0</v>
      </c>
    </row>
    <row r="31" spans="2:5" s="16" customFormat="1" ht="16.5" customHeight="1" thickBot="1" x14ac:dyDescent="0.25">
      <c r="B31" s="22" t="s">
        <v>25</v>
      </c>
      <c r="C31" s="24">
        <v>120</v>
      </c>
      <c r="D31" s="32">
        <v>0</v>
      </c>
      <c r="E31" s="62">
        <v>0</v>
      </c>
    </row>
    <row r="32" spans="2:5" s="16" customFormat="1" ht="16.5" customHeight="1" thickBot="1" x14ac:dyDescent="0.25">
      <c r="B32" s="22" t="s">
        <v>26</v>
      </c>
      <c r="C32" s="24">
        <v>121</v>
      </c>
      <c r="D32" s="32">
        <v>224260</v>
      </c>
      <c r="E32" s="62">
        <v>270943</v>
      </c>
    </row>
    <row r="33" spans="2:5" s="16" customFormat="1" ht="16.5" customHeight="1" thickBot="1" x14ac:dyDescent="0.25">
      <c r="B33" s="22" t="s">
        <v>27</v>
      </c>
      <c r="C33" s="24">
        <v>122</v>
      </c>
      <c r="D33" s="32">
        <v>0</v>
      </c>
      <c r="E33" s="62">
        <v>0</v>
      </c>
    </row>
    <row r="34" spans="2:5" s="16" customFormat="1" ht="16.5" customHeight="1" thickBot="1" x14ac:dyDescent="0.25">
      <c r="B34" s="22" t="s">
        <v>28</v>
      </c>
      <c r="C34" s="24">
        <v>123</v>
      </c>
      <c r="D34" s="32">
        <v>1288740</v>
      </c>
      <c r="E34" s="62">
        <v>1437941</v>
      </c>
    </row>
    <row r="35" spans="2:5" s="16" customFormat="1" ht="16.5" customHeight="1" thickBot="1" x14ac:dyDescent="0.25">
      <c r="B35" s="28" t="s">
        <v>29</v>
      </c>
      <c r="C35" s="23">
        <v>200</v>
      </c>
      <c r="D35" s="32">
        <f>SUM(D21:D34)</f>
        <v>126190090</v>
      </c>
      <c r="E35" s="62">
        <f>SUM(E21:E34)</f>
        <v>97639882</v>
      </c>
    </row>
    <row r="36" spans="2:5" s="16" customFormat="1" ht="16.5" customHeight="1" thickBot="1" x14ac:dyDescent="0.25">
      <c r="B36" s="28" t="s">
        <v>30</v>
      </c>
      <c r="C36" s="24"/>
      <c r="D36" s="32">
        <f>D18+D19+D35</f>
        <v>165561620</v>
      </c>
      <c r="E36" s="62">
        <f>E18+E19+E35</f>
        <v>129142341</v>
      </c>
    </row>
    <row r="37" spans="2:5" s="16" customFormat="1" ht="33.75" customHeight="1" thickBot="1" x14ac:dyDescent="0.25">
      <c r="B37" s="17" t="s">
        <v>31</v>
      </c>
      <c r="C37" s="18" t="s">
        <v>1</v>
      </c>
      <c r="D37" s="18" t="s">
        <v>2</v>
      </c>
      <c r="E37" s="18" t="s">
        <v>3</v>
      </c>
    </row>
    <row r="38" spans="2:5" s="16" customFormat="1" ht="24" customHeight="1" thickBot="1" x14ac:dyDescent="0.25">
      <c r="B38" s="17" t="s">
        <v>32</v>
      </c>
      <c r="C38" s="19"/>
      <c r="D38" s="20"/>
      <c r="E38" s="21"/>
    </row>
    <row r="39" spans="2:5" s="16" customFormat="1" ht="17.25" customHeight="1" thickBot="1" x14ac:dyDescent="0.25">
      <c r="B39" s="22" t="s">
        <v>33</v>
      </c>
      <c r="C39" s="24">
        <v>210</v>
      </c>
      <c r="D39" s="32">
        <v>10293165</v>
      </c>
      <c r="E39" s="34">
        <v>16555389</v>
      </c>
    </row>
    <row r="40" spans="2:5" s="16" customFormat="1" ht="17.25" customHeight="1" thickBot="1" x14ac:dyDescent="0.25">
      <c r="B40" s="22" t="s">
        <v>7</v>
      </c>
      <c r="C40" s="24">
        <v>211</v>
      </c>
      <c r="D40" s="32">
        <v>0</v>
      </c>
      <c r="E40" s="34">
        <v>0</v>
      </c>
    </row>
    <row r="41" spans="2:5" s="16" customFormat="1" ht="17.25" customHeight="1" thickBot="1" x14ac:dyDescent="0.25">
      <c r="B41" s="22" t="s">
        <v>34</v>
      </c>
      <c r="C41" s="24">
        <v>212</v>
      </c>
      <c r="D41" s="32">
        <v>161798</v>
      </c>
      <c r="E41" s="34">
        <v>0</v>
      </c>
    </row>
    <row r="42" spans="2:5" s="16" customFormat="1" ht="17.25" customHeight="1" thickBot="1" x14ac:dyDescent="0.25">
      <c r="B42" s="22" t="s">
        <v>35</v>
      </c>
      <c r="C42" s="24">
        <v>213</v>
      </c>
      <c r="D42" s="32">
        <v>25626254</v>
      </c>
      <c r="E42" s="35">
        <v>23719020</v>
      </c>
    </row>
    <row r="43" spans="2:5" s="16" customFormat="1" ht="17.25" customHeight="1" thickBot="1" x14ac:dyDescent="0.25">
      <c r="B43" s="22" t="s">
        <v>36</v>
      </c>
      <c r="C43" s="24">
        <v>214</v>
      </c>
      <c r="D43" s="32">
        <v>0</v>
      </c>
      <c r="E43" s="34">
        <v>0</v>
      </c>
    </row>
    <row r="44" spans="2:5" s="16" customFormat="1" ht="17.25" customHeight="1" thickBot="1" x14ac:dyDescent="0.25">
      <c r="B44" s="22" t="s">
        <v>37</v>
      </c>
      <c r="C44" s="24">
        <v>215</v>
      </c>
      <c r="D44" s="32">
        <v>0</v>
      </c>
      <c r="E44" s="34">
        <v>0</v>
      </c>
    </row>
    <row r="45" spans="2:5" s="16" customFormat="1" ht="17.25" customHeight="1" thickBot="1" x14ac:dyDescent="0.25">
      <c r="B45" s="22" t="s">
        <v>38</v>
      </c>
      <c r="C45" s="24">
        <v>216</v>
      </c>
      <c r="D45" s="32">
        <v>0</v>
      </c>
      <c r="E45" s="34">
        <v>0</v>
      </c>
    </row>
    <row r="46" spans="2:5" s="16" customFormat="1" ht="17.25" customHeight="1" thickBot="1" x14ac:dyDescent="0.25">
      <c r="B46" s="22" t="s">
        <v>39</v>
      </c>
      <c r="C46" s="24">
        <v>217</v>
      </c>
      <c r="D46" s="32">
        <v>4328844</v>
      </c>
      <c r="E46" s="35">
        <v>5316672</v>
      </c>
    </row>
    <row r="47" spans="2:5" s="16" customFormat="1" ht="17.25" customHeight="1" thickBot="1" x14ac:dyDescent="0.25">
      <c r="B47" s="28" t="s">
        <v>40</v>
      </c>
      <c r="C47" s="24">
        <v>300</v>
      </c>
      <c r="D47" s="32">
        <f>SUM(D39:D46)</f>
        <v>40410061</v>
      </c>
      <c r="E47" s="34">
        <f>SUM(E39:E46)</f>
        <v>45591081</v>
      </c>
    </row>
    <row r="48" spans="2:5" s="16" customFormat="1" ht="17.25" customHeight="1" thickBot="1" x14ac:dyDescent="0.25">
      <c r="B48" s="22" t="s">
        <v>41</v>
      </c>
      <c r="C48" s="24">
        <v>301</v>
      </c>
      <c r="D48" s="32">
        <v>0</v>
      </c>
      <c r="E48" s="34">
        <v>0</v>
      </c>
    </row>
    <row r="49" spans="2:5" s="16" customFormat="1" ht="24" customHeight="1" thickBot="1" x14ac:dyDescent="0.25">
      <c r="B49" s="17" t="s">
        <v>42</v>
      </c>
      <c r="C49" s="19"/>
      <c r="D49" s="33"/>
      <c r="E49" s="30"/>
    </row>
    <row r="50" spans="2:5" s="16" customFormat="1" ht="17.25" customHeight="1" thickBot="1" x14ac:dyDescent="0.25">
      <c r="B50" s="22" t="s">
        <v>33</v>
      </c>
      <c r="C50" s="24">
        <v>310</v>
      </c>
      <c r="D50" s="32">
        <v>14151737</v>
      </c>
      <c r="E50" s="34">
        <v>4000136</v>
      </c>
    </row>
    <row r="51" spans="2:5" s="16" customFormat="1" ht="17.25" customHeight="1" thickBot="1" x14ac:dyDescent="0.25">
      <c r="B51" s="22" t="s">
        <v>7</v>
      </c>
      <c r="C51" s="24">
        <v>311</v>
      </c>
      <c r="D51" s="32">
        <v>0</v>
      </c>
      <c r="E51" s="34">
        <v>0</v>
      </c>
    </row>
    <row r="52" spans="2:5" s="16" customFormat="1" ht="17.25" customHeight="1" thickBot="1" x14ac:dyDescent="0.25">
      <c r="B52" s="22" t="s">
        <v>43</v>
      </c>
      <c r="C52" s="24">
        <v>312</v>
      </c>
      <c r="D52" s="32">
        <v>8477150</v>
      </c>
      <c r="E52" s="34">
        <v>0</v>
      </c>
    </row>
    <row r="53" spans="2:5" s="16" customFormat="1" ht="17.25" customHeight="1" thickBot="1" x14ac:dyDescent="0.25">
      <c r="B53" s="22" t="s">
        <v>44</v>
      </c>
      <c r="C53" s="24">
        <v>313</v>
      </c>
      <c r="D53" s="32">
        <v>0</v>
      </c>
      <c r="E53" s="34">
        <v>0</v>
      </c>
    </row>
    <row r="54" spans="2:5" s="16" customFormat="1" ht="17.25" customHeight="1" thickBot="1" x14ac:dyDescent="0.25">
      <c r="B54" s="22" t="s">
        <v>45</v>
      </c>
      <c r="C54" s="24">
        <v>314</v>
      </c>
      <c r="D54" s="32">
        <v>0</v>
      </c>
      <c r="E54" s="34">
        <v>0</v>
      </c>
    </row>
    <row r="55" spans="2:5" s="16" customFormat="1" ht="17.25" customHeight="1" thickBot="1" x14ac:dyDescent="0.25">
      <c r="B55" s="22" t="s">
        <v>46</v>
      </c>
      <c r="C55" s="24">
        <v>315</v>
      </c>
      <c r="D55" s="32">
        <v>1894471</v>
      </c>
      <c r="E55" s="34">
        <v>1869651</v>
      </c>
    </row>
    <row r="56" spans="2:5" s="16" customFormat="1" ht="17.25" customHeight="1" thickBot="1" x14ac:dyDescent="0.25">
      <c r="B56" s="22" t="s">
        <v>47</v>
      </c>
      <c r="C56" s="24">
        <v>316</v>
      </c>
      <c r="D56" s="32">
        <v>4356857</v>
      </c>
      <c r="E56" s="34">
        <v>3888782</v>
      </c>
    </row>
    <row r="57" spans="2:5" s="16" customFormat="1" ht="17.25" customHeight="1" thickBot="1" x14ac:dyDescent="0.25">
      <c r="B57" s="28" t="s">
        <v>48</v>
      </c>
      <c r="C57" s="23">
        <v>400</v>
      </c>
      <c r="D57" s="32">
        <f>SUM(D50:D56)</f>
        <v>28880215</v>
      </c>
      <c r="E57" s="34">
        <f>SUM(E50:E56)</f>
        <v>9758569</v>
      </c>
    </row>
    <row r="58" spans="2:5" s="16" customFormat="1" ht="24" customHeight="1" thickBot="1" x14ac:dyDescent="0.25">
      <c r="B58" s="17" t="s">
        <v>49</v>
      </c>
      <c r="C58" s="19"/>
      <c r="D58" s="33"/>
      <c r="E58" s="30"/>
    </row>
    <row r="59" spans="2:5" s="16" customFormat="1" ht="16.5" customHeight="1" thickBot="1" x14ac:dyDescent="0.25">
      <c r="B59" s="22" t="s">
        <v>50</v>
      </c>
      <c r="C59" s="24">
        <v>410</v>
      </c>
      <c r="D59" s="32">
        <v>65033766</v>
      </c>
      <c r="E59" s="34">
        <v>62478299</v>
      </c>
    </row>
    <row r="60" spans="2:5" s="16" customFormat="1" ht="16.5" customHeight="1" thickBot="1" x14ac:dyDescent="0.25">
      <c r="B60" s="22" t="s">
        <v>51</v>
      </c>
      <c r="C60" s="24">
        <v>411</v>
      </c>
      <c r="D60" s="32">
        <v>0</v>
      </c>
      <c r="E60" s="34">
        <v>0</v>
      </c>
    </row>
    <row r="61" spans="2:5" s="16" customFormat="1" ht="16.5" customHeight="1" thickBot="1" x14ac:dyDescent="0.25">
      <c r="B61" s="22" t="s">
        <v>52</v>
      </c>
      <c r="C61" s="24">
        <v>412</v>
      </c>
      <c r="D61" s="32">
        <v>0</v>
      </c>
      <c r="E61" s="34">
        <v>0</v>
      </c>
    </row>
    <row r="62" spans="2:5" s="16" customFormat="1" ht="16.5" customHeight="1" thickBot="1" x14ac:dyDescent="0.25">
      <c r="B62" s="22" t="s">
        <v>53</v>
      </c>
      <c r="C62" s="24">
        <v>413</v>
      </c>
      <c r="D62" s="32">
        <v>0</v>
      </c>
      <c r="E62" s="34">
        <v>0</v>
      </c>
    </row>
    <row r="63" spans="2:5" s="16" customFormat="1" ht="16.5" customHeight="1" thickBot="1" x14ac:dyDescent="0.25">
      <c r="B63" s="22" t="s">
        <v>54</v>
      </c>
      <c r="C63" s="24">
        <v>414</v>
      </c>
      <c r="D63" s="32">
        <v>31237578</v>
      </c>
      <c r="E63" s="34">
        <v>11314392</v>
      </c>
    </row>
    <row r="64" spans="2:5" s="16" customFormat="1" ht="30.75" thickBot="1" x14ac:dyDescent="0.25">
      <c r="B64" s="22" t="s">
        <v>55</v>
      </c>
      <c r="C64" s="24">
        <v>420</v>
      </c>
      <c r="D64" s="32">
        <f>SUM(D59:D63)</f>
        <v>96271344</v>
      </c>
      <c r="E64" s="34">
        <f>SUM(E59:E63)</f>
        <v>73792691</v>
      </c>
    </row>
    <row r="65" spans="2:5" s="16" customFormat="1" ht="16.5" thickBot="1" x14ac:dyDescent="0.25">
      <c r="B65" s="22" t="s">
        <v>56</v>
      </c>
      <c r="C65" s="24">
        <v>421</v>
      </c>
      <c r="D65" s="32">
        <v>0</v>
      </c>
      <c r="E65" s="34">
        <v>0</v>
      </c>
    </row>
    <row r="66" spans="2:5" s="16" customFormat="1" ht="16.5" customHeight="1" thickBot="1" x14ac:dyDescent="0.25">
      <c r="B66" s="28" t="s">
        <v>57</v>
      </c>
      <c r="C66" s="23">
        <v>500</v>
      </c>
      <c r="D66" s="32">
        <f>D64+D65</f>
        <v>96271344</v>
      </c>
      <c r="E66" s="34">
        <f>E64+E65</f>
        <v>73792691</v>
      </c>
    </row>
    <row r="67" spans="2:5" s="16" customFormat="1" ht="24" customHeight="1" thickBot="1" x14ac:dyDescent="0.25">
      <c r="B67" s="17" t="s">
        <v>58</v>
      </c>
      <c r="C67" s="19"/>
      <c r="D67" s="29">
        <f>D47+D57+D66</f>
        <v>165561620</v>
      </c>
      <c r="E67" s="31">
        <f>E47+E57+E66</f>
        <v>129142341</v>
      </c>
    </row>
    <row r="70" spans="2:5" ht="15" x14ac:dyDescent="0.25">
      <c r="B70" s="15" t="s">
        <v>111</v>
      </c>
      <c r="C70" s="5"/>
      <c r="D70" s="13">
        <f>D67-D36</f>
        <v>0</v>
      </c>
      <c r="E70" s="13">
        <f>E67-E36</f>
        <v>0</v>
      </c>
    </row>
    <row r="71" spans="2:5" x14ac:dyDescent="0.2">
      <c r="B71" s="6" t="s">
        <v>107</v>
      </c>
      <c r="C71" s="5"/>
      <c r="D71" s="5"/>
    </row>
    <row r="72" spans="2:5" x14ac:dyDescent="0.2">
      <c r="B72" s="6"/>
      <c r="C72" s="5"/>
      <c r="D72" s="5"/>
    </row>
    <row r="73" spans="2:5" ht="15" x14ac:dyDescent="0.25">
      <c r="B73" s="15" t="s">
        <v>112</v>
      </c>
      <c r="C73" s="5"/>
      <c r="D73" s="5"/>
    </row>
    <row r="74" spans="2:5" x14ac:dyDescent="0.2">
      <c r="B74" s="6" t="s">
        <v>108</v>
      </c>
      <c r="C74" s="5"/>
      <c r="D74" s="5"/>
    </row>
    <row r="75" spans="2:5" x14ac:dyDescent="0.2">
      <c r="B75" s="6"/>
      <c r="C75" s="5"/>
      <c r="D75" s="5"/>
    </row>
  </sheetData>
  <mergeCells count="3">
    <mergeCell ref="B3:E3"/>
    <mergeCell ref="B4:E4"/>
    <mergeCell ref="B2:E2"/>
  </mergeCells>
  <printOptions horizontalCentered="1"/>
  <pageMargins left="0.59055118110236227" right="0.59055118110236227" top="0.49" bottom="0.59055118110236227" header="0" footer="0"/>
  <pageSetup paperSize="9" scale="60" fitToWidth="0" orientation="portrait" r:id="rId1"/>
  <rowBreaks count="1" manualBreakCount="1">
    <brk id="36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57"/>
  <sheetViews>
    <sheetView tabSelected="1" topLeftCell="A15" zoomScale="80" zoomScaleNormal="80" workbookViewId="0">
      <selection activeCell="I41" sqref="I41"/>
    </sheetView>
  </sheetViews>
  <sheetFormatPr defaultRowHeight="15" x14ac:dyDescent="0.25"/>
  <cols>
    <col min="1" max="1" width="9.140625" style="9"/>
    <col min="2" max="2" width="72.28515625" style="7" customWidth="1"/>
    <col min="3" max="3" width="10.140625" style="7" bestFit="1" customWidth="1"/>
    <col min="4" max="4" width="18.28515625" style="8" bestFit="1" customWidth="1"/>
    <col min="5" max="5" width="20.42578125" style="8" bestFit="1" customWidth="1"/>
    <col min="6" max="6" width="12.7109375" style="9" customWidth="1"/>
    <col min="7" max="7" width="9.140625" style="9"/>
    <col min="8" max="9" width="12.28515625" style="9" bestFit="1" customWidth="1"/>
    <col min="10" max="16384" width="9.140625" style="9"/>
  </cols>
  <sheetData>
    <row r="2" spans="2:5" ht="18" x14ac:dyDescent="0.25">
      <c r="B2" s="71" t="s">
        <v>114</v>
      </c>
      <c r="C2" s="71"/>
      <c r="D2" s="71"/>
      <c r="E2" s="71"/>
    </row>
    <row r="3" spans="2:5" ht="15.75" x14ac:dyDescent="0.25">
      <c r="B3" s="72" t="s">
        <v>115</v>
      </c>
      <c r="C3" s="72"/>
      <c r="D3" s="72"/>
      <c r="E3" s="72"/>
    </row>
    <row r="4" spans="2:5" ht="15.75" x14ac:dyDescent="0.25">
      <c r="B4" s="69" t="s">
        <v>110</v>
      </c>
      <c r="C4" s="69"/>
      <c r="D4" s="69"/>
      <c r="E4" s="69"/>
    </row>
    <row r="5" spans="2:5" ht="15.75" thickBot="1" x14ac:dyDescent="0.3">
      <c r="B5" s="36"/>
      <c r="C5" s="36"/>
      <c r="D5" s="37"/>
      <c r="E5" s="38" t="s">
        <v>99</v>
      </c>
    </row>
    <row r="6" spans="2:5" s="16" customFormat="1" ht="33.75" customHeight="1" thickBot="1" x14ac:dyDescent="0.25">
      <c r="B6" s="57" t="s">
        <v>59</v>
      </c>
      <c r="C6" s="58" t="s">
        <v>1</v>
      </c>
      <c r="D6" s="58" t="s">
        <v>60</v>
      </c>
      <c r="E6" s="58" t="s">
        <v>61</v>
      </c>
    </row>
    <row r="7" spans="2:5" x14ac:dyDescent="0.25">
      <c r="B7" s="39" t="s">
        <v>62</v>
      </c>
      <c r="C7" s="40">
        <v>10</v>
      </c>
      <c r="D7" s="41">
        <v>95460922</v>
      </c>
      <c r="E7" s="42">
        <v>74176974</v>
      </c>
    </row>
    <row r="8" spans="2:5" x14ac:dyDescent="0.25">
      <c r="B8" s="43" t="s">
        <v>63</v>
      </c>
      <c r="C8" s="44">
        <v>11</v>
      </c>
      <c r="D8" s="45">
        <v>-91685313</v>
      </c>
      <c r="E8" s="46">
        <v>-71177910</v>
      </c>
    </row>
    <row r="9" spans="2:5" x14ac:dyDescent="0.25">
      <c r="B9" s="59" t="s">
        <v>64</v>
      </c>
      <c r="C9" s="44">
        <v>12</v>
      </c>
      <c r="D9" s="45">
        <f>D7+D8</f>
        <v>3775609</v>
      </c>
      <c r="E9" s="46">
        <f>E7+E8</f>
        <v>2999064</v>
      </c>
    </row>
    <row r="10" spans="2:5" x14ac:dyDescent="0.25">
      <c r="B10" s="43" t="s">
        <v>65</v>
      </c>
      <c r="C10" s="44">
        <v>13</v>
      </c>
      <c r="D10" s="45">
        <v>0</v>
      </c>
      <c r="E10" s="46">
        <v>0</v>
      </c>
    </row>
    <row r="11" spans="2:5" x14ac:dyDescent="0.25">
      <c r="B11" s="43" t="s">
        <v>66</v>
      </c>
      <c r="C11" s="44">
        <v>14</v>
      </c>
      <c r="D11" s="45">
        <v>-4035032</v>
      </c>
      <c r="E11" s="46">
        <v>-3405251</v>
      </c>
    </row>
    <row r="12" spans="2:5" x14ac:dyDescent="0.25">
      <c r="B12" s="43" t="s">
        <v>67</v>
      </c>
      <c r="C12" s="44">
        <v>15</v>
      </c>
      <c r="D12" s="45">
        <v>-1562156</v>
      </c>
      <c r="E12" s="46">
        <v>-1667024</v>
      </c>
    </row>
    <row r="13" spans="2:5" x14ac:dyDescent="0.25">
      <c r="B13" s="43" t="s">
        <v>68</v>
      </c>
      <c r="C13" s="44">
        <v>16</v>
      </c>
      <c r="D13" s="45">
        <v>3487196</v>
      </c>
      <c r="E13" s="46">
        <v>2688827</v>
      </c>
    </row>
    <row r="14" spans="2:5" x14ac:dyDescent="0.25">
      <c r="B14" s="59" t="s">
        <v>101</v>
      </c>
      <c r="C14" s="44">
        <v>20</v>
      </c>
      <c r="D14" s="45">
        <f>SUM(D9:D13)</f>
        <v>1665617</v>
      </c>
      <c r="E14" s="46">
        <f>SUM(E9:E13)</f>
        <v>615616</v>
      </c>
    </row>
    <row r="15" spans="2:5" x14ac:dyDescent="0.25">
      <c r="B15" s="43" t="s">
        <v>69</v>
      </c>
      <c r="C15" s="44">
        <v>21</v>
      </c>
      <c r="D15" s="45">
        <v>554134</v>
      </c>
      <c r="E15" s="46">
        <v>412699</v>
      </c>
    </row>
    <row r="16" spans="2:5" x14ac:dyDescent="0.25">
      <c r="B16" s="43" t="s">
        <v>70</v>
      </c>
      <c r="C16" s="44">
        <v>22</v>
      </c>
      <c r="D16" s="45">
        <v>-1650347</v>
      </c>
      <c r="E16" s="46">
        <v>-578174</v>
      </c>
    </row>
    <row r="17" spans="2:5" ht="25.5" x14ac:dyDescent="0.25">
      <c r="B17" s="43" t="s">
        <v>71</v>
      </c>
      <c r="C17" s="44">
        <v>23</v>
      </c>
      <c r="D17" s="45">
        <v>0</v>
      </c>
      <c r="E17" s="46">
        <v>0</v>
      </c>
    </row>
    <row r="18" spans="2:5" x14ac:dyDescent="0.25">
      <c r="B18" s="43" t="s">
        <v>72</v>
      </c>
      <c r="C18" s="44">
        <v>24</v>
      </c>
      <c r="D18" s="45">
        <v>6768</v>
      </c>
      <c r="E18" s="46">
        <v>28714</v>
      </c>
    </row>
    <row r="19" spans="2:5" x14ac:dyDescent="0.25">
      <c r="B19" s="43" t="s">
        <v>73</v>
      </c>
      <c r="C19" s="44">
        <v>25</v>
      </c>
      <c r="D19" s="45"/>
      <c r="E19" s="46"/>
    </row>
    <row r="20" spans="2:5" x14ac:dyDescent="0.25">
      <c r="B20" s="43" t="s">
        <v>102</v>
      </c>
      <c r="C20" s="44">
        <v>100</v>
      </c>
      <c r="D20" s="45">
        <f>SUM(D14:D19)</f>
        <v>576172</v>
      </c>
      <c r="E20" s="46">
        <f>SUM(E14:E19)</f>
        <v>478855</v>
      </c>
    </row>
    <row r="21" spans="2:5" x14ac:dyDescent="0.25">
      <c r="B21" s="43" t="s">
        <v>74</v>
      </c>
      <c r="C21" s="44">
        <v>101</v>
      </c>
      <c r="D21" s="45">
        <v>-109581</v>
      </c>
      <c r="E21" s="46">
        <v>-115269</v>
      </c>
    </row>
    <row r="22" spans="2:5" ht="25.5" x14ac:dyDescent="0.25">
      <c r="B22" s="59" t="s">
        <v>103</v>
      </c>
      <c r="C22" s="44">
        <v>200</v>
      </c>
      <c r="D22" s="45">
        <f>SUM(D20:D21)</f>
        <v>466591</v>
      </c>
      <c r="E22" s="46">
        <f>SUM(E20:E21)</f>
        <v>363586</v>
      </c>
    </row>
    <row r="23" spans="2:5" x14ac:dyDescent="0.25">
      <c r="B23" s="43" t="s">
        <v>75</v>
      </c>
      <c r="C23" s="44">
        <v>201</v>
      </c>
      <c r="D23" s="45">
        <v>0</v>
      </c>
      <c r="E23" s="46">
        <v>0</v>
      </c>
    </row>
    <row r="24" spans="2:5" x14ac:dyDescent="0.25">
      <c r="B24" s="59" t="s">
        <v>76</v>
      </c>
      <c r="C24" s="44">
        <v>300</v>
      </c>
      <c r="D24" s="45">
        <f>SUM(D22:D23)</f>
        <v>466591</v>
      </c>
      <c r="E24" s="46">
        <f>SUM(E22:E23)</f>
        <v>363586</v>
      </c>
    </row>
    <row r="25" spans="2:5" x14ac:dyDescent="0.25">
      <c r="B25" s="43" t="s">
        <v>77</v>
      </c>
      <c r="C25" s="44"/>
      <c r="D25" s="45">
        <f>D24</f>
        <v>466591</v>
      </c>
      <c r="E25" s="46">
        <f>E24</f>
        <v>363586</v>
      </c>
    </row>
    <row r="26" spans="2:5" x14ac:dyDescent="0.25">
      <c r="B26" s="43" t="s">
        <v>78</v>
      </c>
      <c r="C26" s="44"/>
      <c r="D26" s="45">
        <v>0</v>
      </c>
      <c r="E26" s="46">
        <v>0</v>
      </c>
    </row>
    <row r="27" spans="2:5" x14ac:dyDescent="0.25">
      <c r="B27" s="59" t="s">
        <v>104</v>
      </c>
      <c r="C27" s="44">
        <v>400</v>
      </c>
      <c r="D27" s="45">
        <f>SUM(D29:D39)</f>
        <v>-97726</v>
      </c>
      <c r="E27" s="45">
        <f>SUM(E29:E39)</f>
        <v>0</v>
      </c>
    </row>
    <row r="28" spans="2:5" x14ac:dyDescent="0.25">
      <c r="B28" s="43" t="s">
        <v>79</v>
      </c>
      <c r="C28" s="44"/>
      <c r="D28" s="45">
        <v>0</v>
      </c>
      <c r="E28" s="46">
        <v>0</v>
      </c>
    </row>
    <row r="29" spans="2:5" x14ac:dyDescent="0.25">
      <c r="B29" s="43" t="s">
        <v>80</v>
      </c>
      <c r="C29" s="44">
        <v>410</v>
      </c>
      <c r="D29" s="45">
        <v>0</v>
      </c>
      <c r="E29" s="46">
        <v>0</v>
      </c>
    </row>
    <row r="30" spans="2:5" x14ac:dyDescent="0.25">
      <c r="B30" s="43" t="s">
        <v>81</v>
      </c>
      <c r="C30" s="44">
        <v>411</v>
      </c>
      <c r="D30" s="45">
        <v>0</v>
      </c>
      <c r="E30" s="46">
        <v>0</v>
      </c>
    </row>
    <row r="31" spans="2:5" ht="25.5" x14ac:dyDescent="0.25">
      <c r="B31" s="43" t="s">
        <v>82</v>
      </c>
      <c r="C31" s="44">
        <v>412</v>
      </c>
      <c r="D31" s="45">
        <v>0</v>
      </c>
      <c r="E31" s="46">
        <v>0</v>
      </c>
    </row>
    <row r="32" spans="2:5" x14ac:dyDescent="0.25">
      <c r="B32" s="43" t="s">
        <v>83</v>
      </c>
      <c r="C32" s="44">
        <v>413</v>
      </c>
      <c r="D32" s="45">
        <v>0</v>
      </c>
      <c r="E32" s="46">
        <v>0</v>
      </c>
    </row>
    <row r="33" spans="2:9" ht="25.5" x14ac:dyDescent="0.25">
      <c r="B33" s="43" t="s">
        <v>84</v>
      </c>
      <c r="C33" s="44">
        <v>414</v>
      </c>
      <c r="D33" s="45">
        <v>0</v>
      </c>
      <c r="E33" s="46">
        <v>0</v>
      </c>
    </row>
    <row r="34" spans="2:9" x14ac:dyDescent="0.25">
      <c r="B34" s="43" t="s">
        <v>85</v>
      </c>
      <c r="C34" s="44">
        <v>415</v>
      </c>
      <c r="D34" s="45">
        <v>0</v>
      </c>
      <c r="E34" s="46">
        <v>0</v>
      </c>
    </row>
    <row r="35" spans="2:9" x14ac:dyDescent="0.25">
      <c r="B35" s="43" t="s">
        <v>86</v>
      </c>
      <c r="C35" s="44">
        <v>416</v>
      </c>
      <c r="D35" s="45">
        <v>0</v>
      </c>
      <c r="E35" s="46">
        <v>0</v>
      </c>
    </row>
    <row r="36" spans="2:9" x14ac:dyDescent="0.25">
      <c r="B36" s="43" t="s">
        <v>87</v>
      </c>
      <c r="C36" s="44">
        <v>417</v>
      </c>
      <c r="D36" s="45">
        <v>0</v>
      </c>
      <c r="E36" s="46">
        <v>0</v>
      </c>
    </row>
    <row r="37" spans="2:9" x14ac:dyDescent="0.25">
      <c r="B37" s="43" t="s">
        <v>88</v>
      </c>
      <c r="C37" s="44">
        <v>418</v>
      </c>
      <c r="D37" s="45">
        <v>-97726</v>
      </c>
      <c r="E37" s="46">
        <v>0</v>
      </c>
    </row>
    <row r="38" spans="2:9" x14ac:dyDescent="0.25">
      <c r="B38" s="43" t="s">
        <v>89</v>
      </c>
      <c r="C38" s="44">
        <v>419</v>
      </c>
      <c r="D38" s="45">
        <v>0</v>
      </c>
      <c r="E38" s="46">
        <v>0</v>
      </c>
    </row>
    <row r="39" spans="2:9" x14ac:dyDescent="0.25">
      <c r="B39" s="43" t="s">
        <v>90</v>
      </c>
      <c r="C39" s="44">
        <v>420</v>
      </c>
      <c r="D39" s="45">
        <v>0</v>
      </c>
      <c r="E39" s="46">
        <v>0</v>
      </c>
    </row>
    <row r="40" spans="2:9" x14ac:dyDescent="0.25">
      <c r="B40" s="59" t="s">
        <v>91</v>
      </c>
      <c r="C40" s="44">
        <v>500</v>
      </c>
      <c r="D40" s="45">
        <f>D24+D27</f>
        <v>368865</v>
      </c>
      <c r="E40" s="46">
        <f>E24+E27</f>
        <v>363586</v>
      </c>
    </row>
    <row r="41" spans="2:9" x14ac:dyDescent="0.25">
      <c r="B41" s="43" t="s">
        <v>92</v>
      </c>
      <c r="C41" s="44"/>
      <c r="D41" s="45"/>
      <c r="E41" s="46"/>
    </row>
    <row r="42" spans="2:9" x14ac:dyDescent="0.25">
      <c r="B42" s="43" t="s">
        <v>77</v>
      </c>
      <c r="C42" s="44"/>
      <c r="D42" s="45">
        <f>D40</f>
        <v>368865</v>
      </c>
      <c r="E42" s="47">
        <f>E40</f>
        <v>363586</v>
      </c>
      <c r="H42" s="70"/>
      <c r="I42" s="70"/>
    </row>
    <row r="43" spans="2:9" x14ac:dyDescent="0.25">
      <c r="B43" s="43" t="s">
        <v>93</v>
      </c>
      <c r="C43" s="44"/>
      <c r="D43" s="48">
        <v>0</v>
      </c>
      <c r="E43" s="49">
        <v>0</v>
      </c>
    </row>
    <row r="44" spans="2:9" x14ac:dyDescent="0.25">
      <c r="B44" s="43" t="s">
        <v>94</v>
      </c>
      <c r="C44" s="44">
        <v>600</v>
      </c>
      <c r="D44" s="50">
        <f>D42/59668330</f>
        <v>6.1819226380225491E-3</v>
      </c>
      <c r="E44" s="51">
        <v>3.6999999999999998E-2</v>
      </c>
      <c r="H44" s="10"/>
    </row>
    <row r="45" spans="2:9" x14ac:dyDescent="0.25">
      <c r="B45" s="43" t="s">
        <v>79</v>
      </c>
      <c r="C45" s="44"/>
      <c r="D45" s="50">
        <v>0</v>
      </c>
      <c r="E45" s="51">
        <v>0</v>
      </c>
    </row>
    <row r="46" spans="2:9" x14ac:dyDescent="0.25">
      <c r="B46" s="43" t="s">
        <v>95</v>
      </c>
      <c r="C46" s="44"/>
      <c r="D46" s="50">
        <v>0</v>
      </c>
      <c r="E46" s="51">
        <v>0</v>
      </c>
    </row>
    <row r="47" spans="2:9" x14ac:dyDescent="0.25">
      <c r="B47" s="43" t="s">
        <v>96</v>
      </c>
      <c r="C47" s="44"/>
      <c r="D47" s="50">
        <v>6.1819226380225491E-3</v>
      </c>
      <c r="E47" s="51">
        <v>3.6999999999999998E-2</v>
      </c>
    </row>
    <row r="48" spans="2:9" x14ac:dyDescent="0.25">
      <c r="B48" s="43" t="s">
        <v>97</v>
      </c>
      <c r="C48" s="44"/>
      <c r="D48" s="48">
        <v>0</v>
      </c>
      <c r="E48" s="49">
        <v>0</v>
      </c>
    </row>
    <row r="49" spans="2:8" x14ac:dyDescent="0.25">
      <c r="B49" s="43" t="s">
        <v>98</v>
      </c>
      <c r="C49" s="44"/>
      <c r="D49" s="48">
        <v>0</v>
      </c>
      <c r="E49" s="49">
        <v>0</v>
      </c>
    </row>
    <row r="50" spans="2:8" x14ac:dyDescent="0.25">
      <c r="B50" s="43" t="s">
        <v>96</v>
      </c>
      <c r="C50" s="44"/>
      <c r="D50" s="48">
        <v>0</v>
      </c>
      <c r="E50" s="49">
        <v>0</v>
      </c>
    </row>
    <row r="51" spans="2:8" ht="15.75" thickBot="1" x14ac:dyDescent="0.3">
      <c r="B51" s="52" t="s">
        <v>97</v>
      </c>
      <c r="C51" s="53"/>
      <c r="D51" s="54">
        <v>0</v>
      </c>
      <c r="E51" s="55">
        <v>0</v>
      </c>
    </row>
    <row r="52" spans="2:8" x14ac:dyDescent="0.25">
      <c r="B52" s="36"/>
      <c r="C52" s="36"/>
      <c r="D52" s="37"/>
      <c r="E52" s="37"/>
    </row>
    <row r="53" spans="2:8" ht="15.75" x14ac:dyDescent="0.25">
      <c r="B53" s="60" t="s">
        <v>116</v>
      </c>
      <c r="C53" s="56"/>
      <c r="D53" s="37"/>
      <c r="E53" s="37"/>
    </row>
    <row r="54" spans="2:8" ht="15.75" x14ac:dyDescent="0.25">
      <c r="B54" s="60" t="s">
        <v>106</v>
      </c>
      <c r="C54" s="56"/>
      <c r="D54" s="37"/>
      <c r="E54" s="37"/>
    </row>
    <row r="55" spans="2:8" ht="15.75" x14ac:dyDescent="0.25">
      <c r="B55" s="60" t="s">
        <v>117</v>
      </c>
      <c r="C55" s="56"/>
      <c r="D55" s="37"/>
      <c r="E55" s="37"/>
    </row>
    <row r="56" spans="2:8" x14ac:dyDescent="0.25">
      <c r="B56" s="12" t="s">
        <v>105</v>
      </c>
      <c r="C56" s="11"/>
    </row>
    <row r="57" spans="2:8" x14ac:dyDescent="0.25">
      <c r="B57" s="12"/>
      <c r="C57" s="11"/>
      <c r="H57" s="10"/>
    </row>
  </sheetData>
  <mergeCells count="4">
    <mergeCell ref="B4:E4"/>
    <mergeCell ref="H42:I42"/>
    <mergeCell ref="B2:E2"/>
    <mergeCell ref="B3:E3"/>
  </mergeCells>
  <pageMargins left="0.59055118110236215" right="0.59055118110236215" top="0.49" bottom="0.59055118110236215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Ф1 - БухБаланс</vt:lpstr>
      <vt:lpstr>Ф2 - ОПиУ</vt:lpstr>
      <vt:lpstr>'Ф1 - БухБаланс'!Область_печати</vt:lpstr>
      <vt:lpstr>'Ф2 - ОПиУ'!Область_печати</vt:lpstr>
    </vt:vector>
  </TitlesOfParts>
  <Company>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Tleukulov Alibek</dc:creator>
  <cp:lastModifiedBy>Anuar Janabayev</cp:lastModifiedBy>
  <cp:lastPrinted>2014-10-22T03:04:06Z</cp:lastPrinted>
  <dcterms:created xsi:type="dcterms:W3CDTF">2013-10-17T06:47:41Z</dcterms:created>
  <dcterms:modified xsi:type="dcterms:W3CDTF">2014-10-22T10:02:36Z</dcterms:modified>
</cp:coreProperties>
</file>