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1565"/>
  </bookViews>
  <sheets>
    <sheet name="ОФП" sheetId="1" r:id="rId1"/>
    <sheet name="ОПиУ" sheetId="2" r:id="rId2"/>
    <sheet name="Капитал" sheetId="4" r:id="rId3"/>
    <sheet name="ОДДС" sheetId="5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RSE2">'[1]CMA Calculations- R Factor'!$H$16</definedName>
    <definedName name="_RSE3">#REF!</definedName>
    <definedName name="AS2DocOpenMode" hidden="1">"AS2DocumentEdit"</definedName>
    <definedName name="Numof_Selections2">#REF!</definedName>
    <definedName name="PY_TOTAL_ASSETS">'[3]Balance Sheet'!$D$23</definedName>
    <definedName name="PY_TOTAL_DEBT">'[3]Balance Sheet'!$D$30</definedName>
    <definedName name="TextRefCopy1">[4]SFP!#REF!</definedName>
    <definedName name="TextRefCopy342">[5]Summary!$J$27</definedName>
    <definedName name="TextRefCopy4">#REF!</definedName>
    <definedName name="TextRefCopy94">'[4]14'!#REF!</definedName>
    <definedName name="TextRefCopyRangeCount" hidden="1">1</definedName>
    <definedName name="Total_Amount">'[1]CMA Calculations- R Factor'!$D$16</definedName>
    <definedName name="Total_Population2">#REF!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ging._.Trend._.Analysis" localSheetId="2" hidden="1">{#N/A,#N/A,FALSE,"Aging Summary";#N/A,#N/A,FALSE,"Ratio Analysis";#N/A,#N/A,FALSE,"Test 120 Day Accts";#N/A,#N/A,FALSE,"Tickmarks"}</definedName>
    <definedName name="wrn.Aging._.Trend._.Analysis" localSheetId="3" hidden="1">{#N/A,#N/A,FALSE,"Aging Summary";#N/A,#N/A,FALSE,"Ratio Analysis";#N/A,#N/A,FALSE,"Test 120 Day Accts";#N/A,#N/A,FALSE,"Tickmarks"}</definedName>
    <definedName name="wrn.Aging._.Trend._.Analysis" localSheetId="1" hidden="1">{#N/A,#N/A,FALSE,"Aging Summary";#N/A,#N/A,FALSE,"Ratio Analysis";#N/A,#N/A,FALSE,"Test 120 Day Accts";#N/A,#N/A,FALSE,"Tickmarks"}</definedName>
    <definedName name="wrn.Aging._.Trend._.Analysis" hidden="1">{#N/A,#N/A,FALSE,"Aging Summary";#N/A,#N/A,FALSE,"Ratio Analysis";#N/A,#N/A,FALSE,"Test 120 Day Accts";#N/A,#N/A,FALSE,"Tickmarks"}</definedName>
    <definedName name="XREF_COLUMN_2" hidden="1">[4]SCE!#REF!</definedName>
    <definedName name="XRefActiveRow" hidden="1">#REF!</definedName>
    <definedName name="XRefColumnsCount" hidden="1">2</definedName>
    <definedName name="XRefCopy1Row" hidden="1">[6]XREF!#REF!</definedName>
    <definedName name="XRefCopyRangeCount" hidden="1">1</definedName>
    <definedName name="XRefPaste2" hidden="1">[4]SCE!#REF!</definedName>
    <definedName name="XRefPaste2Row" hidden="1">#REF!</definedName>
    <definedName name="XRefPasteRangeCount" hidden="1">2</definedName>
  </definedNames>
  <calcPr calcId="145621"/>
</workbook>
</file>

<file path=xl/calcChain.xml><?xml version="1.0" encoding="utf-8"?>
<calcChain xmlns="http://schemas.openxmlformats.org/spreadsheetml/2006/main">
  <c r="C46" i="5" l="1"/>
  <c r="B46" i="5"/>
  <c r="B41" i="5"/>
  <c r="B52" i="5" s="1"/>
  <c r="C41" i="5"/>
  <c r="B33" i="5"/>
  <c r="C33" i="5"/>
  <c r="B28" i="5"/>
  <c r="C28" i="5"/>
  <c r="C39" i="5" s="1"/>
  <c r="B16" i="5"/>
  <c r="C16" i="5"/>
  <c r="B10" i="5"/>
  <c r="C10" i="5"/>
  <c r="C25" i="5" s="1"/>
  <c r="F21" i="4"/>
  <c r="H19" i="4"/>
  <c r="H17" i="4"/>
  <c r="H15" i="4"/>
  <c r="H13" i="4"/>
  <c r="F13" i="4"/>
  <c r="D13" i="4"/>
  <c r="D21" i="4" s="1"/>
  <c r="B13" i="4"/>
  <c r="B21" i="4" s="1"/>
  <c r="H11" i="4"/>
  <c r="H9" i="4"/>
  <c r="D22" i="2"/>
  <c r="D25" i="2" s="1"/>
  <c r="D13" i="2"/>
  <c r="B13" i="2"/>
  <c r="B22" i="2" s="1"/>
  <c r="B25" i="2" s="1"/>
  <c r="D54" i="1"/>
  <c r="B54" i="1"/>
  <c r="D46" i="1"/>
  <c r="D56" i="1" s="1"/>
  <c r="B46" i="1"/>
  <c r="D40" i="1"/>
  <c r="B40" i="1"/>
  <c r="D30" i="1"/>
  <c r="B30" i="1"/>
  <c r="D20" i="1"/>
  <c r="B20" i="1"/>
  <c r="C52" i="5" l="1"/>
  <c r="C54" i="5"/>
  <c r="C56" i="5" s="1"/>
  <c r="B25" i="5"/>
  <c r="B54" i="5" s="1"/>
  <c r="B56" i="5" s="1"/>
  <c r="H21" i="4"/>
  <c r="B56" i="1"/>
  <c r="B32" i="1"/>
  <c r="D32" i="1"/>
  <c r="B39" i="5"/>
</calcChain>
</file>

<file path=xl/sharedStrings.xml><?xml version="1.0" encoding="utf-8"?>
<sst xmlns="http://schemas.openxmlformats.org/spreadsheetml/2006/main" count="167" uniqueCount="124">
  <si>
    <t>ТОВАРИЩЕСТВО С ОГРАНИЧЕННОЙ ОТВЕТСТВЕННОСТЬЮ</t>
  </si>
  <si>
    <t>"КАЗАХСТАНСКИЕ КОММУНАЛЬНЫЕ СИСТЕМЫ" И ЕГО ДОЧЕРНИЕ ПРЕДПРИЯТИЯ</t>
  </si>
  <si>
    <t>НЕАУДИРОВАННЫЙ КОНСОЛИДИРОВАННЫЙ ОТЧЕТ О ФИНАНСОВОМ ПОЛОЖЕНИИ</t>
  </si>
  <si>
    <t xml:space="preserve">ПО СОСТОЯНИЮ НА 30 СЕНТЯБРЯ 2017 г. </t>
  </si>
  <si>
    <t>В тысячах тенге</t>
  </si>
  <si>
    <t>30 сентября 2017 г.</t>
  </si>
  <si>
    <t>31 декабря 2016г.</t>
  </si>
  <si>
    <t>Активы</t>
  </si>
  <si>
    <t>Долгосрочные активы</t>
  </si>
  <si>
    <t>Основные средства</t>
  </si>
  <si>
    <t>Долгосрочные авансы выданные</t>
  </si>
  <si>
    <t>Нематериальные активы</t>
  </si>
  <si>
    <t>Инвестиционная недвижимость</t>
  </si>
  <si>
    <t>Долгосрочные финансовые инвестиции</t>
  </si>
  <si>
    <t>Прочие долгосрочные активы</t>
  </si>
  <si>
    <t>Отложенные налоговые активы</t>
  </si>
  <si>
    <t>Гудвилл</t>
  </si>
  <si>
    <t>Краткосрочные активы</t>
  </si>
  <si>
    <t>Торговая дебиторская задолженность</t>
  </si>
  <si>
    <t>Товарно-материальные запасы</t>
  </si>
  <si>
    <t xml:space="preserve">Авансы выданные </t>
  </si>
  <si>
    <t>Прочие текущие активы</t>
  </si>
  <si>
    <t>Предоплата по корпоративному подоходному налогу</t>
  </si>
  <si>
    <t>Прочие налоги к возмещению</t>
  </si>
  <si>
    <t>Денежные средства и их эквиваленты</t>
  </si>
  <si>
    <t>Итого активы</t>
  </si>
  <si>
    <t>Капитал и обязательства</t>
  </si>
  <si>
    <t>Капитал</t>
  </si>
  <si>
    <r>
      <t>Уставный капитал</t>
    </r>
    <r>
      <rPr>
        <sz val="10"/>
        <color indexed="8"/>
        <rFont val="Arial"/>
        <family val="2"/>
        <charset val="204"/>
      </rPr>
      <t xml:space="preserve"> </t>
    </r>
  </si>
  <si>
    <t>Дополнительно оплаченный капитал</t>
  </si>
  <si>
    <t>Нераспределенная прибыль</t>
  </si>
  <si>
    <t>Доход от приобретения активов</t>
  </si>
  <si>
    <t>Итого капитал</t>
  </si>
  <si>
    <t>Долгосрочные обязательства</t>
  </si>
  <si>
    <t>Долгосрочные банковские займы</t>
  </si>
  <si>
    <t>Обязательства по отсроченному налогу</t>
  </si>
  <si>
    <t>Прочие долгосрочные обязательства</t>
  </si>
  <si>
    <t>Краткосрочные обязательства</t>
  </si>
  <si>
    <t xml:space="preserve">Торговая кредиторская задолженность </t>
  </si>
  <si>
    <t>Текущая часть долгосрочных банковских займов</t>
  </si>
  <si>
    <t>Прочая кредиторская задолженность и начисленные обязательства</t>
  </si>
  <si>
    <t>Прочие налоги к уплате</t>
  </si>
  <si>
    <t>Корпоративный подоходный налог к уплате</t>
  </si>
  <si>
    <t>Итого капитал и обязательства</t>
  </si>
  <si>
    <t>От имени руководства Группы:</t>
  </si>
  <si>
    <t>_______________________</t>
  </si>
  <si>
    <t>___________________________________</t>
  </si>
  <si>
    <t>Айтжанов Н.Е.</t>
  </si>
  <si>
    <t>Нурмухамбетова Л.Т.</t>
  </si>
  <si>
    <t>Генеральный директор</t>
  </si>
  <si>
    <t>Заместитель Генерального директора</t>
  </si>
  <si>
    <t>по финансовым вопросам</t>
  </si>
  <si>
    <t xml:space="preserve">НЕАУДИРОВАННЫЙ КОНСОЛИДИРОВАННЫЙ ОТЧЕТ О ПРИБЫЛЯХ И УБЫТКАХ И </t>
  </si>
  <si>
    <t>ПРОЧЕМ СОВОКУПНОМ ДОХОДЕ ЗА ПЕРИОД, ЗАКОНЧИВШИЙСЯ 30 СЕНТЯБРЯ 2017 г.</t>
  </si>
  <si>
    <t>За период, закончившийся 30 сентября 2017 г.</t>
  </si>
  <si>
    <t>За период, закончившийся         30 сентября 2016г.</t>
  </si>
  <si>
    <t>Выручка</t>
  </si>
  <si>
    <t>Себестоимость продаж</t>
  </si>
  <si>
    <t>Валовая прибыль</t>
  </si>
  <si>
    <t>Общие и административные расходы</t>
  </si>
  <si>
    <t>Расходы по реализации</t>
  </si>
  <si>
    <t>Финансовые расходы</t>
  </si>
  <si>
    <t>Доходы по вознаграждениям</t>
  </si>
  <si>
    <t xml:space="preserve">Доход от выгодного приобретения </t>
  </si>
  <si>
    <t>Убыток от курсовой разницы</t>
  </si>
  <si>
    <t>Прочие доходы, нетто</t>
  </si>
  <si>
    <t>Прибыль до налогообложения</t>
  </si>
  <si>
    <t>Расходы по подоходному налогу</t>
  </si>
  <si>
    <t>Прибыль за год</t>
  </si>
  <si>
    <t xml:space="preserve">НЕАУДИРОВАННЫЙ КОНСОЛИДИРОВАННЫЙ ОТЧЕТ ОБ ИЗМЕНЕНИЯХ КАПИТАЛА </t>
  </si>
  <si>
    <t>ЗА ПЕРИОД, ЗАКОНЧИВШИЙСЯ 30 СЕНТЯБРЯ 2017 г.</t>
  </si>
  <si>
    <t xml:space="preserve">Уставный 
капитал
</t>
  </si>
  <si>
    <t>Дополнительно
оплаченный капитал</t>
  </si>
  <si>
    <t xml:space="preserve">Нераспреде-
ленная прибыль
</t>
  </si>
  <si>
    <t>Итого</t>
  </si>
  <si>
    <t xml:space="preserve">На 1 января 2016 г. </t>
  </si>
  <si>
    <t>Чистая прибыль и итого совокупный доход за год</t>
  </si>
  <si>
    <t>На 31 декабря 2016 г.</t>
  </si>
  <si>
    <t>Дивиденды</t>
  </si>
  <si>
    <t>На 30 сентября 2017 г.</t>
  </si>
  <si>
    <t xml:space="preserve">ТОВАРИЩЕСТВО С ОГРАНИЧЕННОЙ ОТВЕТСТВЕННОСТЬЮ </t>
  </si>
  <si>
    <t>«КАЗАХСТАНСКИЕ КОММУНАЛЬНЫЕ СИСТЕМЫ» И ЕГО ДОЧЕРНИЕ ПРЕДПРИЯТИЯ</t>
  </si>
  <si>
    <t>НЕАУДИРОВАННЫЙ КОНСОЛИДИРОВАННЫЙ ОТЧЕТ О ДВИЖЕНИИ ДЕНЕЖНЫХ СРЕДСТВ (Прямой метод)</t>
  </si>
  <si>
    <t>ПО СОСТОЯНИЮ НА 30  СЕНТЯБРЯ 2017 г.</t>
  </si>
  <si>
    <t xml:space="preserve">                              НАИМЕНОВАНИЕ ПОКАЗАТЕЛЕЙ</t>
  </si>
  <si>
    <t>За период, закончившийся 30 сентября 2016 г.</t>
  </si>
  <si>
    <t>I. ДВИЖЕНИЕ ДЕНЕГ ОТ ОПЕРАЦИОННОЙ ДЕЯТЕЛЬНОСТИ</t>
  </si>
  <si>
    <t>1. Поступление всего,</t>
  </si>
  <si>
    <t xml:space="preserve">     в том числе:</t>
  </si>
  <si>
    <t xml:space="preserve">          реализация товаров и услуг</t>
  </si>
  <si>
    <t xml:space="preserve">          авансы полученные от покупателей, заказчиков</t>
  </si>
  <si>
    <t xml:space="preserve">          полученные вознаграждения</t>
  </si>
  <si>
    <t xml:space="preserve">          прочие поступления</t>
  </si>
  <si>
    <t>2. Выбытие всего,</t>
  </si>
  <si>
    <t xml:space="preserve">          платежи поставщикам за товары и услуги</t>
  </si>
  <si>
    <t xml:space="preserve">          авансы выданные поставщикам товаров и услуг</t>
  </si>
  <si>
    <t xml:space="preserve">          выплаты по оплате труда</t>
  </si>
  <si>
    <t xml:space="preserve">          выплата вознаграждения</t>
  </si>
  <si>
    <t xml:space="preserve">          выплаты по договорам страхования</t>
  </si>
  <si>
    <t xml:space="preserve">          подоходный налог и другие платежи в бюджет</t>
  </si>
  <si>
    <t xml:space="preserve">          прочие выплаты</t>
  </si>
  <si>
    <t>3. Чистая сумма денежных средств от операционной деятельности</t>
  </si>
  <si>
    <t>II. ДВИЖЕНИЕ ДЕНЕГ ОТ ИНВЕСТИЦИОННОЙ ДЕЯТЕЛЬНОСТИ</t>
  </si>
  <si>
    <t>1. Поступление  всего,</t>
  </si>
  <si>
    <t xml:space="preserve">          реализация основных средств</t>
  </si>
  <si>
    <t xml:space="preserve">          полученные дивиденды</t>
  </si>
  <si>
    <t>2. Выбытие  всего,</t>
  </si>
  <si>
    <t xml:space="preserve">          приобретение основных средств</t>
  </si>
  <si>
    <t xml:space="preserve">          приобретение нематериальных активов</t>
  </si>
  <si>
    <t xml:space="preserve">          инвестиции в ассоциированные и дочерние организации</t>
  </si>
  <si>
    <t>3. Результат инвестиционной деятельности</t>
  </si>
  <si>
    <t>III. ДВИЖЕНИЕ ДЕНЕГ ОТ ФИНАНСОВОЙ ДЕЯТЕЛЬНОСТИ</t>
  </si>
  <si>
    <t xml:space="preserve">          эмиссия акций и других финансовых инструментов</t>
  </si>
  <si>
    <t xml:space="preserve">          получение займов</t>
  </si>
  <si>
    <t xml:space="preserve">          погашение займов</t>
  </si>
  <si>
    <t xml:space="preserve">          выплата дивидендов</t>
  </si>
  <si>
    <t xml:space="preserve">          прочие выбытия</t>
  </si>
  <si>
    <t>3. Результат финансовой деятельности</t>
  </si>
  <si>
    <t>4. Влияние обменных курсов валют в тенге</t>
  </si>
  <si>
    <t xml:space="preserve">ИТОГО: Увеличение(+)/уменьшение(-) денег </t>
  </si>
  <si>
    <t>Деньги на начало отчетного периода</t>
  </si>
  <si>
    <t>Деньги на конец    отчетного периода</t>
  </si>
  <si>
    <t>_______________________________</t>
  </si>
  <si>
    <t>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</si>
</sst>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0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[$€-2]* #,##0.00_);_([$€-2]* \(#,##0.00\);_([$€-2]* &quot;-&quot;??_)"/>
    <numFmt numFmtId="165" formatCode="_(* #,##0_);_(* \(#,##0\);_(* &quot;-&quot;_);_(@_)"/>
    <numFmt numFmtId="166" formatCode="_-* #,##0_р_._-;\-* #,##0_р_._-;_-* &quot;-&quot;??_р_._-;_-@_-"/>
    <numFmt numFmtId="167" formatCode="#,##0.0_);\(#,##0.0\)"/>
    <numFmt numFmtId="168" formatCode="&quot;$&quot;#,##0.0_);[Red]\(&quot;$&quot;#,##0.0\)"/>
    <numFmt numFmtId="169" formatCode="#\ ##0_.\ &quot;zі&quot;\ 00\ &quot;gr&quot;;\(#\ ##0.00\z\і\)"/>
    <numFmt numFmtId="170" formatCode="#\ ##0&quot;zі&quot;00&quot;gr&quot;;\(#\ ##0.00\z\і\)"/>
    <numFmt numFmtId="171" formatCode="_-&quot;$&quot;* #,##0.00_-;\-&quot;$&quot;* #,##0.00_-;_-&quot;$&quot;* &quot;-&quot;??_-;_-@_-"/>
    <numFmt numFmtId="172" formatCode="0.0%;\(0.0%\)"/>
    <numFmt numFmtId="173" formatCode="#,##0_)_%;\(#,##0\)_%;"/>
    <numFmt numFmtId="174" formatCode="_._.* #,##0.0_)_%;_._.* \(#,##0.0\)_%"/>
    <numFmt numFmtId="175" formatCode="#,##0.0_)_%;\(#,##0.0\)_%;\ \ .0_)_%"/>
    <numFmt numFmtId="176" formatCode="_._.* #,##0.00_)_%;_._.* \(#,##0.00\)_%"/>
    <numFmt numFmtId="177" formatCode="#,##0.00_)_%;\(#,##0.00\)_%;\ \ .00_)_%"/>
    <numFmt numFmtId="178" formatCode="_._.* #,##0.000_)_%;_._.* \(#,##0.000\)_%"/>
    <numFmt numFmtId="179" formatCode="#,##0.000_)_%;\(#,##0.000\)_%;\ \ .000_)_%"/>
    <numFmt numFmtId="180" formatCode="_ * #,##0.00_ ;_ * \-#,##0.00_ ;_ * &quot;-&quot;??_ ;_ @_ "/>
    <numFmt numFmtId="181" formatCode="_(* #,##0.00_);_(* \(#,##0.00\);_(* &quot;-&quot;??_);_(@_)"/>
    <numFmt numFmtId="182" formatCode="_._.* \(#,##0\)_%;_._.* #,##0_)_%;_._.* 0_)_%;_._.@_)_%"/>
    <numFmt numFmtId="183" formatCode="_._.&quot;$&quot;* \(#,##0\)_%;_._.&quot;$&quot;* #,##0_)_%;_._.&quot;$&quot;* 0_)_%;_._.@_)_%"/>
    <numFmt numFmtId="184" formatCode="* \(#,##0\);* #,##0_);&quot;-&quot;??_);@"/>
    <numFmt numFmtId="185" formatCode="&quot;$&quot;* #,##0_)_%;&quot;$&quot;* \(#,##0\)_%;&quot;$&quot;* &quot;-&quot;??_)_%;@_)_%"/>
    <numFmt numFmtId="186" formatCode="_._.&quot;$&quot;* #,##0.0_)_%;_._.&quot;$&quot;* \(#,##0.0\)_%"/>
    <numFmt numFmtId="187" formatCode="&quot;$&quot;* #,##0.0_)_%;&quot;$&quot;* \(#,##0.0\)_%;&quot;$&quot;* \ .0_)_%"/>
    <numFmt numFmtId="188" formatCode="_._.&quot;$&quot;* #,##0.00_)_%;_._.&quot;$&quot;* \(#,##0.00\)_%"/>
    <numFmt numFmtId="189" formatCode="&quot;$&quot;* #,##0.00_)_%;&quot;$&quot;* \(#,##0.00\)_%;&quot;$&quot;* \ .00_)_%"/>
    <numFmt numFmtId="190" formatCode="_._.&quot;$&quot;* #,##0.000_)_%;_._.&quot;$&quot;* \(#,##0.000\)_%"/>
    <numFmt numFmtId="191" formatCode="&quot;$&quot;* #,##0.000_)_%;&quot;$&quot;* \(#,##0.000\)_%;&quot;$&quot;* \ .000_)_%"/>
    <numFmt numFmtId="192" formatCode="mmmm\ d\,\ yyyy"/>
    <numFmt numFmtId="193" formatCode="* #,##0_);* \(#,##0\);&quot;-&quot;??_);@"/>
    <numFmt numFmtId="194" formatCode="#,##0\ \ ;\(#,##0\)\ ;\—\ \ \ \ "/>
    <numFmt numFmtId="195" formatCode="_(#,##0;\(#,##0\);\-;&quot;  &quot;@"/>
    <numFmt numFmtId="196" formatCode="&quot;$&quot;#,##0\ ;\-&quot;$&quot;#,##0"/>
    <numFmt numFmtId="197" formatCode="&quot;$&quot;#,##0.00\ ;\(&quot;$&quot;#,##0.00\)"/>
    <numFmt numFmtId="198" formatCode="#,##0.00&quot; $&quot;;[Red]\-#,##0.00&quot; $&quot;"/>
    <numFmt numFmtId="199" formatCode="_(* #,##0,_);_(* \(#,##0,\);_(* &quot;-&quot;_);_(@_)"/>
    <numFmt numFmtId="200" formatCode="0_)%;\(0\)%"/>
    <numFmt numFmtId="201" formatCode="_._._(* 0_)%;_._.* \(0\)%"/>
    <numFmt numFmtId="202" formatCode="_(0_)%;\(0\)%"/>
    <numFmt numFmtId="203" formatCode="0%_);\(0%\)"/>
    <numFmt numFmtId="204" formatCode="_-* #,##0\ _$_-;\-* #,##0\ _$_-;_-* &quot;-&quot;\ _$_-;_-@_-"/>
    <numFmt numFmtId="205" formatCode="_(0.0_)%;\(0.0\)%"/>
    <numFmt numFmtId="206" formatCode="_._._(* 0.0_)%;_._.* \(0.0\)%"/>
    <numFmt numFmtId="207" formatCode="_(0.00_)%;\(0.00\)%"/>
    <numFmt numFmtId="208" formatCode="_._._(* 0.00_)%;_._.* \(0.00\)%"/>
    <numFmt numFmtId="209" formatCode="_(0.000_)%;\(0.000\)%"/>
    <numFmt numFmtId="210" formatCode="_._._(* 0.000_)%;_._.* \(0.000\)%"/>
    <numFmt numFmtId="211" formatCode="\+0.0;\-0.0"/>
    <numFmt numFmtId="212" formatCode="\+0.0%;\-0.0%"/>
    <numFmt numFmtId="213" formatCode="&quot;$&quot;#,##0"/>
    <numFmt numFmtId="214" formatCode="#\ ##0&quot;zі&quot;_.00&quot;gr&quot;;\(#\ ##0.00\z\і\)"/>
    <numFmt numFmtId="215" formatCode="#\ ##0&quot;zі&quot;.00&quot;gr&quot;;\(#\ ##0&quot;zі&quot;.00&quot;gr&quot;\)"/>
    <numFmt numFmtId="216" formatCode="_-* #,##0.00\ _T_L_-;\-* #,##0.00\ _T_L_-;_-* &quot;-&quot;??\ _T_L_-;_-@_-"/>
    <numFmt numFmtId="217" formatCode="General_)"/>
    <numFmt numFmtId="218" formatCode="_-* #,##0.00\ &quot;₽&quot;_-;\-* #,##0.00\ &quot;₽&quot;_-;_-* &quot;-&quot;??\ &quot;₽&quot;_-;_-@_-"/>
    <numFmt numFmtId="219" formatCode="_-* #,##0.00\ _₽_-;\-* #,##0.00\ _₽_-;_-* &quot;-&quot;??\ _₽_-;_-@_-"/>
    <numFmt numFmtId="220" formatCode="_(* #,##0_);_(* \(#,##0\);_(* &quot;-&quot;??_);_(@_)"/>
    <numFmt numFmtId="221" formatCode="_ * #,##0_ ;_ * \-#,##0_ ;_ * &quot;-&quot;??_ ;_ @_ "/>
  </numFmts>
  <fonts count="9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 Narrow"/>
      <family val="2"/>
      <charset val="204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color rgb="FFFF000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indexed="8"/>
      <name val="MS Sans Serif"/>
      <family val="2"/>
      <charset val="204"/>
    </font>
    <font>
      <sz val="10"/>
      <name val="NTTimes/Cyrillic"/>
    </font>
    <font>
      <sz val="10"/>
      <name val="Helv"/>
    </font>
    <font>
      <sz val="10"/>
      <name val="Arial Cyr"/>
      <family val="2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name val="Tms Rmn"/>
    </font>
    <font>
      <sz val="10"/>
      <color indexed="8"/>
      <name val="Arial"/>
      <family val="2"/>
    </font>
    <font>
      <sz val="10"/>
      <name val="Pragmatica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  <charset val="204"/>
    </font>
    <font>
      <sz val="11"/>
      <name val="Times New Roma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sz val="10"/>
      <name val="Times New Roman"/>
      <family val="1"/>
      <charset val="204"/>
    </font>
    <font>
      <sz val="10"/>
      <color indexed="24"/>
      <name val="Arial"/>
      <family val="2"/>
      <charset val="204"/>
    </font>
    <font>
      <b/>
      <sz val="16"/>
      <name val="Times New Roman"/>
      <family val="1"/>
    </font>
    <font>
      <sz val="10"/>
      <name val="MS Serif"/>
      <family val="2"/>
      <charset val="204"/>
    </font>
    <font>
      <sz val="11"/>
      <color indexed="12"/>
      <name val="Times New Roman"/>
      <family val="1"/>
    </font>
    <font>
      <sz val="10"/>
      <name val="Times New Roman"/>
      <family val="1"/>
    </font>
    <font>
      <sz val="12"/>
      <name val="Helv"/>
    </font>
    <font>
      <sz val="12"/>
      <name val="Tms Rmn"/>
      <charset val="204"/>
    </font>
    <font>
      <sz val="10"/>
      <color indexed="16"/>
      <name val="MS Serif"/>
      <family val="2"/>
      <charset val="204"/>
    </font>
    <font>
      <sz val="11"/>
      <name val="Times New Roman"/>
      <family val="1"/>
      <charset val="204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u/>
      <sz val="9"/>
      <name val="Times New Roman"/>
      <family val="1"/>
    </font>
    <font>
      <u/>
      <sz val="10"/>
      <color indexed="12"/>
      <name val="Arial Cyr"/>
      <charset val="204"/>
    </font>
    <font>
      <sz val="11"/>
      <name val="Times New Roman CYR"/>
      <charset val="204"/>
    </font>
    <font>
      <sz val="10"/>
      <color indexed="14"/>
      <name val="Times New Roman"/>
      <family val="1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52"/>
      <name val="Calibri"/>
      <family val="2"/>
    </font>
    <font>
      <sz val="10"/>
      <name val="Arial Cyr"/>
    </font>
    <font>
      <b/>
      <sz val="10"/>
      <color indexed="18"/>
      <name val="Arial Tur"/>
      <family val="2"/>
      <charset val="162"/>
    </font>
    <font>
      <sz val="11"/>
      <color indexed="60"/>
      <name val="Calibri"/>
      <family val="2"/>
    </font>
    <font>
      <sz val="8"/>
      <name val="Helv"/>
      <charset val="204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sz val="10"/>
      <name val="Geneva"/>
      <family val="2"/>
    </font>
    <font>
      <sz val="8"/>
      <name val="Helv"/>
    </font>
    <font>
      <sz val="10"/>
      <name val="NTHelvetica/Cyrillic"/>
      <charset val="204"/>
    </font>
    <font>
      <b/>
      <sz val="8"/>
      <color indexed="8"/>
      <name val="Helv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10"/>
      <name val="Times New Roman"/>
      <family val="1"/>
    </font>
    <font>
      <b/>
      <sz val="10"/>
      <color indexed="39"/>
      <name val="Times New Roman"/>
      <family val="1"/>
    </font>
    <font>
      <b/>
      <u/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33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57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</borders>
  <cellStyleXfs count="491">
    <xf numFmtId="0" fontId="0" fillId="0" borderId="0"/>
    <xf numFmtId="43" fontId="2" fillId="0" borderId="0" applyFont="0" applyFill="0" applyBorder="0" applyAlignment="0" applyProtection="0"/>
    <xf numFmtId="164" fontId="5" fillId="0" borderId="0"/>
    <xf numFmtId="43" fontId="11" fillId="0" borderId="0" applyFont="0" applyFill="0" applyBorder="0" applyAlignment="0" applyProtection="0"/>
    <xf numFmtId="164" fontId="5" fillId="0" borderId="0"/>
    <xf numFmtId="164" fontId="5" fillId="0" borderId="0"/>
    <xf numFmtId="164" fontId="6" fillId="0" borderId="0"/>
    <xf numFmtId="164" fontId="15" fillId="0" borderId="0"/>
    <xf numFmtId="164" fontId="16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6" fillId="0" borderId="0"/>
    <xf numFmtId="164" fontId="6" fillId="0" borderId="0"/>
    <xf numFmtId="164" fontId="17" fillId="0" borderId="0"/>
    <xf numFmtId="164" fontId="6" fillId="0" borderId="0"/>
    <xf numFmtId="164" fontId="17" fillId="0" borderId="0"/>
    <xf numFmtId="164" fontId="17" fillId="0" borderId="0"/>
    <xf numFmtId="164" fontId="18" fillId="0" borderId="0"/>
    <xf numFmtId="164" fontId="19" fillId="0" borderId="0"/>
    <xf numFmtId="164" fontId="17" fillId="0" borderId="0"/>
    <xf numFmtId="164" fontId="6" fillId="0" borderId="0"/>
    <xf numFmtId="164" fontId="19" fillId="0" borderId="0"/>
    <xf numFmtId="164" fontId="19" fillId="0" borderId="0"/>
    <xf numFmtId="164" fontId="17" fillId="0" borderId="0"/>
    <xf numFmtId="164" fontId="19" fillId="0" borderId="0"/>
    <xf numFmtId="164" fontId="19" fillId="0" borderId="0"/>
    <xf numFmtId="164" fontId="17" fillId="0" borderId="0"/>
    <xf numFmtId="44" fontId="20" fillId="0" borderId="0">
      <protection locked="0"/>
    </xf>
    <xf numFmtId="44" fontId="20" fillId="0" borderId="0">
      <protection locked="0"/>
    </xf>
    <xf numFmtId="44" fontId="20" fillId="0" borderId="0">
      <protection locked="0"/>
    </xf>
    <xf numFmtId="164" fontId="21" fillId="0" borderId="0">
      <protection locked="0"/>
    </xf>
    <xf numFmtId="164" fontId="21" fillId="0" borderId="0">
      <protection locked="0"/>
    </xf>
    <xf numFmtId="164" fontId="22" fillId="0" borderId="0"/>
    <xf numFmtId="164" fontId="20" fillId="0" borderId="4">
      <protection locked="0"/>
    </xf>
    <xf numFmtId="164" fontId="23" fillId="0" borderId="0"/>
    <xf numFmtId="2" fontId="24" fillId="0" borderId="0" applyNumberFormat="0" applyFill="0" applyBorder="0" applyAlignment="0" applyProtection="0"/>
    <xf numFmtId="2" fontId="25" fillId="0" borderId="0" applyNumberFormat="0" applyFill="0" applyBorder="0" applyAlignment="0" applyProtection="0"/>
    <xf numFmtId="164" fontId="26" fillId="2" borderId="0"/>
    <xf numFmtId="164" fontId="27" fillId="3" borderId="0" applyNumberFormat="0" applyBorder="0" applyAlignment="0" applyProtection="0"/>
    <xf numFmtId="164" fontId="27" fillId="4" borderId="0" applyNumberFormat="0" applyBorder="0" applyAlignment="0" applyProtection="0"/>
    <xf numFmtId="164" fontId="27" fillId="5" borderId="0" applyNumberFormat="0" applyBorder="0" applyAlignment="0" applyProtection="0"/>
    <xf numFmtId="164" fontId="27" fillId="6" borderId="0" applyNumberFormat="0" applyBorder="0" applyAlignment="0" applyProtection="0"/>
    <xf numFmtId="164" fontId="27" fillId="7" borderId="0" applyNumberFormat="0" applyBorder="0" applyAlignment="0" applyProtection="0"/>
    <xf numFmtId="164" fontId="27" fillId="8" borderId="0" applyNumberFormat="0" applyBorder="0" applyAlignment="0" applyProtection="0"/>
    <xf numFmtId="164" fontId="27" fillId="9" borderId="0" applyNumberFormat="0" applyBorder="0" applyAlignment="0" applyProtection="0"/>
    <xf numFmtId="164" fontId="27" fillId="10" borderId="0" applyNumberFormat="0" applyBorder="0" applyAlignment="0" applyProtection="0"/>
    <xf numFmtId="164" fontId="27" fillId="11" borderId="0" applyNumberFormat="0" applyBorder="0" applyAlignment="0" applyProtection="0"/>
    <xf numFmtId="164" fontId="27" fillId="6" borderId="0" applyNumberFormat="0" applyBorder="0" applyAlignment="0" applyProtection="0"/>
    <xf numFmtId="164" fontId="27" fillId="9" borderId="0" applyNumberFormat="0" applyBorder="0" applyAlignment="0" applyProtection="0"/>
    <xf numFmtId="164" fontId="27" fillId="12" borderId="0" applyNumberFormat="0" applyBorder="0" applyAlignment="0" applyProtection="0"/>
    <xf numFmtId="164" fontId="28" fillId="13" borderId="0" applyNumberFormat="0" applyBorder="0" applyAlignment="0" applyProtection="0"/>
    <xf numFmtId="164" fontId="28" fillId="10" borderId="0" applyNumberFormat="0" applyBorder="0" applyAlignment="0" applyProtection="0"/>
    <xf numFmtId="164" fontId="28" fillId="11" borderId="0" applyNumberFormat="0" applyBorder="0" applyAlignment="0" applyProtection="0"/>
    <xf numFmtId="164" fontId="28" fillId="14" borderId="0" applyNumberFormat="0" applyBorder="0" applyAlignment="0" applyProtection="0"/>
    <xf numFmtId="164" fontId="28" fillId="15" borderId="0" applyNumberFormat="0" applyBorder="0" applyAlignment="0" applyProtection="0"/>
    <xf numFmtId="164" fontId="28" fillId="16" borderId="0" applyNumberFormat="0" applyBorder="0" applyAlignment="0" applyProtection="0"/>
    <xf numFmtId="164" fontId="28" fillId="17" borderId="0" applyNumberFormat="0" applyBorder="0" applyAlignment="0" applyProtection="0"/>
    <xf numFmtId="164" fontId="28" fillId="18" borderId="0" applyNumberFormat="0" applyBorder="0" applyAlignment="0" applyProtection="0"/>
    <xf numFmtId="164" fontId="28" fillId="19" borderId="0" applyNumberFormat="0" applyBorder="0" applyAlignment="0" applyProtection="0"/>
    <xf numFmtId="164" fontId="28" fillId="14" borderId="0" applyNumberFormat="0" applyBorder="0" applyAlignment="0" applyProtection="0"/>
    <xf numFmtId="164" fontId="28" fillId="15" borderId="0" applyNumberFormat="0" applyBorder="0" applyAlignment="0" applyProtection="0"/>
    <xf numFmtId="164" fontId="28" fillId="20" borderId="0" applyNumberFormat="0" applyBorder="0" applyAlignment="0" applyProtection="0"/>
    <xf numFmtId="164" fontId="29" fillId="4" borderId="0" applyNumberFormat="0" applyBorder="0" applyAlignment="0" applyProtection="0"/>
    <xf numFmtId="164" fontId="30" fillId="0" borderId="0" applyNumberFormat="0" applyFill="0" applyBorder="0" applyAlignment="0" applyProtection="0"/>
    <xf numFmtId="164" fontId="31" fillId="0" borderId="0" applyFill="0" applyBorder="0" applyAlignment="0"/>
    <xf numFmtId="167" fontId="17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9" fontId="32" fillId="0" borderId="0" applyFill="0" applyBorder="0" applyAlignment="0"/>
    <xf numFmtId="170" fontId="32" fillId="0" borderId="0" applyFill="0" applyBorder="0" applyAlignment="0"/>
    <xf numFmtId="171" fontId="17" fillId="0" borderId="0" applyFill="0" applyBorder="0" applyAlignment="0"/>
    <xf numFmtId="172" fontId="17" fillId="0" borderId="0" applyFill="0" applyBorder="0" applyAlignment="0"/>
    <xf numFmtId="167" fontId="17" fillId="0" borderId="0" applyFill="0" applyBorder="0" applyAlignment="0"/>
    <xf numFmtId="164" fontId="33" fillId="21" borderId="5" applyNumberFormat="0" applyAlignment="0" applyProtection="0"/>
    <xf numFmtId="164" fontId="34" fillId="0" borderId="0" applyFill="0" applyBorder="0" applyProtection="0">
      <alignment horizontal="center"/>
      <protection locked="0"/>
    </xf>
    <xf numFmtId="165" fontId="18" fillId="22" borderId="6">
      <alignment vertical="center"/>
    </xf>
    <xf numFmtId="164" fontId="35" fillId="23" borderId="7" applyNumberFormat="0" applyAlignment="0" applyProtection="0"/>
    <xf numFmtId="164" fontId="36" fillId="0" borderId="8">
      <alignment horizontal="center"/>
    </xf>
    <xf numFmtId="173" fontId="6" fillId="0" borderId="0" applyFont="0" applyFill="0" applyBorder="0" applyAlignment="0" applyProtection="0"/>
    <xf numFmtId="171" fontId="17" fillId="0" borderId="0" applyFont="0" applyFill="0" applyBorder="0" applyAlignment="0" applyProtection="0"/>
    <xf numFmtId="174" fontId="37" fillId="0" borderId="0" applyFont="0" applyFill="0" applyBorder="0" applyAlignment="0" applyProtection="0"/>
    <xf numFmtId="175" fontId="38" fillId="0" borderId="0" applyFont="0" applyFill="0" applyBorder="0" applyAlignment="0" applyProtection="0"/>
    <xf numFmtId="176" fontId="39" fillId="0" borderId="0" applyFont="0" applyFill="0" applyBorder="0" applyAlignment="0" applyProtection="0"/>
    <xf numFmtId="177" fontId="38" fillId="0" borderId="0" applyFont="0" applyFill="0" applyBorder="0" applyAlignment="0" applyProtection="0"/>
    <xf numFmtId="178" fontId="39" fillId="0" borderId="0" applyFont="0" applyFill="0" applyBorder="0" applyAlignment="0" applyProtection="0"/>
    <xf numFmtId="179" fontId="38" fillId="0" borderId="0" applyFont="0" applyFill="0" applyBorder="0" applyAlignment="0" applyProtection="0"/>
    <xf numFmtId="180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180" fontId="40" fillId="0" borderId="0" applyFont="0" applyFill="0" applyBorder="0" applyAlignment="0" applyProtection="0"/>
    <xf numFmtId="180" fontId="40" fillId="0" borderId="0" applyFont="0" applyFill="0" applyBorder="0" applyAlignment="0" applyProtection="0"/>
    <xf numFmtId="180" fontId="40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40" fillId="0" borderId="0" applyFont="0" applyFill="0" applyBorder="0" applyAlignment="0" applyProtection="0"/>
    <xf numFmtId="3" fontId="41" fillId="0" borderId="0" applyFont="0" applyFill="0" applyBorder="0" applyAlignment="0" applyProtection="0"/>
    <xf numFmtId="164" fontId="42" fillId="0" borderId="0" applyNumberFormat="0" applyFill="0" applyBorder="0" applyAlignment="0" applyProtection="0"/>
    <xf numFmtId="164" fontId="43" fillId="0" borderId="0" applyNumberFormat="0" applyAlignment="0">
      <alignment horizontal="left"/>
    </xf>
    <xf numFmtId="182" fontId="44" fillId="0" borderId="0" applyFill="0" applyBorder="0" applyProtection="0"/>
    <xf numFmtId="183" fontId="37" fillId="0" borderId="0" applyFont="0" applyFill="0" applyBorder="0" applyAlignment="0" applyProtection="0"/>
    <xf numFmtId="184" fontId="45" fillId="0" borderId="0" applyFill="0" applyBorder="0" applyProtection="0"/>
    <xf numFmtId="184" fontId="45" fillId="0" borderId="9" applyFill="0" applyProtection="0"/>
    <xf numFmtId="184" fontId="45" fillId="0" borderId="4" applyFill="0" applyProtection="0"/>
    <xf numFmtId="185" fontId="6" fillId="0" borderId="0" applyFont="0" applyFill="0" applyBorder="0" applyAlignment="0" applyProtection="0"/>
    <xf numFmtId="167" fontId="17" fillId="0" borderId="0" applyFont="0" applyFill="0" applyBorder="0" applyAlignment="0" applyProtection="0"/>
    <xf numFmtId="186" fontId="39" fillId="0" borderId="0" applyFont="0" applyFill="0" applyBorder="0" applyAlignment="0" applyProtection="0"/>
    <xf numFmtId="187" fontId="38" fillId="0" borderId="0" applyFont="0" applyFill="0" applyBorder="0" applyAlignment="0" applyProtection="0"/>
    <xf numFmtId="188" fontId="39" fillId="0" borderId="0" applyFont="0" applyFill="0" applyBorder="0" applyAlignment="0" applyProtection="0"/>
    <xf numFmtId="189" fontId="38" fillId="0" borderId="0" applyFont="0" applyFill="0" applyBorder="0" applyAlignment="0" applyProtection="0"/>
    <xf numFmtId="190" fontId="39" fillId="0" borderId="0" applyFont="0" applyFill="0" applyBorder="0" applyAlignment="0" applyProtection="0"/>
    <xf numFmtId="191" fontId="38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6" fillId="24" borderId="0" applyFont="0" applyFill="0" applyBorder="0" applyAlignment="0" applyProtection="0"/>
    <xf numFmtId="164" fontId="6" fillId="24" borderId="0" applyFont="0" applyFill="0" applyBorder="0" applyAlignment="0" applyProtection="0"/>
    <xf numFmtId="14" fontId="31" fillId="0" borderId="0" applyFill="0" applyBorder="0" applyAlignment="0"/>
    <xf numFmtId="164" fontId="6" fillId="24" borderId="0" applyFont="0" applyFill="0" applyBorder="0" applyAlignment="0" applyProtection="0"/>
    <xf numFmtId="164" fontId="6" fillId="24" borderId="0" applyFont="0" applyFill="0" applyBorder="0" applyAlignment="0" applyProtection="0"/>
    <xf numFmtId="192" fontId="6" fillId="0" borderId="0" applyFont="0" applyFill="0" applyBorder="0" applyAlignment="0" applyProtection="0"/>
    <xf numFmtId="193" fontId="45" fillId="0" borderId="0" applyFill="0" applyBorder="0" applyProtection="0"/>
    <xf numFmtId="193" fontId="45" fillId="0" borderId="9" applyFill="0" applyProtection="0"/>
    <xf numFmtId="193" fontId="45" fillId="0" borderId="4" applyFill="0" applyProtection="0"/>
    <xf numFmtId="38" fontId="26" fillId="0" borderId="10">
      <alignment vertical="center"/>
    </xf>
    <xf numFmtId="164" fontId="47" fillId="0" borderId="0" applyNumberFormat="0" applyFill="0" applyBorder="0" applyAlignment="0" applyProtection="0"/>
    <xf numFmtId="171" fontId="17" fillId="0" borderId="0" applyFill="0" applyBorder="0" applyAlignment="0"/>
    <xf numFmtId="167" fontId="17" fillId="0" borderId="0" applyFill="0" applyBorder="0" applyAlignment="0"/>
    <xf numFmtId="171" fontId="17" fillId="0" borderId="0" applyFill="0" applyBorder="0" applyAlignment="0"/>
    <xf numFmtId="172" fontId="17" fillId="0" borderId="0" applyFill="0" applyBorder="0" applyAlignment="0"/>
    <xf numFmtId="167" fontId="17" fillId="0" borderId="0" applyFill="0" applyBorder="0" applyAlignment="0"/>
    <xf numFmtId="164" fontId="48" fillId="0" borderId="0" applyNumberFormat="0" applyAlignment="0">
      <alignment horizontal="left"/>
    </xf>
    <xf numFmtId="164" fontId="49" fillId="0" borderId="0" applyFont="0" applyFill="0" applyBorder="0" applyAlignment="0" applyProtection="0"/>
    <xf numFmtId="164" fontId="50" fillId="0" borderId="0" applyNumberFormat="0" applyFill="0" applyBorder="0" applyAlignment="0" applyProtection="0"/>
    <xf numFmtId="2" fontId="41" fillId="0" borderId="0" applyFont="0" applyFill="0" applyBorder="0" applyAlignment="0" applyProtection="0"/>
    <xf numFmtId="194" fontId="49" fillId="0" borderId="0">
      <alignment horizontal="right"/>
    </xf>
    <xf numFmtId="10" fontId="51" fillId="25" borderId="11" applyNumberFormat="0" applyFill="0" applyBorder="0" applyAlignment="0" applyProtection="0">
      <protection locked="0"/>
    </xf>
    <xf numFmtId="164" fontId="52" fillId="0" borderId="0" applyNumberFormat="0" applyFont="0" applyBorder="0" applyAlignment="0"/>
    <xf numFmtId="164" fontId="53" fillId="5" borderId="0" applyNumberFormat="0" applyBorder="0" applyAlignment="0" applyProtection="0"/>
    <xf numFmtId="38" fontId="54" fillId="26" borderId="0" applyNumberFormat="0" applyBorder="0" applyAlignment="0" applyProtection="0"/>
    <xf numFmtId="164" fontId="55" fillId="0" borderId="12" applyNumberFormat="0" applyAlignment="0" applyProtection="0">
      <alignment horizontal="left" vertical="center"/>
    </xf>
    <xf numFmtId="164" fontId="55" fillId="0" borderId="2">
      <alignment horizontal="left" vertical="center"/>
    </xf>
    <xf numFmtId="14" fontId="56" fillId="27" borderId="13">
      <alignment horizontal="center" vertical="center" wrapText="1"/>
    </xf>
    <xf numFmtId="164" fontId="57" fillId="0" borderId="14" applyNumberFormat="0" applyFill="0" applyAlignment="0" applyProtection="0"/>
    <xf numFmtId="164" fontId="58" fillId="0" borderId="15" applyNumberFormat="0" applyFill="0" applyAlignment="0" applyProtection="0"/>
    <xf numFmtId="164" fontId="59" fillId="0" borderId="16" applyNumberFormat="0" applyFill="0" applyAlignment="0" applyProtection="0"/>
    <xf numFmtId="164" fontId="59" fillId="0" borderId="0" applyNumberFormat="0" applyFill="0" applyBorder="0" applyAlignment="0" applyProtection="0"/>
    <xf numFmtId="164" fontId="34" fillId="0" borderId="0" applyFill="0" applyAlignment="0" applyProtection="0">
      <protection locked="0"/>
    </xf>
    <xf numFmtId="164" fontId="34" fillId="0" borderId="1" applyFill="0" applyAlignment="0" applyProtection="0">
      <protection locked="0"/>
    </xf>
    <xf numFmtId="164" fontId="60" fillId="0" borderId="0" applyNumberFormat="0" applyFill="0" applyBorder="0" applyAlignment="0" applyProtection="0"/>
    <xf numFmtId="0" fontId="61" fillId="0" borderId="0" applyNumberFormat="0" applyFill="0" applyBorder="0" applyAlignment="0" applyProtection="0">
      <alignment vertical="top"/>
      <protection locked="0"/>
    </xf>
    <xf numFmtId="164" fontId="62" fillId="0" borderId="0"/>
    <xf numFmtId="195" fontId="6" fillId="28" borderId="11" applyNumberFormat="0" applyFont="0" applyAlignment="0">
      <protection locked="0"/>
    </xf>
    <xf numFmtId="10" fontId="54" fillId="29" borderId="11" applyNumberFormat="0" applyBorder="0" applyAlignment="0" applyProtection="0"/>
    <xf numFmtId="195" fontId="6" fillId="28" borderId="11" applyNumberFormat="0" applyFont="0" applyAlignment="0">
      <protection locked="0"/>
    </xf>
    <xf numFmtId="195" fontId="6" fillId="28" borderId="11" applyNumberFormat="0" applyFont="0" applyAlignment="0">
      <protection locked="0"/>
    </xf>
    <xf numFmtId="195" fontId="6" fillId="28" borderId="11" applyNumberFormat="0" applyFont="0" applyAlignment="0">
      <protection locked="0"/>
    </xf>
    <xf numFmtId="195" fontId="6" fillId="28" borderId="11" applyNumberFormat="0" applyFont="0" applyAlignment="0">
      <protection locked="0"/>
    </xf>
    <xf numFmtId="195" fontId="6" fillId="28" borderId="11" applyNumberFormat="0" applyFont="0" applyAlignment="0">
      <protection locked="0"/>
    </xf>
    <xf numFmtId="195" fontId="6" fillId="28" borderId="11" applyNumberFormat="0" applyFont="0" applyAlignment="0">
      <protection locked="0"/>
    </xf>
    <xf numFmtId="195" fontId="6" fillId="28" borderId="11" applyNumberFormat="0" applyFont="0" applyAlignment="0">
      <protection locked="0"/>
    </xf>
    <xf numFmtId="195" fontId="6" fillId="28" borderId="11" applyNumberFormat="0" applyFont="0" applyAlignment="0">
      <protection locked="0"/>
    </xf>
    <xf numFmtId="195" fontId="6" fillId="28" borderId="11" applyNumberFormat="0" applyFont="0" applyAlignment="0">
      <protection locked="0"/>
    </xf>
    <xf numFmtId="164" fontId="63" fillId="0" borderId="11"/>
    <xf numFmtId="165" fontId="18" fillId="30" borderId="11" applyBorder="0">
      <alignment horizontal="center" vertical="center"/>
      <protection locked="0"/>
    </xf>
    <xf numFmtId="40" fontId="64" fillId="0" borderId="0">
      <protection locked="0"/>
    </xf>
    <xf numFmtId="1" fontId="65" fillId="0" borderId="0">
      <alignment horizontal="center"/>
      <protection locked="0"/>
    </xf>
    <xf numFmtId="196" fontId="12" fillId="0" borderId="0" applyFont="0" applyFill="0" applyBorder="0" applyAlignment="0" applyProtection="0"/>
    <xf numFmtId="197" fontId="66" fillId="0" borderId="0" applyFont="0" applyFill="0" applyBorder="0" applyAlignment="0" applyProtection="0"/>
    <xf numFmtId="38" fontId="67" fillId="0" borderId="0"/>
    <xf numFmtId="38" fontId="68" fillId="0" borderId="0"/>
    <xf numFmtId="38" fontId="69" fillId="0" borderId="0"/>
    <xf numFmtId="38" fontId="70" fillId="0" borderId="0"/>
    <xf numFmtId="164" fontId="37" fillId="0" borderId="0"/>
    <xf numFmtId="164" fontId="37" fillId="0" borderId="0"/>
    <xf numFmtId="164" fontId="49" fillId="0" borderId="0"/>
    <xf numFmtId="171" fontId="17" fillId="0" borderId="0" applyFill="0" applyBorder="0" applyAlignment="0"/>
    <xf numFmtId="167" fontId="17" fillId="0" borderId="0" applyFill="0" applyBorder="0" applyAlignment="0"/>
    <xf numFmtId="171" fontId="17" fillId="0" borderId="0" applyFill="0" applyBorder="0" applyAlignment="0"/>
    <xf numFmtId="172" fontId="17" fillId="0" borderId="0" applyFill="0" applyBorder="0" applyAlignment="0"/>
    <xf numFmtId="167" fontId="17" fillId="0" borderId="0" applyFill="0" applyBorder="0" applyAlignment="0"/>
    <xf numFmtId="164" fontId="71" fillId="0" borderId="17" applyNumberFormat="0" applyFill="0" applyAlignment="0" applyProtection="0"/>
    <xf numFmtId="164" fontId="72" fillId="0" borderId="0" applyFont="0" applyFill="0" applyBorder="0" applyAlignment="0" applyProtection="0"/>
    <xf numFmtId="164" fontId="72" fillId="0" borderId="0" applyFont="0" applyFill="0" applyBorder="0" applyAlignment="0" applyProtection="0"/>
    <xf numFmtId="164" fontId="72" fillId="0" borderId="0" applyFont="0" applyFill="0" applyBorder="0" applyAlignment="0" applyProtection="0"/>
    <xf numFmtId="164" fontId="72" fillId="0" borderId="0" applyFont="0" applyFill="0" applyBorder="0" applyAlignment="0" applyProtection="0"/>
    <xf numFmtId="164" fontId="72" fillId="0" borderId="0" applyFont="0" applyFill="0" applyBorder="0" applyAlignment="0" applyProtection="0"/>
    <xf numFmtId="164" fontId="72" fillId="0" borderId="0" applyFont="0" applyFill="0" applyBorder="0" applyAlignment="0" applyProtection="0"/>
    <xf numFmtId="164" fontId="72" fillId="0" borderId="0" applyFont="0" applyFill="0" applyBorder="0" applyAlignment="0" applyProtection="0"/>
    <xf numFmtId="164" fontId="72" fillId="0" borderId="0" applyFont="0" applyFill="0" applyBorder="0" applyAlignment="0" applyProtection="0"/>
    <xf numFmtId="164" fontId="73" fillId="0" borderId="0">
      <protection locked="0"/>
    </xf>
    <xf numFmtId="164" fontId="74" fillId="31" borderId="0" applyNumberFormat="0" applyBorder="0" applyAlignment="0" applyProtection="0"/>
    <xf numFmtId="164" fontId="26" fillId="0" borderId="18"/>
    <xf numFmtId="198" fontId="6" fillId="0" borderId="0"/>
    <xf numFmtId="198" fontId="6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164" fontId="52" fillId="0" borderId="0"/>
    <xf numFmtId="164" fontId="52" fillId="0" borderId="0"/>
    <xf numFmtId="0" fontId="52" fillId="0" borderId="0"/>
    <xf numFmtId="164" fontId="52" fillId="0" borderId="0"/>
    <xf numFmtId="164" fontId="52" fillId="0" borderId="0"/>
    <xf numFmtId="164" fontId="52" fillId="0" borderId="0"/>
    <xf numFmtId="0" fontId="52" fillId="0" borderId="0"/>
    <xf numFmtId="0" fontId="11" fillId="0" borderId="0"/>
    <xf numFmtId="164" fontId="52" fillId="0" borderId="0"/>
    <xf numFmtId="164" fontId="11" fillId="0" borderId="0"/>
    <xf numFmtId="164" fontId="52" fillId="0" borderId="0"/>
    <xf numFmtId="164" fontId="52" fillId="0" borderId="0"/>
    <xf numFmtId="164" fontId="54" fillId="0" borderId="0"/>
    <xf numFmtId="0" fontId="54" fillId="0" borderId="0"/>
    <xf numFmtId="164" fontId="54" fillId="0" borderId="0"/>
    <xf numFmtId="0" fontId="2" fillId="0" borderId="0"/>
    <xf numFmtId="164" fontId="54" fillId="0" borderId="0"/>
    <xf numFmtId="164" fontId="54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5" fillId="0" borderId="0"/>
    <xf numFmtId="0" fontId="2" fillId="0" borderId="0"/>
    <xf numFmtId="164" fontId="54" fillId="0" borderId="0"/>
    <xf numFmtId="0" fontId="5" fillId="0" borderId="0"/>
    <xf numFmtId="0" fontId="2" fillId="0" borderId="0"/>
    <xf numFmtId="0" fontId="11" fillId="0" borderId="0"/>
    <xf numFmtId="0" fontId="54" fillId="0" borderId="0"/>
    <xf numFmtId="164" fontId="75" fillId="0" borderId="0"/>
    <xf numFmtId="164" fontId="17" fillId="0" borderId="0"/>
    <xf numFmtId="164" fontId="27" fillId="32" borderId="19" applyNumberFormat="0" applyFont="0" applyAlignment="0" applyProtection="0"/>
    <xf numFmtId="199" fontId="6" fillId="24" borderId="0"/>
    <xf numFmtId="199" fontId="6" fillId="24" borderId="0"/>
    <xf numFmtId="165" fontId="62" fillId="0" borderId="0" applyFont="0" applyFill="0" applyBorder="0" applyAlignment="0" applyProtection="0"/>
    <xf numFmtId="181" fontId="62" fillId="0" borderId="0" applyFont="0" applyFill="0" applyBorder="0" applyAlignment="0" applyProtection="0"/>
    <xf numFmtId="164" fontId="76" fillId="21" borderId="20" applyNumberFormat="0" applyAlignment="0" applyProtection="0"/>
    <xf numFmtId="164" fontId="77" fillId="24" borderId="0"/>
    <xf numFmtId="200" fontId="34" fillId="0" borderId="0" applyFont="0" applyFill="0" applyBorder="0" applyAlignment="0" applyProtection="0"/>
    <xf numFmtId="201" fontId="37" fillId="0" borderId="0" applyFont="0" applyFill="0" applyBorder="0" applyAlignment="0" applyProtection="0"/>
    <xf numFmtId="202" fontId="39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170" fontId="32" fillId="0" borderId="0" applyFont="0" applyFill="0" applyBorder="0" applyAlignment="0" applyProtection="0"/>
    <xf numFmtId="204" fontId="32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205" fontId="39" fillId="0" borderId="0" applyFont="0" applyFill="0" applyBorder="0" applyAlignment="0" applyProtection="0"/>
    <xf numFmtId="206" fontId="37" fillId="0" borderId="0" applyFont="0" applyFill="0" applyBorder="0" applyAlignment="0" applyProtection="0"/>
    <xf numFmtId="207" fontId="39" fillId="0" borderId="0" applyFont="0" applyFill="0" applyBorder="0" applyAlignment="0" applyProtection="0"/>
    <xf numFmtId="208" fontId="37" fillId="0" borderId="0" applyFont="0" applyFill="0" applyBorder="0" applyAlignment="0" applyProtection="0"/>
    <xf numFmtId="10" fontId="78" fillId="0" borderId="0"/>
    <xf numFmtId="209" fontId="39" fillId="0" borderId="0" applyFont="0" applyFill="0" applyBorder="0" applyAlignment="0" applyProtection="0"/>
    <xf numFmtId="210" fontId="37" fillId="0" borderId="0" applyFont="0" applyFill="0" applyBorder="0" applyAlignment="0" applyProtection="0"/>
    <xf numFmtId="9" fontId="40" fillId="0" borderId="0" applyFont="0" applyFill="0" applyBorder="0" applyAlignment="0" applyProtection="0"/>
    <xf numFmtId="211" fontId="17" fillId="0" borderId="0"/>
    <xf numFmtId="212" fontId="17" fillId="0" borderId="0"/>
    <xf numFmtId="171" fontId="17" fillId="0" borderId="0" applyFill="0" applyBorder="0" applyAlignment="0"/>
    <xf numFmtId="167" fontId="17" fillId="0" borderId="0" applyFill="0" applyBorder="0" applyAlignment="0"/>
    <xf numFmtId="171" fontId="17" fillId="0" borderId="0" applyFill="0" applyBorder="0" applyAlignment="0"/>
    <xf numFmtId="172" fontId="17" fillId="0" borderId="0" applyFill="0" applyBorder="0" applyAlignment="0"/>
    <xf numFmtId="167" fontId="17" fillId="0" borderId="0" applyFill="0" applyBorder="0" applyAlignment="0"/>
    <xf numFmtId="164" fontId="79" fillId="0" borderId="0" applyNumberFormat="0">
      <alignment horizontal="left"/>
    </xf>
    <xf numFmtId="14" fontId="79" fillId="0" borderId="0" applyNumberFormat="0" applyFill="0" applyBorder="0" applyAlignment="0" applyProtection="0">
      <alignment horizontal="left"/>
    </xf>
    <xf numFmtId="3" fontId="18" fillId="0" borderId="0" applyFont="0" applyFill="0" applyBorder="0" applyAlignment="0"/>
    <xf numFmtId="164" fontId="79" fillId="0" borderId="0" applyNumberFormat="0" applyFill="0" applyBorder="0" applyAlignment="0" applyProtection="0">
      <alignment horizontal="center"/>
    </xf>
    <xf numFmtId="213" fontId="80" fillId="0" borderId="11">
      <alignment horizontal="left" vertical="center"/>
      <protection locked="0"/>
    </xf>
    <xf numFmtId="164" fontId="52" fillId="0" borderId="0"/>
    <xf numFmtId="40" fontId="81" fillId="0" borderId="0" applyBorder="0">
      <alignment horizontal="right"/>
    </xf>
    <xf numFmtId="49" fontId="31" fillId="0" borderId="0" applyFill="0" applyBorder="0" applyAlignment="0"/>
    <xf numFmtId="214" fontId="32" fillId="0" borderId="0" applyFill="0" applyBorder="0" applyAlignment="0"/>
    <xf numFmtId="215" fontId="32" fillId="0" borderId="0" applyFill="0" applyBorder="0" applyAlignment="0"/>
    <xf numFmtId="164" fontId="82" fillId="0" borderId="0" applyFill="0" applyBorder="0" applyProtection="0">
      <alignment horizontal="left" vertical="top"/>
    </xf>
    <xf numFmtId="164" fontId="83" fillId="0" borderId="0" applyNumberFormat="0" applyFill="0" applyBorder="0" applyAlignment="0" applyProtection="0"/>
    <xf numFmtId="164" fontId="84" fillId="0" borderId="0"/>
    <xf numFmtId="164" fontId="85" fillId="0" borderId="0"/>
    <xf numFmtId="164" fontId="86" fillId="0" borderId="0"/>
    <xf numFmtId="164" fontId="87" fillId="0" borderId="21" applyNumberFormat="0" applyFill="0" applyAlignment="0" applyProtection="0"/>
    <xf numFmtId="216" fontId="40" fillId="0" borderId="0" applyFont="0" applyFill="0" applyBorder="0" applyAlignment="0" applyProtection="0"/>
    <xf numFmtId="164" fontId="88" fillId="0" borderId="0" applyNumberFormat="0" applyFill="0" applyBorder="0" applyAlignment="0" applyProtection="0"/>
    <xf numFmtId="217" fontId="18" fillId="0" borderId="22">
      <protection locked="0"/>
    </xf>
    <xf numFmtId="164" fontId="61" fillId="0" borderId="0" applyNumberFormat="0" applyFill="0" applyBorder="0" applyAlignment="0" applyProtection="0">
      <alignment vertical="top"/>
      <protection locked="0"/>
    </xf>
    <xf numFmtId="164" fontId="89" fillId="26" borderId="6"/>
    <xf numFmtId="14" fontId="18" fillId="0" borderId="0">
      <alignment horizontal="right"/>
    </xf>
    <xf numFmtId="218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217" fontId="90" fillId="27" borderId="22"/>
    <xf numFmtId="164" fontId="6" fillId="0" borderId="11">
      <alignment horizontal="right"/>
    </xf>
    <xf numFmtId="164" fontId="6" fillId="0" borderId="11">
      <alignment horizontal="right"/>
    </xf>
    <xf numFmtId="164" fontId="6" fillId="0" borderId="0"/>
    <xf numFmtId="164" fontId="6" fillId="0" borderId="0"/>
    <xf numFmtId="0" fontId="1" fillId="0" borderId="0"/>
    <xf numFmtId="0" fontId="1" fillId="0" borderId="0"/>
    <xf numFmtId="164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" fillId="0" borderId="0"/>
    <xf numFmtId="0" fontId="91" fillId="0" borderId="0"/>
    <xf numFmtId="0" fontId="1" fillId="0" borderId="0"/>
    <xf numFmtId="0" fontId="1" fillId="0" borderId="0"/>
    <xf numFmtId="0" fontId="1" fillId="0" borderId="0"/>
    <xf numFmtId="164" fontId="5" fillId="0" borderId="0"/>
    <xf numFmtId="164" fontId="18" fillId="0" borderId="0"/>
    <xf numFmtId="164" fontId="6" fillId="0" borderId="0"/>
    <xf numFmtId="0" fontId="6" fillId="0" borderId="0"/>
    <xf numFmtId="164" fontId="11" fillId="0" borderId="0"/>
    <xf numFmtId="0" fontId="18" fillId="0" borderId="0"/>
    <xf numFmtId="0" fontId="54" fillId="0" borderId="0"/>
    <xf numFmtId="164" fontId="6" fillId="0" borderId="0"/>
    <xf numFmtId="0" fontId="54" fillId="0" borderId="0"/>
    <xf numFmtId="0" fontId="54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92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164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17" fillId="0" borderId="0"/>
    <xf numFmtId="164" fontId="26" fillId="0" borderId="0" applyNumberFormat="0" applyFont="0" applyFill="0" applyBorder="0" applyAlignment="0" applyProtection="0">
      <alignment vertical="top"/>
    </xf>
    <xf numFmtId="164" fontId="26" fillId="0" borderId="0" applyNumberFormat="0" applyFont="0" applyFill="0" applyBorder="0" applyAlignment="0" applyProtection="0">
      <alignment vertical="top"/>
    </xf>
    <xf numFmtId="164" fontId="11" fillId="0" borderId="0">
      <alignment vertical="justify"/>
    </xf>
    <xf numFmtId="49" fontId="18" fillId="0" borderId="0"/>
    <xf numFmtId="38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219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1" fillId="0" borderId="0" applyFont="0" applyFill="0" applyBorder="0" applyAlignment="0" applyProtection="0"/>
    <xf numFmtId="219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" fontId="6" fillId="0" borderId="11"/>
    <xf numFmtId="4" fontId="6" fillId="0" borderId="11"/>
    <xf numFmtId="37" fontId="11" fillId="0" borderId="0" applyFont="0" applyBorder="0" applyAlignment="0" applyProtection="0"/>
    <xf numFmtId="44" fontId="20" fillId="0" borderId="0">
      <protection locked="0"/>
    </xf>
    <xf numFmtId="164" fontId="93" fillId="0" borderId="0"/>
  </cellStyleXfs>
  <cellXfs count="136">
    <xf numFmtId="0" fontId="0" fillId="0" borderId="0" xfId="0"/>
    <xf numFmtId="0" fontId="3" fillId="0" borderId="0" xfId="0" applyFont="1"/>
    <xf numFmtId="0" fontId="4" fillId="0" borderId="0" xfId="0" applyFont="1"/>
    <xf numFmtId="164" fontId="3" fillId="0" borderId="0" xfId="2" applyFont="1" applyAlignment="1">
      <alignment vertical="center"/>
    </xf>
    <xf numFmtId="164" fontId="6" fillId="0" borderId="0" xfId="2" applyFont="1" applyFill="1"/>
    <xf numFmtId="165" fontId="6" fillId="0" borderId="0" xfId="2" applyNumberFormat="1" applyFont="1" applyFill="1"/>
    <xf numFmtId="164" fontId="7" fillId="0" borderId="0" xfId="2" applyFont="1" applyAlignment="1">
      <alignment vertical="center"/>
    </xf>
    <xf numFmtId="164" fontId="8" fillId="0" borderId="0" xfId="2" applyFont="1" applyAlignment="1">
      <alignment horizontal="center"/>
    </xf>
    <xf numFmtId="164" fontId="9" fillId="0" borderId="1" xfId="2" applyFont="1" applyFill="1" applyBorder="1" applyAlignment="1">
      <alignment wrapText="1"/>
    </xf>
    <xf numFmtId="15" fontId="10" fillId="0" borderId="1" xfId="2" quotePrefix="1" applyNumberFormat="1" applyFont="1" applyFill="1" applyBorder="1" applyAlignment="1">
      <alignment horizontal="center" vertical="top" wrapText="1"/>
    </xf>
    <xf numFmtId="164" fontId="10" fillId="0" borderId="0" xfId="2" applyFont="1" applyAlignment="1"/>
    <xf numFmtId="164" fontId="10" fillId="0" borderId="0" xfId="2" applyFont="1" applyFill="1" applyAlignment="1">
      <alignment horizontal="center" vertical="top" wrapText="1"/>
    </xf>
    <xf numFmtId="164" fontId="6" fillId="0" borderId="0" xfId="2" applyFont="1" applyFill="1" applyAlignment="1">
      <alignment horizontal="center" wrapText="1"/>
    </xf>
    <xf numFmtId="164" fontId="6" fillId="0" borderId="0" xfId="2" applyFont="1" applyAlignment="1">
      <alignment horizontal="left"/>
    </xf>
    <xf numFmtId="165" fontId="6" fillId="0" borderId="0" xfId="3" applyNumberFormat="1" applyFont="1" applyFill="1" applyAlignment="1">
      <alignment horizontal="center" wrapText="1"/>
    </xf>
    <xf numFmtId="166" fontId="4" fillId="0" borderId="0" xfId="1" applyNumberFormat="1" applyFont="1"/>
    <xf numFmtId="165" fontId="6" fillId="0" borderId="2" xfId="2" applyNumberFormat="1" applyFont="1" applyFill="1" applyBorder="1" applyAlignment="1">
      <alignment wrapText="1"/>
    </xf>
    <xf numFmtId="165" fontId="10" fillId="0" borderId="2" xfId="2" applyNumberFormat="1" applyFont="1" applyFill="1" applyBorder="1" applyAlignment="1">
      <alignment wrapText="1"/>
    </xf>
    <xf numFmtId="165" fontId="6" fillId="0" borderId="0" xfId="2" applyNumberFormat="1" applyFont="1" applyFill="1" applyBorder="1" applyAlignment="1">
      <alignment wrapText="1"/>
    </xf>
    <xf numFmtId="164" fontId="10" fillId="0" borderId="0" xfId="2" applyFont="1" applyBorder="1" applyAlignment="1"/>
    <xf numFmtId="165" fontId="6" fillId="0" borderId="0" xfId="3" applyNumberFormat="1" applyFont="1" applyFill="1" applyBorder="1" applyAlignment="1">
      <alignment horizontal="center" wrapText="1"/>
    </xf>
    <xf numFmtId="164" fontId="6" fillId="0" borderId="0" xfId="2" applyFont="1" applyFill="1" applyAlignment="1">
      <alignment horizontal="left"/>
    </xf>
    <xf numFmtId="164" fontId="6" fillId="0" borderId="2" xfId="2" applyFont="1" applyFill="1" applyBorder="1" applyAlignment="1">
      <alignment wrapText="1"/>
    </xf>
    <xf numFmtId="164" fontId="6" fillId="0" borderId="0" xfId="2" applyFont="1" applyFill="1" applyBorder="1" applyAlignment="1">
      <alignment wrapText="1"/>
    </xf>
    <xf numFmtId="164" fontId="10" fillId="0" borderId="3" xfId="2" applyFont="1" applyBorder="1" applyAlignment="1"/>
    <xf numFmtId="165" fontId="10" fillId="0" borderId="3" xfId="2" applyNumberFormat="1" applyFont="1" applyFill="1" applyBorder="1" applyAlignment="1">
      <alignment wrapText="1"/>
    </xf>
    <xf numFmtId="164" fontId="6" fillId="0" borderId="0" xfId="2" applyFont="1" applyFill="1" applyAlignment="1">
      <alignment wrapText="1"/>
    </xf>
    <xf numFmtId="165" fontId="6" fillId="0" borderId="0" xfId="2" applyNumberFormat="1" applyFont="1" applyFill="1" applyAlignment="1">
      <alignment horizontal="center" vertical="top" wrapText="1"/>
    </xf>
    <xf numFmtId="164" fontId="12" fillId="0" borderId="0" xfId="2" applyFont="1" applyAlignment="1">
      <alignment horizontal="left"/>
    </xf>
    <xf numFmtId="164" fontId="13" fillId="0" borderId="2" xfId="2" applyFont="1" applyBorder="1" applyAlignment="1">
      <alignment horizontal="left"/>
    </xf>
    <xf numFmtId="165" fontId="10" fillId="0" borderId="2" xfId="3" applyNumberFormat="1" applyFont="1" applyFill="1" applyBorder="1" applyAlignment="1">
      <alignment horizontal="center" wrapText="1"/>
    </xf>
    <xf numFmtId="164" fontId="12" fillId="0" borderId="0" xfId="2" applyFont="1" applyBorder="1" applyAlignment="1">
      <alignment horizontal="left"/>
    </xf>
    <xf numFmtId="164" fontId="6" fillId="0" borderId="2" xfId="2" applyFont="1" applyBorder="1" applyAlignment="1">
      <alignment horizontal="left"/>
    </xf>
    <xf numFmtId="164" fontId="6" fillId="0" borderId="0" xfId="2" applyFont="1" applyBorder="1" applyAlignment="1">
      <alignment horizontal="left"/>
    </xf>
    <xf numFmtId="165" fontId="10" fillId="0" borderId="0" xfId="2" applyNumberFormat="1" applyFont="1" applyFill="1" applyBorder="1" applyAlignment="1">
      <alignment wrapText="1"/>
    </xf>
    <xf numFmtId="164" fontId="6" fillId="0" borderId="2" xfId="2" applyFont="1" applyBorder="1" applyAlignment="1">
      <alignment wrapText="1"/>
    </xf>
    <xf numFmtId="164" fontId="6" fillId="0" borderId="0" xfId="2" applyFont="1" applyAlignment="1">
      <alignment wrapText="1"/>
    </xf>
    <xf numFmtId="165" fontId="6" fillId="0" borderId="0" xfId="2" applyNumberFormat="1" applyFont="1" applyBorder="1" applyAlignment="1">
      <alignment horizontal="center" vertical="top" wrapText="1"/>
    </xf>
    <xf numFmtId="165" fontId="10" fillId="0" borderId="3" xfId="2" applyNumberFormat="1" applyFont="1" applyBorder="1" applyAlignment="1">
      <alignment horizontal="center" vertical="top" wrapText="1"/>
    </xf>
    <xf numFmtId="164" fontId="14" fillId="0" borderId="0" xfId="2" applyFont="1"/>
    <xf numFmtId="165" fontId="8" fillId="0" borderId="0" xfId="2" applyNumberFormat="1" applyFont="1" applyAlignment="1">
      <alignment horizontal="right"/>
    </xf>
    <xf numFmtId="165" fontId="14" fillId="0" borderId="0" xfId="2" applyNumberFormat="1" applyFont="1"/>
    <xf numFmtId="165" fontId="4" fillId="0" borderId="0" xfId="0" applyNumberFormat="1" applyFont="1"/>
    <xf numFmtId="164" fontId="4" fillId="0" borderId="0" xfId="2" applyFont="1" applyAlignment="1"/>
    <xf numFmtId="164" fontId="4" fillId="0" borderId="0" xfId="4" applyFont="1"/>
    <xf numFmtId="164" fontId="4" fillId="0" borderId="0" xfId="2" applyFont="1" applyAlignment="1">
      <alignment vertical="center"/>
    </xf>
    <xf numFmtId="164" fontId="4" fillId="0" borderId="0" xfId="2" applyFont="1"/>
    <xf numFmtId="164" fontId="3" fillId="0" borderId="0" xfId="5" applyFont="1" applyAlignment="1"/>
    <xf numFmtId="164" fontId="3" fillId="0" borderId="0" xfId="5" applyFont="1" applyAlignment="1">
      <alignment vertical="center"/>
    </xf>
    <xf numFmtId="164" fontId="10" fillId="0" borderId="0" xfId="5" applyFont="1" applyAlignment="1"/>
    <xf numFmtId="164" fontId="6" fillId="0" borderId="0" xfId="5" applyFont="1" applyAlignment="1"/>
    <xf numFmtId="164" fontId="9" fillId="0" borderId="0" xfId="5" applyFont="1" applyAlignment="1"/>
    <xf numFmtId="164" fontId="9" fillId="0" borderId="1" xfId="5" applyFont="1" applyBorder="1" applyAlignment="1">
      <alignment horizontal="left"/>
    </xf>
    <xf numFmtId="220" fontId="3" fillId="0" borderId="1" xfId="5" applyNumberFormat="1" applyFont="1" applyBorder="1" applyAlignment="1">
      <alignment horizontal="center" wrapText="1"/>
    </xf>
    <xf numFmtId="220" fontId="3" fillId="0" borderId="1" xfId="5" applyNumberFormat="1" applyFont="1" applyBorder="1" applyAlignment="1">
      <alignment horizontal="center" vertical="center"/>
    </xf>
    <xf numFmtId="164" fontId="6" fillId="0" borderId="0" xfId="5" applyFont="1" applyAlignment="1">
      <alignment horizontal="center"/>
    </xf>
    <xf numFmtId="220" fontId="3" fillId="0" borderId="0" xfId="5" applyNumberFormat="1" applyFont="1" applyAlignment="1">
      <alignment horizontal="center" vertical="top" wrapText="1"/>
    </xf>
    <xf numFmtId="220" fontId="3" fillId="0" borderId="0" xfId="5" applyNumberFormat="1" applyFont="1" applyAlignment="1">
      <alignment horizontal="center" vertical="center"/>
    </xf>
    <xf numFmtId="220" fontId="6" fillId="0" borderId="0" xfId="5" applyNumberFormat="1" applyFont="1" applyFill="1" applyAlignment="1">
      <alignment horizontal="center"/>
    </xf>
    <xf numFmtId="220" fontId="6" fillId="0" borderId="0" xfId="5" applyNumberFormat="1" applyFont="1" applyAlignment="1">
      <alignment horizontal="center"/>
    </xf>
    <xf numFmtId="164" fontId="6" fillId="0" borderId="1" xfId="5" applyFont="1" applyBorder="1" applyAlignment="1"/>
    <xf numFmtId="220" fontId="6" fillId="0" borderId="1" xfId="5" applyNumberFormat="1" applyFont="1" applyFill="1" applyBorder="1" applyAlignment="1">
      <alignment horizontal="center"/>
    </xf>
    <xf numFmtId="220" fontId="6" fillId="0" borderId="1" xfId="5" applyNumberFormat="1" applyFont="1" applyBorder="1" applyAlignment="1">
      <alignment horizontal="center"/>
    </xf>
    <xf numFmtId="164" fontId="10" fillId="0" borderId="0" xfId="5" applyFont="1" applyBorder="1" applyAlignment="1"/>
    <xf numFmtId="220" fontId="3" fillId="0" borderId="0" xfId="5" applyNumberFormat="1" applyFont="1" applyFill="1" applyBorder="1" applyAlignment="1"/>
    <xf numFmtId="220" fontId="3" fillId="0" borderId="0" xfId="5" applyNumberFormat="1" applyFont="1" applyBorder="1" applyAlignment="1"/>
    <xf numFmtId="164" fontId="10" fillId="0" borderId="0" xfId="5" applyFont="1" applyFill="1" applyAlignment="1">
      <alignment horizontal="center"/>
    </xf>
    <xf numFmtId="164" fontId="10" fillId="0" borderId="0" xfId="5" applyFont="1" applyAlignment="1">
      <alignment horizontal="center"/>
    </xf>
    <xf numFmtId="220" fontId="4" fillId="0" borderId="0" xfId="0" applyNumberFormat="1" applyFont="1"/>
    <xf numFmtId="164" fontId="6" fillId="0" borderId="0" xfId="5" applyFont="1" applyFill="1" applyAlignment="1">
      <alignment horizontal="center"/>
    </xf>
    <xf numFmtId="164" fontId="10" fillId="0" borderId="2" xfId="5" applyFont="1" applyBorder="1" applyAlignment="1"/>
    <xf numFmtId="220" fontId="3" fillId="0" borderId="2" xfId="5" applyNumberFormat="1" applyFont="1" applyFill="1" applyBorder="1" applyAlignment="1"/>
    <xf numFmtId="220" fontId="3" fillId="0" borderId="2" xfId="5" applyNumberFormat="1" applyFont="1" applyBorder="1" applyAlignment="1"/>
    <xf numFmtId="0" fontId="3" fillId="0" borderId="0" xfId="0" applyFont="1" applyAlignment="1"/>
    <xf numFmtId="0" fontId="4" fillId="0" borderId="0" xfId="0" applyFont="1" applyAlignment="1"/>
    <xf numFmtId="164" fontId="3" fillId="0" borderId="0" xfId="220" applyFont="1" applyAlignment="1"/>
    <xf numFmtId="164" fontId="4" fillId="0" borderId="0" xfId="220" applyFont="1" applyAlignment="1"/>
    <xf numFmtId="164" fontId="10" fillId="0" borderId="0" xfId="220" applyFont="1" applyAlignment="1"/>
    <xf numFmtId="164" fontId="6" fillId="0" borderId="0" xfId="220" applyFont="1" applyAlignment="1"/>
    <xf numFmtId="164" fontId="9" fillId="0" borderId="0" xfId="220" applyFont="1" applyAlignment="1"/>
    <xf numFmtId="164" fontId="14" fillId="0" borderId="0" xfId="220" applyFont="1" applyAlignment="1"/>
    <xf numFmtId="165" fontId="14" fillId="0" borderId="0" xfId="220" applyNumberFormat="1" applyFont="1" applyAlignment="1"/>
    <xf numFmtId="164" fontId="9" fillId="0" borderId="1" xfId="220" applyFont="1" applyBorder="1" applyAlignment="1"/>
    <xf numFmtId="221" fontId="10" fillId="0" borderId="1" xfId="3" applyNumberFormat="1" applyFont="1" applyBorder="1" applyAlignment="1">
      <alignment horizontal="center" wrapText="1"/>
    </xf>
    <xf numFmtId="221" fontId="10" fillId="0" borderId="1" xfId="3" applyNumberFormat="1" applyFont="1" applyBorder="1" applyAlignment="1">
      <alignment horizontal="center"/>
    </xf>
    <xf numFmtId="221" fontId="6" fillId="0" borderId="1" xfId="3" applyNumberFormat="1" applyFont="1" applyBorder="1" applyAlignment="1">
      <alignment horizontal="center"/>
    </xf>
    <xf numFmtId="0" fontId="10" fillId="0" borderId="2" xfId="294" applyFont="1" applyBorder="1" applyAlignment="1">
      <alignment vertical="center"/>
    </xf>
    <xf numFmtId="221" fontId="6" fillId="0" borderId="2" xfId="3" applyNumberFormat="1" applyFont="1" applyBorder="1" applyAlignment="1">
      <alignment vertical="center"/>
    </xf>
    <xf numFmtId="221" fontId="94" fillId="0" borderId="2" xfId="3" applyNumberFormat="1" applyFont="1" applyBorder="1" applyAlignment="1">
      <alignment vertical="center"/>
    </xf>
    <xf numFmtId="0" fontId="10" fillId="0" borderId="0" xfId="294" applyFont="1" applyAlignment="1">
      <alignment vertical="center"/>
    </xf>
    <xf numFmtId="221" fontId="6" fillId="0" borderId="0" xfId="3" applyNumberFormat="1" applyFont="1" applyBorder="1" applyAlignment="1">
      <alignment vertical="center"/>
    </xf>
    <xf numFmtId="221" fontId="94" fillId="0" borderId="0" xfId="3" applyNumberFormat="1" applyFont="1" applyBorder="1" applyAlignment="1">
      <alignment vertical="center"/>
    </xf>
    <xf numFmtId="221" fontId="94" fillId="0" borderId="0" xfId="3" applyNumberFormat="1" applyFont="1" applyAlignment="1">
      <alignment vertical="center"/>
    </xf>
    <xf numFmtId="0" fontId="6" fillId="0" borderId="0" xfId="294" applyFont="1" applyAlignment="1">
      <alignment vertical="center" wrapText="1"/>
    </xf>
    <xf numFmtId="220" fontId="6" fillId="0" borderId="0" xfId="3" applyNumberFormat="1" applyFont="1" applyBorder="1" applyAlignment="1">
      <alignment vertical="center"/>
    </xf>
    <xf numFmtId="221" fontId="6" fillId="0" borderId="0" xfId="3" applyNumberFormat="1" applyFont="1" applyAlignment="1">
      <alignment vertical="center"/>
    </xf>
    <xf numFmtId="221" fontId="10" fillId="0" borderId="2" xfId="3" applyNumberFormat="1" applyFont="1" applyBorder="1" applyAlignment="1">
      <alignment vertical="center"/>
    </xf>
    <xf numFmtId="221" fontId="95" fillId="0" borderId="2" xfId="3" applyNumberFormat="1" applyFont="1" applyBorder="1" applyAlignment="1">
      <alignment vertical="center"/>
    </xf>
    <xf numFmtId="0" fontId="6" fillId="0" borderId="0" xfId="294" applyFont="1" applyAlignment="1">
      <alignment vertical="center"/>
    </xf>
    <xf numFmtId="221" fontId="10" fillId="0" borderId="0" xfId="3" applyNumberFormat="1" applyFont="1" applyAlignment="1">
      <alignment horizontal="center" vertical="top"/>
    </xf>
    <xf numFmtId="221" fontId="6" fillId="0" borderId="0" xfId="3" applyNumberFormat="1" applyFont="1" applyAlignment="1">
      <alignment horizontal="center" vertical="top"/>
    </xf>
    <xf numFmtId="0" fontId="6" fillId="0" borderId="0" xfId="294" applyFont="1" applyBorder="1" applyAlignment="1">
      <alignment vertical="center"/>
    </xf>
    <xf numFmtId="164" fontId="4" fillId="0" borderId="0" xfId="220" applyFont="1" applyBorder="1" applyAlignment="1"/>
    <xf numFmtId="165" fontId="6" fillId="0" borderId="0" xfId="220" applyNumberFormat="1" applyFont="1" applyBorder="1" applyAlignment="1"/>
    <xf numFmtId="221" fontId="6" fillId="0" borderId="0" xfId="3" applyNumberFormat="1" applyFont="1" applyFill="1" applyBorder="1" applyAlignment="1">
      <alignment vertical="center"/>
    </xf>
    <xf numFmtId="164" fontId="3" fillId="0" borderId="2" xfId="220" applyFont="1" applyBorder="1" applyAlignment="1"/>
    <xf numFmtId="165" fontId="4" fillId="0" borderId="0" xfId="220" applyNumberFormat="1" applyFont="1" applyAlignment="1"/>
    <xf numFmtId="221" fontId="4" fillId="0" borderId="0" xfId="0" applyNumberFormat="1" applyFont="1" applyAlignment="1"/>
    <xf numFmtId="0" fontId="3" fillId="0" borderId="0" xfId="197" applyFont="1" applyAlignment="1">
      <alignment horizontal="left"/>
    </xf>
    <xf numFmtId="0" fontId="4" fillId="0" borderId="0" xfId="197" applyFont="1"/>
    <xf numFmtId="0" fontId="10" fillId="0" borderId="0" xfId="226" applyNumberFormat="1" applyFont="1" applyAlignment="1">
      <alignment horizontal="left" vertical="center"/>
    </xf>
    <xf numFmtId="0" fontId="10" fillId="0" borderId="0" xfId="200" applyFont="1" applyBorder="1" applyAlignment="1">
      <alignment vertical="top" wrapText="1"/>
    </xf>
    <xf numFmtId="0" fontId="9" fillId="0" borderId="0" xfId="200" applyFont="1" applyBorder="1" applyAlignment="1">
      <alignment vertical="top" wrapText="1"/>
    </xf>
    <xf numFmtId="0" fontId="6" fillId="0" borderId="11" xfId="192" applyNumberFormat="1" applyFont="1" applyFill="1" applyBorder="1" applyAlignment="1">
      <alignment vertical="center"/>
    </xf>
    <xf numFmtId="220" fontId="4" fillId="0" borderId="11" xfId="197" applyNumberFormat="1" applyFont="1" applyFill="1" applyBorder="1" applyAlignment="1">
      <alignment horizontal="center" vertical="center" wrapText="1"/>
    </xf>
    <xf numFmtId="0" fontId="10" fillId="0" borderId="11" xfId="192" applyNumberFormat="1" applyFont="1" applyFill="1" applyBorder="1" applyAlignment="1">
      <alignment horizontal="center" vertical="top"/>
    </xf>
    <xf numFmtId="0" fontId="4" fillId="0" borderId="11" xfId="192" applyFont="1" applyFill="1" applyBorder="1" applyAlignment="1">
      <alignment horizontal="center" vertical="center"/>
    </xf>
    <xf numFmtId="0" fontId="4" fillId="0" borderId="11" xfId="192" applyFont="1" applyBorder="1"/>
    <xf numFmtId="0" fontId="10" fillId="26" borderId="11" xfId="192" applyNumberFormat="1" applyFont="1" applyFill="1" applyBorder="1"/>
    <xf numFmtId="220" fontId="3" fillId="26" borderId="11" xfId="192" applyNumberFormat="1" applyFont="1" applyFill="1" applyBorder="1"/>
    <xf numFmtId="0" fontId="6" fillId="0" borderId="11" xfId="192" applyNumberFormat="1" applyFont="1" applyFill="1" applyBorder="1"/>
    <xf numFmtId="220" fontId="4" fillId="0" borderId="11" xfId="192" applyNumberFormat="1" applyFont="1" applyBorder="1"/>
    <xf numFmtId="0" fontId="10" fillId="26" borderId="11" xfId="226" applyNumberFormat="1" applyFont="1" applyFill="1" applyBorder="1" applyAlignment="1">
      <alignment horizontal="left" vertical="center"/>
    </xf>
    <xf numFmtId="0" fontId="10" fillId="0" borderId="11" xfId="192" applyNumberFormat="1" applyFont="1" applyFill="1" applyBorder="1"/>
    <xf numFmtId="0" fontId="6" fillId="0" borderId="11" xfId="192" applyNumberFormat="1" applyFont="1" applyFill="1" applyBorder="1" applyAlignment="1">
      <alignment horizontal="center" vertical="top"/>
    </xf>
    <xf numFmtId="0" fontId="6" fillId="26" borderId="11" xfId="192" applyNumberFormat="1" applyFont="1" applyFill="1" applyBorder="1" applyAlignment="1">
      <alignment horizontal="center" vertical="top"/>
    </xf>
    <xf numFmtId="220" fontId="4" fillId="0" borderId="0" xfId="192" applyNumberFormat="1" applyFont="1"/>
    <xf numFmtId="220" fontId="14" fillId="0" borderId="0" xfId="192" applyNumberFormat="1" applyFont="1"/>
    <xf numFmtId="0" fontId="3" fillId="0" borderId="0" xfId="197" applyFont="1" applyAlignment="1">
      <alignment vertical="center"/>
    </xf>
    <xf numFmtId="220" fontId="4" fillId="0" borderId="0" xfId="197" applyNumberFormat="1" applyFont="1"/>
    <xf numFmtId="0" fontId="4" fillId="0" borderId="0" xfId="197" applyFont="1" applyAlignment="1"/>
    <xf numFmtId="0" fontId="4" fillId="0" borderId="0" xfId="197" applyFont="1" applyAlignment="1">
      <alignment vertical="center"/>
    </xf>
    <xf numFmtId="220" fontId="4" fillId="0" borderId="0" xfId="197" applyNumberFormat="1" applyFont="1" applyFill="1" applyBorder="1"/>
    <xf numFmtId="0" fontId="3" fillId="0" borderId="0" xfId="197" applyFont="1" applyAlignment="1">
      <alignment horizontal="justify" vertical="center"/>
    </xf>
    <xf numFmtId="0" fontId="3" fillId="0" borderId="0" xfId="223" applyFont="1" applyAlignment="1"/>
    <xf numFmtId="0" fontId="3" fillId="0" borderId="0" xfId="223" applyFont="1" applyAlignment="1">
      <alignment vertical="center"/>
    </xf>
  </cellXfs>
  <cellStyles count="491">
    <cellStyle name="_x0005__x001c_" xfId="6"/>
    <cellStyle name="_x000d__x000a_JournalTemplate=C:\COMFO\CTALK\JOURSTD.TPL_x000d__x000a_LbStateAddress=3 3 0 251 1 89 2 311_x000d__x000a_LbStateJou" xfId="7"/>
    <cellStyle name="???????_Income Statement" xfId="8"/>
    <cellStyle name="_`KAP NAC_05_F-2_Trial balance 31 12 05_16.09.06" xfId="9"/>
    <cellStyle name="_37" xfId="10"/>
    <cellStyle name="_Book1" xfId="11"/>
    <cellStyle name="_Book3" xfId="12"/>
    <cellStyle name="_Disclosures_EE_Min rights" xfId="13"/>
    <cellStyle name="_Dsclosures_IK" xfId="14"/>
    <cellStyle name="_Inv WAC(COGS)_USD" xfId="15"/>
    <cellStyle name="_KAP NAK_06_reporting table_rus_28.09" xfId="16"/>
    <cellStyle name="_NAC KAP_06_Inventory_IK (Kurmanova, Indira_Almaty_KPMG-STAFF_CIS's Copy)" xfId="17"/>
    <cellStyle name="_NAC_06_reporting tables" xfId="18"/>
    <cellStyle name="_PRICE_1C" xfId="19"/>
    <cellStyle name="_Salary" xfId="20"/>
    <cellStyle name="_Segment reporting_disclosure" xfId="21"/>
    <cellStyle name="_Книга1" xfId="22"/>
    <cellStyle name="_мебель, оборудование инвентарь1207" xfId="23"/>
    <cellStyle name="_ОТЧЕТ для ДКФ    06 04 05  (6)" xfId="24"/>
    <cellStyle name="_Перевод в функц. вал. доллар 2 этап за 2006 год" xfId="25"/>
    <cellStyle name="_План развития ПТС на 2005-2010 (связи станционной части)" xfId="26"/>
    <cellStyle name="_произв.цели - приложение к СНР_айгерим_09.11" xfId="27"/>
    <cellStyle name="_Утв СД Бюджет расшиф 29 12 05" xfId="28"/>
    <cellStyle name="”ќђќ‘ћ‚›‰" xfId="29"/>
    <cellStyle name="”љ‘ђћ‚ђќќ›‰" xfId="30"/>
    <cellStyle name="„…ќ…†ќ›‰" xfId="31"/>
    <cellStyle name="‡ђѓћ‹ћ‚ћљ1" xfId="32"/>
    <cellStyle name="‡ђѓћ‹ћ‚ћљ2" xfId="33"/>
    <cellStyle name="•WЏЂ_ЉO‰?—a‹?" xfId="34"/>
    <cellStyle name="’ћѓћ‚›‰" xfId="35"/>
    <cellStyle name="W_OÝaà" xfId="36"/>
    <cellStyle name="1.0 TITLE" xfId="37"/>
    <cellStyle name="1.1 TITLE" xfId="38"/>
    <cellStyle name="1Normal" xfId="39"/>
    <cellStyle name="20% - Accent1" xfId="40"/>
    <cellStyle name="20% - Accent2" xfId="41"/>
    <cellStyle name="20% - Accent3" xfId="42"/>
    <cellStyle name="20% - Accent4" xfId="43"/>
    <cellStyle name="20% - Accent5" xfId="44"/>
    <cellStyle name="20% - Accent6" xfId="45"/>
    <cellStyle name="40% - Accent1" xfId="46"/>
    <cellStyle name="40% - Accent2" xfId="47"/>
    <cellStyle name="40% - Accent3" xfId="48"/>
    <cellStyle name="40% - Accent4" xfId="49"/>
    <cellStyle name="40% - Accent5" xfId="50"/>
    <cellStyle name="40% - Accent6" xfId="51"/>
    <cellStyle name="60% - Accent1" xfId="52"/>
    <cellStyle name="60% - Accent2" xfId="53"/>
    <cellStyle name="60% - Accent3" xfId="54"/>
    <cellStyle name="60% - Accent4" xfId="55"/>
    <cellStyle name="60% - Accent5" xfId="56"/>
    <cellStyle name="60% - Accent6" xfId="57"/>
    <cellStyle name="Accent1" xfId="58"/>
    <cellStyle name="Accent2" xfId="59"/>
    <cellStyle name="Accent3" xfId="60"/>
    <cellStyle name="Accent4" xfId="61"/>
    <cellStyle name="Accent5" xfId="62"/>
    <cellStyle name="Accent6" xfId="63"/>
    <cellStyle name="Bad" xfId="64"/>
    <cellStyle name="Body" xfId="65"/>
    <cellStyle name="Calc Currency (0)" xfId="66"/>
    <cellStyle name="Calc Currency (2)" xfId="67"/>
    <cellStyle name="Calc Percent (0)" xfId="68"/>
    <cellStyle name="Calc Percent (0) 2" xfId="69"/>
    <cellStyle name="Calc Percent (1)" xfId="70"/>
    <cellStyle name="Calc Percent (2)" xfId="71"/>
    <cellStyle name="Calc Units (0)" xfId="72"/>
    <cellStyle name="Calc Units (1)" xfId="73"/>
    <cellStyle name="Calc Units (2)" xfId="74"/>
    <cellStyle name="Calculation" xfId="75"/>
    <cellStyle name="Centered Heading" xfId="76"/>
    <cellStyle name="Check" xfId="77"/>
    <cellStyle name="Check Cell" xfId="78"/>
    <cellStyle name="Column_Title" xfId="79"/>
    <cellStyle name="Comma %" xfId="80"/>
    <cellStyle name="Comma [00]" xfId="81"/>
    <cellStyle name="Comma 0.0" xfId="82"/>
    <cellStyle name="Comma 0.0%" xfId="83"/>
    <cellStyle name="Comma 0.00" xfId="84"/>
    <cellStyle name="Comma 0.00%" xfId="85"/>
    <cellStyle name="Comma 0.000" xfId="86"/>
    <cellStyle name="Comma 0.000%" xfId="87"/>
    <cellStyle name="Comma 2" xfId="88"/>
    <cellStyle name="Comma 2 2" xfId="89"/>
    <cellStyle name="Comma 2 3" xfId="90"/>
    <cellStyle name="Comma 2 4" xfId="91"/>
    <cellStyle name="Comma 2 5" xfId="92"/>
    <cellStyle name="Comma 3" xfId="93"/>
    <cellStyle name="Comma 4" xfId="94"/>
    <cellStyle name="Comma0" xfId="95"/>
    <cellStyle name="Company Name" xfId="96"/>
    <cellStyle name="Copied" xfId="97"/>
    <cellStyle name="CR Comma" xfId="98"/>
    <cellStyle name="CR Currency" xfId="99"/>
    <cellStyle name="Credit" xfId="100"/>
    <cellStyle name="Credit subtotal" xfId="101"/>
    <cellStyle name="Credit Total" xfId="102"/>
    <cellStyle name="Currency %" xfId="103"/>
    <cellStyle name="Currency [00]" xfId="104"/>
    <cellStyle name="Currency 0.0" xfId="105"/>
    <cellStyle name="Currency 0.0%" xfId="106"/>
    <cellStyle name="Currency 0.00" xfId="107"/>
    <cellStyle name="Currency 0.00%" xfId="108"/>
    <cellStyle name="Currency 0.000" xfId="109"/>
    <cellStyle name="Currency 0.000%" xfId="110"/>
    <cellStyle name="Currency0" xfId="111"/>
    <cellStyle name="Date" xfId="112"/>
    <cellStyle name="Date 2" xfId="113"/>
    <cellStyle name="Date Short" xfId="114"/>
    <cellStyle name="Date without year" xfId="115"/>
    <cellStyle name="Date without year 2" xfId="116"/>
    <cellStyle name="Date_Год 2009г. 4 кварт  Консол. пр.3,14,15,20" xfId="117"/>
    <cellStyle name="Debit" xfId="118"/>
    <cellStyle name="Debit subtotal" xfId="119"/>
    <cellStyle name="Debit Total" xfId="120"/>
    <cellStyle name="DELTA" xfId="121"/>
    <cellStyle name="E&amp;Y House" xfId="122"/>
    <cellStyle name="Enter Currency (0)" xfId="123"/>
    <cellStyle name="Enter Currency (2)" xfId="124"/>
    <cellStyle name="Enter Units (0)" xfId="125"/>
    <cellStyle name="Enter Units (1)" xfId="126"/>
    <cellStyle name="Enter Units (2)" xfId="127"/>
    <cellStyle name="Entered" xfId="128"/>
    <cellStyle name="Euro" xfId="129"/>
    <cellStyle name="Explanatory Text" xfId="130"/>
    <cellStyle name="Fixed" xfId="131"/>
    <cellStyle name="Format Number Column" xfId="132"/>
    <cellStyle name="From" xfId="133"/>
    <cellStyle name="general" xfId="134"/>
    <cellStyle name="Good" xfId="135"/>
    <cellStyle name="Grey" xfId="136"/>
    <cellStyle name="Header1" xfId="137"/>
    <cellStyle name="Header2" xfId="138"/>
    <cellStyle name="Heading" xfId="139"/>
    <cellStyle name="Heading 1" xfId="140"/>
    <cellStyle name="Heading 2" xfId="141"/>
    <cellStyle name="Heading 3" xfId="142"/>
    <cellStyle name="Heading 4" xfId="143"/>
    <cellStyle name="Heading No Underline" xfId="144"/>
    <cellStyle name="Heading With Underline" xfId="145"/>
    <cellStyle name="Heading_5690 Ceiling test for client KZ (1)" xfId="146"/>
    <cellStyle name="Hyperlink 2" xfId="147"/>
    <cellStyle name="Îáû÷íûé_Ëèñò1" xfId="148"/>
    <cellStyle name="Input" xfId="149"/>
    <cellStyle name="Input [yellow]" xfId="150"/>
    <cellStyle name="Input 10" xfId="151"/>
    <cellStyle name="Input 2" xfId="152"/>
    <cellStyle name="Input 3" xfId="153"/>
    <cellStyle name="Input 4" xfId="154"/>
    <cellStyle name="Input 5" xfId="155"/>
    <cellStyle name="Input 6" xfId="156"/>
    <cellStyle name="Input 7" xfId="157"/>
    <cellStyle name="Input 8" xfId="158"/>
    <cellStyle name="Input 9" xfId="159"/>
    <cellStyle name="Input Box" xfId="160"/>
    <cellStyle name="Input_Cell" xfId="161"/>
    <cellStyle name="Inputnumbaccid" xfId="162"/>
    <cellStyle name="Inpyear" xfId="163"/>
    <cellStyle name="International" xfId="164"/>
    <cellStyle name="International1" xfId="165"/>
    <cellStyle name="KPMG Heading 1" xfId="166"/>
    <cellStyle name="KPMG Heading 2" xfId="167"/>
    <cellStyle name="KPMG Heading 3" xfId="168"/>
    <cellStyle name="KPMG Heading 4" xfId="169"/>
    <cellStyle name="KPMG Normal" xfId="170"/>
    <cellStyle name="KPMG Normal Text" xfId="171"/>
    <cellStyle name="KPMG Normal_Cash_flow_consol_05.04" xfId="172"/>
    <cellStyle name="Link Currency (0)" xfId="173"/>
    <cellStyle name="Link Currency (2)" xfId="174"/>
    <cellStyle name="Link Units (0)" xfId="175"/>
    <cellStyle name="Link Units (1)" xfId="176"/>
    <cellStyle name="Link Units (2)" xfId="177"/>
    <cellStyle name="Linked Cell" xfId="178"/>
    <cellStyle name="Millares [0]_pldt" xfId="179"/>
    <cellStyle name="Millares_pldt" xfId="180"/>
    <cellStyle name="Milliers [0]_EDYAN" xfId="181"/>
    <cellStyle name="Milliers_EDYAN" xfId="182"/>
    <cellStyle name="Moneda [0]_pldt" xfId="183"/>
    <cellStyle name="Moneda_pldt" xfId="184"/>
    <cellStyle name="Monétaire [0]_EDYAN" xfId="185"/>
    <cellStyle name="Monétaire_EDYAN" xfId="186"/>
    <cellStyle name="Nameenter" xfId="187"/>
    <cellStyle name="Neutral" xfId="188"/>
    <cellStyle name="Norma11l" xfId="189"/>
    <cellStyle name="Normal - Style1" xfId="190"/>
    <cellStyle name="Normal - Style1 2" xfId="191"/>
    <cellStyle name="Normal 10" xfId="192"/>
    <cellStyle name="Normal 10 2" xfId="193"/>
    <cellStyle name="Normal 10 3" xfId="194"/>
    <cellStyle name="Normal 10 4" xfId="195"/>
    <cellStyle name="Normal 10 5" xfId="196"/>
    <cellStyle name="Normal 11" xfId="197"/>
    <cellStyle name="Normal 2" xfId="198"/>
    <cellStyle name="Normal 2 2" xfId="199"/>
    <cellStyle name="Normal 2 2 2" xfId="200"/>
    <cellStyle name="Normal 2 2 3" xfId="201"/>
    <cellStyle name="Normal 2 2 4" xfId="202"/>
    <cellStyle name="Normal 2 2 5" xfId="203"/>
    <cellStyle name="Normal 2 3" xfId="204"/>
    <cellStyle name="Normal 2 4" xfId="205"/>
    <cellStyle name="Normal 2 5" xfId="206"/>
    <cellStyle name="Normal 2 6" xfId="207"/>
    <cellStyle name="Normal 2 7" xfId="208"/>
    <cellStyle name="Normal 2 8" xfId="209"/>
    <cellStyle name="Normal 3" xfId="210"/>
    <cellStyle name="Normal 3 2" xfId="211"/>
    <cellStyle name="Normal 3 3" xfId="212"/>
    <cellStyle name="Normal 3 4" xfId="213"/>
    <cellStyle name="Normal 3 5" xfId="214"/>
    <cellStyle name="Normal 3 6" xfId="215"/>
    <cellStyle name="Normal 4" xfId="216"/>
    <cellStyle name="Normal 4 2" xfId="217"/>
    <cellStyle name="Normal 4 2 2" xfId="218"/>
    <cellStyle name="Normal 4 3" xfId="219"/>
    <cellStyle name="Normal 5" xfId="220"/>
    <cellStyle name="Normal 5 2" xfId="221"/>
    <cellStyle name="Normal 6" xfId="222"/>
    <cellStyle name="Normal 7" xfId="5"/>
    <cellStyle name="Normal 7 2" xfId="223"/>
    <cellStyle name="Normal 8" xfId="2"/>
    <cellStyle name="Normal 9" xfId="224"/>
    <cellStyle name="Normal_20" xfId="225"/>
    <cellStyle name="Normal_CFS" xfId="226"/>
    <cellStyle name="Normal1" xfId="227"/>
    <cellStyle name="normбlnм_laroux" xfId="228"/>
    <cellStyle name="Note" xfId="229"/>
    <cellStyle name="numbers" xfId="230"/>
    <cellStyle name="numbers 2" xfId="231"/>
    <cellStyle name="Ôèíàíñîâûé [0]_Ëèñò1" xfId="232"/>
    <cellStyle name="Ôèíàíñîâûé_Ëèñò1" xfId="233"/>
    <cellStyle name="Output" xfId="234"/>
    <cellStyle name="paint" xfId="235"/>
    <cellStyle name="Percent %" xfId="236"/>
    <cellStyle name="Percent % Long Underline" xfId="237"/>
    <cellStyle name="Percent %_Worksheet in  US Financial Statements Ref. Workbook - Single Co" xfId="238"/>
    <cellStyle name="Percent (0)" xfId="239"/>
    <cellStyle name="Percent (0) 2" xfId="240"/>
    <cellStyle name="Percent [0]" xfId="241"/>
    <cellStyle name="Percent [00]" xfId="242"/>
    <cellStyle name="Percent [2]" xfId="243"/>
    <cellStyle name="Percent [2] 2" xfId="244"/>
    <cellStyle name="Percent 0.0%" xfId="245"/>
    <cellStyle name="Percent 0.0% Long Underline" xfId="246"/>
    <cellStyle name="Percent 0.00%" xfId="247"/>
    <cellStyle name="Percent 0.00% Long Underline" xfId="248"/>
    <cellStyle name="Percent 0.00%_5690 Ceiling test for client KZ (1)" xfId="249"/>
    <cellStyle name="Percent 0.000%" xfId="250"/>
    <cellStyle name="Percent 0.000% Long Underline" xfId="251"/>
    <cellStyle name="Percent 2" xfId="252"/>
    <cellStyle name="piw#" xfId="253"/>
    <cellStyle name="piw%" xfId="254"/>
    <cellStyle name="PrePop Currency (0)" xfId="255"/>
    <cellStyle name="PrePop Currency (2)" xfId="256"/>
    <cellStyle name="PrePop Units (0)" xfId="257"/>
    <cellStyle name="PrePop Units (1)" xfId="258"/>
    <cellStyle name="PrePop Units (2)" xfId="259"/>
    <cellStyle name="Price_Body" xfId="260"/>
    <cellStyle name="RevList" xfId="261"/>
    <cellStyle name="Rubles" xfId="262"/>
    <cellStyle name="small" xfId="263"/>
    <cellStyle name="stand_bord" xfId="264"/>
    <cellStyle name="Standard_Adjustments_Consulting_2000" xfId="265"/>
    <cellStyle name="Subtotal" xfId="266"/>
    <cellStyle name="Text Indent A" xfId="267"/>
    <cellStyle name="Text Indent B" xfId="268"/>
    <cellStyle name="Text Indent C" xfId="269"/>
    <cellStyle name="Tickmark" xfId="270"/>
    <cellStyle name="Title" xfId="271"/>
    <cellStyle name="Title 1.0" xfId="272"/>
    <cellStyle name="Title 1.1" xfId="273"/>
    <cellStyle name="Title 1.1.1" xfId="274"/>
    <cellStyle name="Total" xfId="275"/>
    <cellStyle name="Virgül_BİLANÇO" xfId="276"/>
    <cellStyle name="Warning Text" xfId="277"/>
    <cellStyle name="Беззащитный" xfId="278"/>
    <cellStyle name="Гиперссылка 2" xfId="279"/>
    <cellStyle name="Группа" xfId="280"/>
    <cellStyle name="Дата" xfId="281"/>
    <cellStyle name="Денежный 2" xfId="282"/>
    <cellStyle name="Денежный 3" xfId="283"/>
    <cellStyle name="Денежный 4" xfId="284"/>
    <cellStyle name="Денежный 5" xfId="285"/>
    <cellStyle name="Защитный" xfId="286"/>
    <cellStyle name="Звезды" xfId="287"/>
    <cellStyle name="Звезды 2" xfId="288"/>
    <cellStyle name="КАНДАГАЧ тел3-33-96" xfId="289"/>
    <cellStyle name="КАНДАГАЧ тел3-33-96 2" xfId="290"/>
    <cellStyle name="Обычный" xfId="0" builtinId="0"/>
    <cellStyle name="Обычный 10" xfId="291"/>
    <cellStyle name="Обычный 10 2" xfId="292"/>
    <cellStyle name="Обычный 11" xfId="4"/>
    <cellStyle name="Обычный 12" xfId="293"/>
    <cellStyle name="Обычный 13" xfId="294"/>
    <cellStyle name="Обычный 13 2" xfId="295"/>
    <cellStyle name="Обычный 14" xfId="296"/>
    <cellStyle name="Обычный 14 2" xfId="297"/>
    <cellStyle name="Обычный 15" xfId="298"/>
    <cellStyle name="Обычный 15 2" xfId="299"/>
    <cellStyle name="Обычный 16" xfId="300"/>
    <cellStyle name="Обычный 17" xfId="301"/>
    <cellStyle name="Обычный 18" xfId="302"/>
    <cellStyle name="Обычный 19" xfId="303"/>
    <cellStyle name="Обычный 2" xfId="304"/>
    <cellStyle name="Обычный 2 2" xfId="305"/>
    <cellStyle name="Обычный 2 2 2" xfId="306"/>
    <cellStyle name="Обычный 2 2 2 2" xfId="307"/>
    <cellStyle name="Обычный 2 2 3" xfId="308"/>
    <cellStyle name="Обычный 2 3" xfId="309"/>
    <cellStyle name="Обычный 2 4" xfId="310"/>
    <cellStyle name="Обычный 2 5" xfId="311"/>
    <cellStyle name="Обычный 2 6" xfId="312"/>
    <cellStyle name="Обычный 2 7" xfId="313"/>
    <cellStyle name="Обычный 20" xfId="314"/>
    <cellStyle name="Обычный 21" xfId="315"/>
    <cellStyle name="Обычный 22" xfId="316"/>
    <cellStyle name="Обычный 3" xfId="317"/>
    <cellStyle name="Обычный 3 2" xfId="318"/>
    <cellStyle name="Обычный 3 2 2" xfId="319"/>
    <cellStyle name="Обычный 3 3" xfId="320"/>
    <cellStyle name="Обычный 3 4" xfId="321"/>
    <cellStyle name="Обычный 3 4 2" xfId="322"/>
    <cellStyle name="Обычный 3 5" xfId="323"/>
    <cellStyle name="Обычный 3 5 2" xfId="324"/>
    <cellStyle name="Обычный 3 6" xfId="325"/>
    <cellStyle name="Обычный 3 7" xfId="326"/>
    <cellStyle name="Обычный 4" xfId="327"/>
    <cellStyle name="Обычный 4 10" xfId="328"/>
    <cellStyle name="Обычный 4 10 2" xfId="329"/>
    <cellStyle name="Обычный 4 11" xfId="330"/>
    <cellStyle name="Обычный 4 11 2" xfId="331"/>
    <cellStyle name="Обычный 4 12" xfId="332"/>
    <cellStyle name="Обычный 4 13" xfId="333"/>
    <cellStyle name="Обычный 4 14" xfId="334"/>
    <cellStyle name="Обычный 4 15" xfId="335"/>
    <cellStyle name="Обычный 4 16" xfId="336"/>
    <cellStyle name="Обычный 4 2" xfId="337"/>
    <cellStyle name="Обычный 4 2 2" xfId="338"/>
    <cellStyle name="Обычный 4 2 2 2" xfId="339"/>
    <cellStyle name="Обычный 4 2 3" xfId="340"/>
    <cellStyle name="Обычный 4 2 3 2" xfId="341"/>
    <cellStyle name="Обычный 4 2 4" xfId="342"/>
    <cellStyle name="Обычный 4 2 4 2" xfId="343"/>
    <cellStyle name="Обычный 4 2 5" xfId="344"/>
    <cellStyle name="Обычный 4 2 6" xfId="345"/>
    <cellStyle name="Обычный 4 3" xfId="346"/>
    <cellStyle name="Обычный 4 3 2" xfId="347"/>
    <cellStyle name="Обычный 4 4" xfId="348"/>
    <cellStyle name="Обычный 4 4 2" xfId="349"/>
    <cellStyle name="Обычный 4 5" xfId="350"/>
    <cellStyle name="Обычный 4 5 2" xfId="351"/>
    <cellStyle name="Обычный 4 6" xfId="352"/>
    <cellStyle name="Обычный 4 6 2" xfId="353"/>
    <cellStyle name="Обычный 4 7" xfId="354"/>
    <cellStyle name="Обычный 4 7 2" xfId="355"/>
    <cellStyle name="Обычный 4 8" xfId="356"/>
    <cellStyle name="Обычный 4 8 2" xfId="357"/>
    <cellStyle name="Обычный 4 9" xfId="358"/>
    <cellStyle name="Обычный 4 9 2" xfId="359"/>
    <cellStyle name="Обычный 5" xfId="360"/>
    <cellStyle name="Обычный 5 10" xfId="361"/>
    <cellStyle name="Обычный 5 10 2" xfId="362"/>
    <cellStyle name="Обычный 5 11" xfId="363"/>
    <cellStyle name="Обычный 5 11 2" xfId="364"/>
    <cellStyle name="Обычный 5 12" xfId="365"/>
    <cellStyle name="Обычный 5 13" xfId="366"/>
    <cellStyle name="Обычный 5 14" xfId="367"/>
    <cellStyle name="Обычный 5 15" xfId="368"/>
    <cellStyle name="Обычный 5 2" xfId="369"/>
    <cellStyle name="Обычный 5 2 2" xfId="370"/>
    <cellStyle name="Обычный 5 2 2 2" xfId="371"/>
    <cellStyle name="Обычный 5 2 3" xfId="372"/>
    <cellStyle name="Обычный 5 2 3 2" xfId="373"/>
    <cellStyle name="Обычный 5 2 4" xfId="374"/>
    <cellStyle name="Обычный 5 2 4 2" xfId="375"/>
    <cellStyle name="Обычный 5 2 5" xfId="376"/>
    <cellStyle name="Обычный 5 2 6" xfId="377"/>
    <cellStyle name="Обычный 5 3" xfId="378"/>
    <cellStyle name="Обычный 5 3 2" xfId="379"/>
    <cellStyle name="Обычный 5 4" xfId="380"/>
    <cellStyle name="Обычный 5 4 2" xfId="381"/>
    <cellStyle name="Обычный 5 5" xfId="382"/>
    <cellStyle name="Обычный 5 5 2" xfId="383"/>
    <cellStyle name="Обычный 5 6" xfId="384"/>
    <cellStyle name="Обычный 5 6 2" xfId="385"/>
    <cellStyle name="Обычный 5 7" xfId="386"/>
    <cellStyle name="Обычный 5 7 2" xfId="387"/>
    <cellStyle name="Обычный 5 8" xfId="388"/>
    <cellStyle name="Обычный 5 8 2" xfId="389"/>
    <cellStyle name="Обычный 5 9" xfId="390"/>
    <cellStyle name="Обычный 5 9 2" xfId="391"/>
    <cellStyle name="Обычный 6" xfId="392"/>
    <cellStyle name="Обычный 6 2" xfId="393"/>
    <cellStyle name="Обычный 6 2 2" xfId="394"/>
    <cellStyle name="Обычный 6 3" xfId="395"/>
    <cellStyle name="Обычный 6 4" xfId="396"/>
    <cellStyle name="Обычный 6 4 2" xfId="397"/>
    <cellStyle name="Обычный 6 5" xfId="398"/>
    <cellStyle name="Обычный 6 5 2" xfId="399"/>
    <cellStyle name="Обычный 6 6" xfId="400"/>
    <cellStyle name="Обычный 7" xfId="401"/>
    <cellStyle name="Обычный 7 10" xfId="402"/>
    <cellStyle name="Обычный 7 10 2" xfId="403"/>
    <cellStyle name="Обычный 7 11" xfId="404"/>
    <cellStyle name="Обычный 7 11 2" xfId="405"/>
    <cellStyle name="Обычный 7 12" xfId="406"/>
    <cellStyle name="Обычный 7 13" xfId="407"/>
    <cellStyle name="Обычный 7 14" xfId="408"/>
    <cellStyle name="Обычный 7 15" xfId="409"/>
    <cellStyle name="Обычный 7 2" xfId="410"/>
    <cellStyle name="Обычный 7 2 2" xfId="411"/>
    <cellStyle name="Обычный 7 2 2 2" xfId="412"/>
    <cellStyle name="Обычный 7 2 3" xfId="413"/>
    <cellStyle name="Обычный 7 2 3 2" xfId="414"/>
    <cellStyle name="Обычный 7 2 4" xfId="415"/>
    <cellStyle name="Обычный 7 2 4 2" xfId="416"/>
    <cellStyle name="Обычный 7 2 5" xfId="417"/>
    <cellStyle name="Обычный 7 2 6" xfId="418"/>
    <cellStyle name="Обычный 7 3" xfId="419"/>
    <cellStyle name="Обычный 7 3 2" xfId="420"/>
    <cellStyle name="Обычный 7 4" xfId="421"/>
    <cellStyle name="Обычный 7 4 2" xfId="422"/>
    <cellStyle name="Обычный 7 5" xfId="423"/>
    <cellStyle name="Обычный 7 5 2" xfId="424"/>
    <cellStyle name="Обычный 7 6" xfId="425"/>
    <cellStyle name="Обычный 7 6 2" xfId="426"/>
    <cellStyle name="Обычный 7 7" xfId="427"/>
    <cellStyle name="Обычный 7 7 2" xfId="428"/>
    <cellStyle name="Обычный 7 8" xfId="429"/>
    <cellStyle name="Обычный 7 8 2" xfId="430"/>
    <cellStyle name="Обычный 7 9" xfId="431"/>
    <cellStyle name="Обычный 7 9 2" xfId="432"/>
    <cellStyle name="Обычный 8" xfId="433"/>
    <cellStyle name="Обычный 8 2" xfId="434"/>
    <cellStyle name="Обычный 8 2 2" xfId="435"/>
    <cellStyle name="Обычный 8 3" xfId="436"/>
    <cellStyle name="Обычный 8 4" xfId="437"/>
    <cellStyle name="Обычный 8 4 2" xfId="438"/>
    <cellStyle name="Обычный 8 5" xfId="439"/>
    <cellStyle name="Обычный 8 5 2" xfId="440"/>
    <cellStyle name="Обычный 8 6" xfId="441"/>
    <cellStyle name="Обычный 9" xfId="442"/>
    <cellStyle name="Процентный 2" xfId="443"/>
    <cellStyle name="Процентный 2 2" xfId="444"/>
    <cellStyle name="Процентный 3" xfId="445"/>
    <cellStyle name="Процентный 4" xfId="446"/>
    <cellStyle name="Процентный 5" xfId="447"/>
    <cellStyle name="Процентный 6" xfId="448"/>
    <cellStyle name="Стиль 1" xfId="449"/>
    <cellStyle name="Стиль 2" xfId="450"/>
    <cellStyle name="Стиль 3" xfId="451"/>
    <cellStyle name="Стиль_названий" xfId="452"/>
    <cellStyle name="Текстовый" xfId="453"/>
    <cellStyle name="Тысячи [0]" xfId="454"/>
    <cellStyle name="Тысячи_010SN05" xfId="455"/>
    <cellStyle name="Финансовый" xfId="1" builtinId="3"/>
    <cellStyle name="Финансовый 10" xfId="456"/>
    <cellStyle name="Финансовый 11" xfId="457"/>
    <cellStyle name="Финансовый 12" xfId="458"/>
    <cellStyle name="Финансовый 13" xfId="459"/>
    <cellStyle name="Финансовый 14" xfId="3"/>
    <cellStyle name="Финансовый 15" xfId="460"/>
    <cellStyle name="Финансовый 16" xfId="461"/>
    <cellStyle name="Финансовый 17" xfId="462"/>
    <cellStyle name="Финансовый 18" xfId="463"/>
    <cellStyle name="Финансовый 19" xfId="464"/>
    <cellStyle name="Финансовый 2" xfId="465"/>
    <cellStyle name="Финансовый 20" xfId="466"/>
    <cellStyle name="Финансовый 21" xfId="467"/>
    <cellStyle name="Финансовый 22" xfId="468"/>
    <cellStyle name="Финансовый 23" xfId="469"/>
    <cellStyle name="Финансовый 24" xfId="470"/>
    <cellStyle name="Финансовый 25" xfId="471"/>
    <cellStyle name="Финансовый 26" xfId="472"/>
    <cellStyle name="Финансовый 27" xfId="473"/>
    <cellStyle name="Финансовый 28" xfId="474"/>
    <cellStyle name="Финансовый 29" xfId="475"/>
    <cellStyle name="Финансовый 3" xfId="476"/>
    <cellStyle name="Финансовый 3 2" xfId="477"/>
    <cellStyle name="Финансовый 30" xfId="478"/>
    <cellStyle name="Финансовый 4" xfId="479"/>
    <cellStyle name="Финансовый 4 2" xfId="480"/>
    <cellStyle name="Финансовый 5" xfId="481"/>
    <cellStyle name="Финансовый 6" xfId="482"/>
    <cellStyle name="Финансовый 7" xfId="483"/>
    <cellStyle name="Финансовый 8" xfId="484"/>
    <cellStyle name="Финансовый 9" xfId="485"/>
    <cellStyle name="Цена" xfId="486"/>
    <cellStyle name="Цена 2" xfId="487"/>
    <cellStyle name="Числовой" xfId="488"/>
    <cellStyle name="Џђћ–…ќ’ќ›‰" xfId="489"/>
    <cellStyle name="常规_Bal0702" xfId="49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%20%20Blank%20CMA%20Workbook%20(Revised%20for%202009%20Alternative)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nara.umarova/Documents/&#1050;&#1086;&#1085;&#1089;&#1086;&#1083;&#1080;&#1076;&#1072;&#1094;&#1080;&#1103;%203%20&#1082;&#1074;%202017/TS/&#1050;&#1086;&#1085;&#1089;&#1086;&#1083;&#1080;&#1076;&#1072;&#1094;&#1080;&#1103;%203%20&#1082;&#1074;%20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1611%20Preliminary%20Analytical%20Review%20Workbook%20-%20IFR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maikibayeva/Desktop/2241%20KKS%20IFRS%202012%20FS%20in%20Exce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50%20Accounts%20Receivable%20as%20of%2031.12.2009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240%20Asset%20Retirement%20Obligation%20testing%20as%20at%20December%2031,%202009%20and%202008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 "/>
      <sheetName val="CMA Calculations- R Factor"/>
      <sheetName val="CMA Calculations- Figure 5440.1"/>
      <sheetName val="Audit Sampling Table"/>
      <sheetName val="CMA Selections"/>
      <sheetName val="Tickmarks"/>
      <sheetName val="CMA_SampleDesign"/>
      <sheetName val="DialogInsert"/>
      <sheetName val="IAA"/>
      <sheetName val="TDSheet"/>
      <sheetName val="3d parties"/>
      <sheetName val="Sheet1"/>
      <sheetName val="CMA Calculations- Figure 54 (2)"/>
      <sheetName val="Disclosure"/>
      <sheetName val="CMA Calculations- Figure 54 (3)"/>
      <sheetName val="sample"/>
      <sheetName val="disposals test inv 800900"/>
      <sheetName val="CMA Selections (2)"/>
      <sheetName val="Total 1310"/>
      <sheetName val="Central warehouse"/>
      <sheetName val="UOM"/>
      <sheetName val="Trubnyi"/>
      <sheetName val="Power 1"/>
      <sheetName val="CMA-Service shop"/>
      <sheetName val="CMA - other service"/>
      <sheetName val="Sheet2"/>
      <sheetName val="CMA Calculations- Figure 1210"/>
      <sheetName val="CMA"/>
      <sheetName val="AST"/>
      <sheetName val="CMA Calculations- HOZU"/>
      <sheetName val="CMA Calculations- Almaty"/>
      <sheetName val="SS determination"/>
      <sheetName val="Jap"/>
      <sheetName val="ABN"/>
      <sheetName val="Spain"/>
      <sheetName val="ST Advances paid"/>
      <sheetName val="LT Advances paid"/>
      <sheetName val="AP"/>
      <sheetName val="AP Cr turn"/>
      <sheetName val="Advances paid"/>
      <sheetName val="Table"/>
      <sheetName val="Sheet3"/>
      <sheetName val="PBC C-D"/>
      <sheetName val="Cash disb"/>
      <sheetName val="Table C-D"/>
      <sheetName val="Cut off"/>
      <sheetName val="Sheet5"/>
      <sheetName val="F31"/>
      <sheetName val="CMA Calculations- interest accr"/>
      <sheetName val="inter.accrued CMA Selections"/>
      <sheetName val="IAA for int.accued"/>
      <sheetName val="CMA Calculations- Other Income"/>
      <sheetName val="Other Income ToD"/>
      <sheetName val="TOD Additions"/>
      <sheetName val="8013"/>
      <sheetName val="disposals"/>
      <sheetName val="additions"/>
      <sheetName val="CMA of FA transfered t"/>
      <sheetName val="Approach"/>
      <sheetName val="CMA Calculations- the Camp"/>
      <sheetName val="CMA Calculations- AP"/>
      <sheetName val="CMA-FA additions"/>
      <sheetName val="CMA-CIP"/>
      <sheetName val="CMA - Additions"/>
      <sheetName val="CMA-CUT-OFF TEST"/>
      <sheetName val="Early cut-off"/>
      <sheetName val="Late cut-off"/>
      <sheetName val="SS"/>
      <sheetName val="1210"/>
      <sheetName val="1610"/>
      <sheetName val="Movement"/>
    </sheetNames>
    <sheetDataSet>
      <sheetData sheetId="0"/>
      <sheetData sheetId="1" refreshError="1">
        <row r="16">
          <cell r="D16">
            <v>0</v>
          </cell>
          <cell r="H16" t="e">
            <v>#DIV/0!</v>
          </cell>
        </row>
      </sheetData>
      <sheetData sheetId="2"/>
      <sheetData sheetId="3"/>
      <sheetData sheetId="4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 refreshError="1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ФП"/>
      <sheetName val="ОПиУ"/>
      <sheetName val="Капитал"/>
      <sheetName val="ОДДС"/>
      <sheetName val="BS"/>
      <sheetName val="PL"/>
      <sheetName val="Equity"/>
      <sheetName val="Cash flow"/>
      <sheetName val="AJE- client"/>
      <sheetName val="BS EJE"/>
      <sheetName val="IS EJE"/>
      <sheetName val="CFS EJE"/>
      <sheetName val="Анализ субконто"/>
      <sheetName val="Карточка субконто"/>
      <sheetName val="Segment Reporting"/>
      <sheetName val="Rev"/>
      <sheetName val="COS"/>
      <sheetName val="G&amp;A"/>
      <sheetName val="Selling"/>
      <sheetName val="Fin exp"/>
      <sheetName val="PPE"/>
      <sheetName val="НМА"/>
      <sheetName val="Inventory"/>
      <sheetName val="Cash"/>
      <sheetName val="Advances given"/>
      <sheetName val="Other assets"/>
      <sheetName val="AP"/>
      <sheetName val="Loans"/>
      <sheetName val="Other AP"/>
      <sheetName val="Other taxes"/>
      <sheetName val="TB_Kks"/>
      <sheetName val="TB_KEC"/>
      <sheetName val="TB_Kzhs"/>
      <sheetName val="TB_Ozh"/>
      <sheetName val="TB_RSC"/>
      <sheetName val="TB_EP"/>
      <sheetName val="TB_Kzh"/>
      <sheetName val="TB_Ozht"/>
      <sheetName val="TB_Vzh"/>
      <sheetName val="TB_UKTEC"/>
      <sheetName val="TB_STEC"/>
      <sheetName val="TB UKTEC 310317"/>
      <sheetName val="TB UKTEC 2016"/>
      <sheetName val="TB STEC 310317"/>
      <sheetName val="TB STEC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Summary"/>
      <sheetName val="Balance Sheet"/>
      <sheetName val="Income Statement"/>
      <sheetName val="Ratios"/>
      <sheetName val="Graphs"/>
      <sheetName val="Graphs Data"/>
      <sheetName val=" Revenue"/>
      <sheetName val="TB"/>
      <sheetName val="Other Analytical Procedures"/>
      <sheetName val="PBC 1"/>
      <sheetName val="PBC"/>
      <sheetName val="Tickmarks"/>
    </sheetNames>
    <sheetDataSet>
      <sheetData sheetId="0"/>
      <sheetData sheetId="1"/>
      <sheetData sheetId="2">
        <row r="30">
          <cell r="D30">
            <v>-546230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Bs"/>
      <sheetName val="TB - KKS (consolidated)"/>
      <sheetName val="TB - KKS2011(cons)"/>
      <sheetName val="Journal Entries - EJE"/>
      <sheetName val="TB - KKS2012(cons)"/>
      <sheetName val="SCI"/>
      <sheetName val="SFP"/>
      <sheetName val="SCE"/>
      <sheetName val="CFS"/>
      <sheetName val="Interest"/>
      <sheetName val="5"/>
      <sheetName val="6"/>
      <sheetName val="7"/>
      <sheetName val="8"/>
      <sheetName val="9"/>
      <sheetName val="10"/>
      <sheetName val="11"/>
      <sheetName val="PPE"/>
      <sheetName val="13"/>
      <sheetName val="Inv pr"/>
      <sheetName val="LT Ass"/>
      <sheetName val="14"/>
      <sheetName val="15"/>
      <sheetName val="oth CA"/>
      <sheetName val="17"/>
      <sheetName val="18"/>
      <sheetName val="Other LT Liab"/>
      <sheetName val="19"/>
      <sheetName val="20"/>
      <sheetName val="21"/>
      <sheetName val="22"/>
      <sheetName val="25"/>
      <sheetName val="24"/>
      <sheetName val="26"/>
      <sheetName val="RP"/>
      <sheetName val="IFRS 7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Summary"/>
      <sheetName val="AR Test"/>
      <sheetName val="Other AR Test"/>
      <sheetName val="TOD AR"/>
      <sheetName val="TOD Other AR"/>
      <sheetName val="Alternative test"/>
      <sheetName val="Debit"/>
      <sheetName val="Credit"/>
      <sheetName val="AST"/>
      <sheetName val="XREF"/>
      <sheetName val="Tickmarks"/>
    </sheetNames>
    <sheetDataSet>
      <sheetData sheetId="0" refreshError="1"/>
      <sheetData sheetId="1" refreshError="1">
        <row r="27">
          <cell r="J27">
            <v>4508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ARO calculation"/>
      <sheetName val="ARO PBC"/>
      <sheetName val="XREF"/>
      <sheetName val="Tickmark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tabSelected="1" topLeftCell="A15" zoomScale="80" zoomScaleNormal="80" workbookViewId="0">
      <selection activeCell="B51" sqref="B51"/>
    </sheetView>
  </sheetViews>
  <sheetFormatPr defaultRowHeight="12.75"/>
  <cols>
    <col min="1" max="1" width="65.42578125" style="2" customWidth="1"/>
    <col min="2" max="2" width="14.42578125" style="2" customWidth="1"/>
    <col min="3" max="3" width="4.85546875" style="2" customWidth="1"/>
    <col min="4" max="4" width="13.5703125" style="2" customWidth="1"/>
    <col min="5" max="6" width="9.140625" style="2"/>
    <col min="7" max="7" width="16.5703125" style="2" bestFit="1" customWidth="1"/>
    <col min="8" max="16384" width="9.140625" style="2"/>
  </cols>
  <sheetData>
    <row r="1" spans="1:7">
      <c r="A1" s="1" t="s">
        <v>0</v>
      </c>
      <c r="B1" s="1"/>
      <c r="C1" s="1"/>
    </row>
    <row r="2" spans="1:7">
      <c r="A2" s="1" t="s">
        <v>1</v>
      </c>
      <c r="B2" s="1"/>
      <c r="C2" s="1"/>
    </row>
    <row r="5" spans="1:7">
      <c r="A5" s="3" t="s">
        <v>2</v>
      </c>
      <c r="B5" s="4"/>
      <c r="C5" s="4"/>
      <c r="D5" s="4"/>
    </row>
    <row r="6" spans="1:7">
      <c r="A6" s="3" t="s">
        <v>3</v>
      </c>
      <c r="B6" s="4"/>
      <c r="C6" s="4"/>
      <c r="D6" s="5"/>
    </row>
    <row r="7" spans="1:7">
      <c r="A7" s="6"/>
      <c r="B7" s="4"/>
      <c r="C7" s="4"/>
      <c r="D7" s="7"/>
    </row>
    <row r="8" spans="1:7">
      <c r="A8" s="6"/>
      <c r="B8" s="4"/>
      <c r="C8" s="4"/>
      <c r="D8" s="7"/>
    </row>
    <row r="9" spans="1:7" ht="25.5">
      <c r="A9" s="8" t="s">
        <v>4</v>
      </c>
      <c r="B9" s="9" t="s">
        <v>5</v>
      </c>
      <c r="C9" s="9"/>
      <c r="D9" s="9" t="s">
        <v>6</v>
      </c>
    </row>
    <row r="10" spans="1:7">
      <c r="A10" s="10" t="s">
        <v>7</v>
      </c>
      <c r="B10" s="11"/>
      <c r="C10" s="11"/>
      <c r="D10" s="11"/>
    </row>
    <row r="11" spans="1:7">
      <c r="A11" s="10" t="s">
        <v>8</v>
      </c>
      <c r="B11" s="12"/>
      <c r="C11" s="12"/>
      <c r="D11" s="12"/>
    </row>
    <row r="12" spans="1:7">
      <c r="A12" s="13" t="s">
        <v>9</v>
      </c>
      <c r="B12" s="14">
        <v>164865097</v>
      </c>
      <c r="C12" s="14"/>
      <c r="D12" s="14">
        <v>131353218</v>
      </c>
      <c r="G12" s="15"/>
    </row>
    <row r="13" spans="1:7">
      <c r="A13" s="13" t="s">
        <v>10</v>
      </c>
      <c r="B13" s="14">
        <v>4130538</v>
      </c>
      <c r="C13" s="14"/>
      <c r="D13" s="14">
        <v>1187026</v>
      </c>
    </row>
    <row r="14" spans="1:7">
      <c r="A14" s="13" t="s">
        <v>11</v>
      </c>
      <c r="B14" s="14">
        <v>242373</v>
      </c>
      <c r="C14" s="14"/>
      <c r="D14" s="14">
        <v>151398</v>
      </c>
    </row>
    <row r="15" spans="1:7">
      <c r="A15" s="13" t="s">
        <v>12</v>
      </c>
      <c r="B15" s="14">
        <v>141683</v>
      </c>
      <c r="C15" s="14"/>
      <c r="D15" s="14">
        <v>334985</v>
      </c>
    </row>
    <row r="16" spans="1:7">
      <c r="A16" s="13" t="s">
        <v>13</v>
      </c>
      <c r="B16" s="14">
        <v>249055</v>
      </c>
      <c r="C16" s="14"/>
      <c r="D16" s="14">
        <v>249055</v>
      </c>
    </row>
    <row r="17" spans="1:4">
      <c r="A17" s="13" t="s">
        <v>14</v>
      </c>
      <c r="B17" s="14">
        <v>603402</v>
      </c>
      <c r="C17" s="14"/>
      <c r="D17" s="14">
        <v>23198</v>
      </c>
    </row>
    <row r="18" spans="1:4">
      <c r="A18" s="13" t="s">
        <v>15</v>
      </c>
      <c r="B18" s="14">
        <v>47774</v>
      </c>
      <c r="C18" s="14"/>
      <c r="D18" s="14">
        <v>40400</v>
      </c>
    </row>
    <row r="19" spans="1:4">
      <c r="A19" s="13" t="s">
        <v>16</v>
      </c>
      <c r="B19" s="14">
        <v>128334</v>
      </c>
      <c r="C19" s="14"/>
      <c r="D19" s="14">
        <v>128334</v>
      </c>
    </row>
    <row r="20" spans="1:4">
      <c r="A20" s="16"/>
      <c r="B20" s="17">
        <f>SUM(B12:B19)</f>
        <v>170408256</v>
      </c>
      <c r="C20" s="17"/>
      <c r="D20" s="17">
        <f>SUM(D12:D19)</f>
        <v>133467614</v>
      </c>
    </row>
    <row r="21" spans="1:4">
      <c r="A21" s="18"/>
      <c r="B21" s="18"/>
      <c r="C21" s="18"/>
      <c r="D21" s="18"/>
    </row>
    <row r="22" spans="1:4">
      <c r="A22" s="19" t="s">
        <v>17</v>
      </c>
      <c r="B22" s="20"/>
      <c r="C22" s="20"/>
      <c r="D22" s="20"/>
    </row>
    <row r="23" spans="1:4">
      <c r="A23" s="13" t="s">
        <v>18</v>
      </c>
      <c r="B23" s="14">
        <v>7144161</v>
      </c>
      <c r="C23" s="14"/>
      <c r="D23" s="14">
        <v>7690358</v>
      </c>
    </row>
    <row r="24" spans="1:4">
      <c r="A24" s="13" t="s">
        <v>19</v>
      </c>
      <c r="B24" s="14">
        <v>5687892</v>
      </c>
      <c r="C24" s="14"/>
      <c r="D24" s="14">
        <v>2437888</v>
      </c>
    </row>
    <row r="25" spans="1:4">
      <c r="A25" s="13" t="s">
        <v>20</v>
      </c>
      <c r="B25" s="14">
        <v>970682</v>
      </c>
      <c r="C25" s="14"/>
      <c r="D25" s="14">
        <v>688908</v>
      </c>
    </row>
    <row r="26" spans="1:4">
      <c r="A26" s="21" t="s">
        <v>21</v>
      </c>
      <c r="B26" s="14">
        <v>1395781</v>
      </c>
      <c r="C26" s="14"/>
      <c r="D26" s="14">
        <v>8431294</v>
      </c>
    </row>
    <row r="27" spans="1:4">
      <c r="A27" s="21" t="s">
        <v>22</v>
      </c>
      <c r="B27" s="14">
        <v>576086</v>
      </c>
      <c r="C27" s="14"/>
      <c r="D27" s="14">
        <v>278492</v>
      </c>
    </row>
    <row r="28" spans="1:4">
      <c r="A28" s="21" t="s">
        <v>23</v>
      </c>
      <c r="B28" s="14">
        <v>290414</v>
      </c>
      <c r="C28" s="14"/>
      <c r="D28" s="14">
        <v>42688</v>
      </c>
    </row>
    <row r="29" spans="1:4">
      <c r="A29" s="13" t="s">
        <v>24</v>
      </c>
      <c r="B29" s="14">
        <v>4951447</v>
      </c>
      <c r="C29" s="14"/>
      <c r="D29" s="14">
        <v>2358941</v>
      </c>
    </row>
    <row r="30" spans="1:4">
      <c r="A30" s="22"/>
      <c r="B30" s="17">
        <f>SUM(B23:B29)</f>
        <v>21016463</v>
      </c>
      <c r="C30" s="17"/>
      <c r="D30" s="17">
        <f>SUM(D23:D29)</f>
        <v>21928569</v>
      </c>
    </row>
    <row r="31" spans="1:4">
      <c r="A31" s="23"/>
      <c r="B31" s="18"/>
      <c r="C31" s="18"/>
      <c r="D31" s="18"/>
    </row>
    <row r="32" spans="1:4" ht="13.5" thickBot="1">
      <c r="A32" s="24" t="s">
        <v>25</v>
      </c>
      <c r="B32" s="25">
        <f>B20+B30</f>
        <v>191424719</v>
      </c>
      <c r="C32" s="25"/>
      <c r="D32" s="25">
        <f>D20+D30</f>
        <v>155396183</v>
      </c>
    </row>
    <row r="33" spans="1:4">
      <c r="A33" s="26"/>
      <c r="B33" s="27"/>
      <c r="C33" s="27"/>
      <c r="D33" s="27"/>
    </row>
    <row r="34" spans="1:4">
      <c r="A34" s="10" t="s">
        <v>26</v>
      </c>
      <c r="B34" s="27"/>
      <c r="C34" s="27"/>
      <c r="D34" s="27"/>
    </row>
    <row r="35" spans="1:4">
      <c r="A35" s="10" t="s">
        <v>27</v>
      </c>
      <c r="B35" s="27"/>
      <c r="C35" s="27"/>
      <c r="D35" s="27"/>
    </row>
    <row r="36" spans="1:4">
      <c r="A36" s="13" t="s">
        <v>28</v>
      </c>
      <c r="B36" s="14">
        <v>11636404</v>
      </c>
      <c r="C36" s="14"/>
      <c r="D36" s="14">
        <v>11636404</v>
      </c>
    </row>
    <row r="37" spans="1:4">
      <c r="A37" s="13" t="s">
        <v>29</v>
      </c>
      <c r="B37" s="14">
        <v>9239137</v>
      </c>
      <c r="C37" s="14"/>
      <c r="D37" s="14">
        <v>9239137</v>
      </c>
    </row>
    <row r="38" spans="1:4">
      <c r="A38" s="28" t="s">
        <v>30</v>
      </c>
      <c r="B38" s="14">
        <v>74367087</v>
      </c>
      <c r="C38" s="14"/>
      <c r="D38" s="14">
        <v>67874617</v>
      </c>
    </row>
    <row r="39" spans="1:4">
      <c r="A39" s="28" t="s">
        <v>31</v>
      </c>
      <c r="B39" s="14">
        <v>15934669</v>
      </c>
      <c r="C39" s="14"/>
      <c r="D39" s="14">
        <v>0</v>
      </c>
    </row>
    <row r="40" spans="1:4">
      <c r="A40" s="29" t="s">
        <v>32</v>
      </c>
      <c r="B40" s="30">
        <f>SUM(B36:B39)</f>
        <v>111177297</v>
      </c>
      <c r="C40" s="30"/>
      <c r="D40" s="30">
        <f>SUM(D36:D39)</f>
        <v>88750158</v>
      </c>
    </row>
    <row r="41" spans="1:4">
      <c r="A41" s="28"/>
      <c r="B41" s="14"/>
      <c r="C41" s="14"/>
      <c r="D41" s="14"/>
    </row>
    <row r="42" spans="1:4">
      <c r="A42" s="10" t="s">
        <v>33</v>
      </c>
      <c r="B42" s="27"/>
      <c r="C42" s="27"/>
      <c r="D42" s="27"/>
    </row>
    <row r="43" spans="1:4">
      <c r="A43" s="13" t="s">
        <v>34</v>
      </c>
      <c r="B43" s="14">
        <v>40349789</v>
      </c>
      <c r="C43" s="14"/>
      <c r="D43" s="14">
        <v>25107868</v>
      </c>
    </row>
    <row r="44" spans="1:4">
      <c r="A44" s="13" t="s">
        <v>35</v>
      </c>
      <c r="B44" s="14">
        <v>22498617</v>
      </c>
      <c r="C44" s="14"/>
      <c r="D44" s="14">
        <v>18384547</v>
      </c>
    </row>
    <row r="45" spans="1:4">
      <c r="A45" s="31" t="s">
        <v>36</v>
      </c>
      <c r="B45" s="14">
        <v>1117763</v>
      </c>
      <c r="C45" s="14"/>
      <c r="D45" s="14">
        <v>112048</v>
      </c>
    </row>
    <row r="46" spans="1:4">
      <c r="A46" s="32"/>
      <c r="B46" s="17">
        <f>SUM(B43:B45)</f>
        <v>63966169</v>
      </c>
      <c r="C46" s="17"/>
      <c r="D46" s="17">
        <f>SUM(D43:D45)</f>
        <v>43604463</v>
      </c>
    </row>
    <row r="47" spans="1:4">
      <c r="A47" s="33"/>
      <c r="B47" s="34"/>
      <c r="C47" s="34"/>
      <c r="D47" s="34"/>
    </row>
    <row r="48" spans="1:4">
      <c r="A48" s="10" t="s">
        <v>37</v>
      </c>
      <c r="B48" s="27"/>
      <c r="C48" s="27"/>
      <c r="D48" s="27"/>
    </row>
    <row r="49" spans="1:4">
      <c r="A49" s="13" t="s">
        <v>38</v>
      </c>
      <c r="B49" s="14">
        <v>4751916</v>
      </c>
      <c r="C49" s="14"/>
      <c r="D49" s="14">
        <v>4817369</v>
      </c>
    </row>
    <row r="50" spans="1:4">
      <c r="A50" s="13" t="s">
        <v>39</v>
      </c>
      <c r="B50" s="14">
        <v>5878910</v>
      </c>
      <c r="C50" s="14"/>
      <c r="D50" s="14">
        <v>11949582</v>
      </c>
    </row>
    <row r="51" spans="1:4">
      <c r="A51" s="13" t="s">
        <v>40</v>
      </c>
      <c r="B51" s="14">
        <v>4566760</v>
      </c>
      <c r="C51" s="14"/>
      <c r="D51" s="14">
        <v>4715765</v>
      </c>
    </row>
    <row r="52" spans="1:4">
      <c r="A52" s="21" t="s">
        <v>41</v>
      </c>
      <c r="B52" s="14">
        <v>1083667</v>
      </c>
      <c r="C52" s="14"/>
      <c r="D52" s="14">
        <v>1476868</v>
      </c>
    </row>
    <row r="53" spans="1:4">
      <c r="A53" s="13" t="s">
        <v>42</v>
      </c>
      <c r="B53" s="14">
        <v>0</v>
      </c>
      <c r="C53" s="14"/>
      <c r="D53" s="14">
        <v>81978</v>
      </c>
    </row>
    <row r="54" spans="1:4">
      <c r="A54" s="35"/>
      <c r="B54" s="17">
        <f>SUM(B49:B53)</f>
        <v>16281253</v>
      </c>
      <c r="C54" s="17"/>
      <c r="D54" s="17">
        <f>SUM(D49:D53)</f>
        <v>23041562</v>
      </c>
    </row>
    <row r="55" spans="1:4">
      <c r="A55" s="36"/>
      <c r="B55" s="37"/>
      <c r="C55" s="37"/>
      <c r="D55" s="37"/>
    </row>
    <row r="56" spans="1:4" ht="13.5" thickBot="1">
      <c r="A56" s="24" t="s">
        <v>43</v>
      </c>
      <c r="B56" s="38">
        <f>B40+B46+B54</f>
        <v>191424719</v>
      </c>
      <c r="C56" s="38"/>
      <c r="D56" s="38">
        <f>D40+D46+D54</f>
        <v>155396183</v>
      </c>
    </row>
    <row r="57" spans="1:4" hidden="1">
      <c r="A57" s="39"/>
      <c r="B57" s="40">
        <v>0</v>
      </c>
      <c r="C57" s="40"/>
      <c r="D57" s="40">
        <v>0</v>
      </c>
    </row>
    <row r="58" spans="1:4">
      <c r="A58" s="39"/>
      <c r="B58" s="41"/>
      <c r="C58" s="41"/>
      <c r="D58" s="41"/>
    </row>
    <row r="59" spans="1:4">
      <c r="B59" s="42"/>
      <c r="D59" s="42"/>
    </row>
    <row r="62" spans="1:4">
      <c r="A62" s="3" t="s">
        <v>44</v>
      </c>
      <c r="B62" s="43"/>
      <c r="C62" s="43"/>
      <c r="D62" s="44"/>
    </row>
    <row r="63" spans="1:4">
      <c r="A63" s="43"/>
      <c r="B63" s="43"/>
      <c r="C63" s="43"/>
      <c r="D63" s="44"/>
    </row>
    <row r="65" spans="1:4">
      <c r="A65" s="45"/>
      <c r="B65" s="44"/>
      <c r="C65" s="44"/>
      <c r="D65" s="44"/>
    </row>
    <row r="66" spans="1:4">
      <c r="A66" s="45" t="s">
        <v>45</v>
      </c>
      <c r="B66" s="46" t="s">
        <v>46</v>
      </c>
      <c r="C66" s="46"/>
      <c r="D66" s="44"/>
    </row>
    <row r="67" spans="1:4">
      <c r="A67" s="45"/>
      <c r="B67" s="44"/>
      <c r="C67" s="44"/>
      <c r="D67" s="44"/>
    </row>
    <row r="68" spans="1:4">
      <c r="A68" s="47" t="s">
        <v>47</v>
      </c>
      <c r="B68" s="47" t="s">
        <v>48</v>
      </c>
      <c r="C68" s="47"/>
      <c r="D68" s="44"/>
    </row>
    <row r="69" spans="1:4">
      <c r="A69" s="47" t="s">
        <v>49</v>
      </c>
      <c r="B69" s="48" t="s">
        <v>50</v>
      </c>
      <c r="C69" s="48"/>
      <c r="D69" s="44"/>
    </row>
    <row r="70" spans="1:4">
      <c r="A70" s="47"/>
      <c r="B70" s="47" t="s">
        <v>51</v>
      </c>
      <c r="C70" s="47"/>
    </row>
  </sheetData>
  <pageMargins left="0.70866141732283472" right="0.70866141732283472" top="0.74803149606299213" bottom="0.74803149606299213" header="0.31496062992125984" footer="0.31496062992125984"/>
  <pageSetup paperSize="9" scale="80" orientation="portrait" r:id="rId1"/>
  <rowBreaks count="1" manualBreakCount="1">
    <brk id="71" max="16383" man="1"/>
  </rowBreaks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zoomScale="80" zoomScaleNormal="80" workbookViewId="0">
      <selection activeCell="B18" sqref="B18"/>
    </sheetView>
  </sheetViews>
  <sheetFormatPr defaultColWidth="20.140625" defaultRowHeight="12.75"/>
  <cols>
    <col min="1" max="1" width="36.85546875" style="2" customWidth="1"/>
    <col min="2" max="2" width="21.28515625" style="2" customWidth="1"/>
    <col min="3" max="3" width="5.7109375" style="2" customWidth="1"/>
    <col min="4" max="4" width="20.28515625" style="2" customWidth="1"/>
    <col min="5" max="16384" width="20.140625" style="2"/>
  </cols>
  <sheetData>
    <row r="1" spans="1:4">
      <c r="A1" s="1" t="s">
        <v>0</v>
      </c>
      <c r="B1" s="1"/>
      <c r="C1" s="1"/>
      <c r="D1" s="1"/>
    </row>
    <row r="2" spans="1:4">
      <c r="A2" s="1" t="s">
        <v>1</v>
      </c>
      <c r="B2" s="1"/>
      <c r="C2" s="1"/>
      <c r="D2" s="1"/>
    </row>
    <row r="5" spans="1:4">
      <c r="A5" s="49" t="s">
        <v>52</v>
      </c>
      <c r="B5" s="50"/>
      <c r="C5" s="50"/>
      <c r="D5" s="50"/>
    </row>
    <row r="6" spans="1:4">
      <c r="A6" s="49" t="s">
        <v>53</v>
      </c>
      <c r="B6" s="50"/>
      <c r="C6" s="50"/>
      <c r="D6" s="50"/>
    </row>
    <row r="7" spans="1:4">
      <c r="A7" s="51"/>
      <c r="B7" s="50"/>
      <c r="C7" s="50"/>
      <c r="D7" s="50"/>
    </row>
    <row r="8" spans="1:4">
      <c r="A8" s="51"/>
      <c r="B8" s="50"/>
      <c r="C8" s="50"/>
      <c r="D8" s="50"/>
    </row>
    <row r="9" spans="1:4" ht="42.75" customHeight="1">
      <c r="A9" s="52" t="s">
        <v>4</v>
      </c>
      <c r="B9" s="53" t="s">
        <v>54</v>
      </c>
      <c r="C9" s="54"/>
      <c r="D9" s="53" t="s">
        <v>55</v>
      </c>
    </row>
    <row r="10" spans="1:4">
      <c r="A10" s="55"/>
      <c r="B10" s="56"/>
      <c r="C10" s="57"/>
      <c r="D10" s="56"/>
    </row>
    <row r="11" spans="1:4">
      <c r="A11" s="50" t="s">
        <v>56</v>
      </c>
      <c r="B11" s="58">
        <v>65718443</v>
      </c>
      <c r="C11" s="59"/>
      <c r="D11" s="58">
        <v>57925341</v>
      </c>
    </row>
    <row r="12" spans="1:4">
      <c r="A12" s="60" t="s">
        <v>57</v>
      </c>
      <c r="B12" s="61">
        <v>-45377870</v>
      </c>
      <c r="C12" s="62"/>
      <c r="D12" s="61">
        <v>-35802864</v>
      </c>
    </row>
    <row r="13" spans="1:4">
      <c r="A13" s="63" t="s">
        <v>58</v>
      </c>
      <c r="B13" s="64">
        <f>SUM(B11:B12)</f>
        <v>20340573</v>
      </c>
      <c r="C13" s="65"/>
      <c r="D13" s="64">
        <f>SUM(D11:D12)</f>
        <v>22122477</v>
      </c>
    </row>
    <row r="14" spans="1:4">
      <c r="A14" s="50"/>
      <c r="B14" s="66"/>
      <c r="C14" s="67"/>
      <c r="D14" s="66"/>
    </row>
    <row r="15" spans="1:4">
      <c r="A15" s="50" t="s">
        <v>59</v>
      </c>
      <c r="B15" s="58">
        <v>-4250362</v>
      </c>
      <c r="C15" s="59"/>
      <c r="D15" s="58">
        <v>-3674462</v>
      </c>
    </row>
    <row r="16" spans="1:4">
      <c r="A16" s="50" t="s">
        <v>60</v>
      </c>
      <c r="B16" s="58">
        <v>-1284462</v>
      </c>
      <c r="C16" s="59"/>
      <c r="D16" s="58">
        <v>-1134477</v>
      </c>
    </row>
    <row r="17" spans="1:5">
      <c r="A17" s="50" t="s">
        <v>61</v>
      </c>
      <c r="B17" s="58">
        <v>-3664172</v>
      </c>
      <c r="C17" s="59"/>
      <c r="D17" s="58">
        <v>-1254436</v>
      </c>
    </row>
    <row r="18" spans="1:5">
      <c r="A18" s="50" t="s">
        <v>62</v>
      </c>
      <c r="B18" s="58">
        <v>266380</v>
      </c>
      <c r="C18" s="59"/>
      <c r="D18" s="58">
        <v>302614</v>
      </c>
    </row>
    <row r="19" spans="1:5">
      <c r="A19" s="50" t="s">
        <v>63</v>
      </c>
      <c r="B19" s="58">
        <v>15934669</v>
      </c>
      <c r="C19" s="59"/>
      <c r="D19" s="58">
        <v>0</v>
      </c>
    </row>
    <row r="20" spans="1:5">
      <c r="A20" s="50" t="s">
        <v>64</v>
      </c>
      <c r="B20" s="58">
        <v>-26692</v>
      </c>
      <c r="C20" s="59"/>
      <c r="D20" s="58">
        <v>-82178</v>
      </c>
    </row>
    <row r="21" spans="1:5">
      <c r="A21" s="60" t="s">
        <v>65</v>
      </c>
      <c r="B21" s="61">
        <v>304683</v>
      </c>
      <c r="C21" s="62"/>
      <c r="D21" s="61">
        <v>151657</v>
      </c>
      <c r="E21" s="68"/>
    </row>
    <row r="22" spans="1:5">
      <c r="A22" s="63" t="s">
        <v>66</v>
      </c>
      <c r="B22" s="64">
        <f>SUM(B13:B21)</f>
        <v>27620617</v>
      </c>
      <c r="C22" s="65"/>
      <c r="D22" s="64">
        <f>SUM(D13:D21)</f>
        <v>16431195</v>
      </c>
    </row>
    <row r="23" spans="1:5">
      <c r="A23" s="50"/>
      <c r="B23" s="69"/>
      <c r="C23" s="55"/>
      <c r="D23" s="69"/>
    </row>
    <row r="24" spans="1:5">
      <c r="A24" s="50" t="s">
        <v>67</v>
      </c>
      <c r="B24" s="58">
        <v>-542478</v>
      </c>
      <c r="C24" s="59"/>
      <c r="D24" s="58">
        <v>-3265628</v>
      </c>
    </row>
    <row r="25" spans="1:5">
      <c r="A25" s="70" t="s">
        <v>68</v>
      </c>
      <c r="B25" s="71">
        <f>SUM(B22:B24)</f>
        <v>27078139</v>
      </c>
      <c r="C25" s="72"/>
      <c r="D25" s="71">
        <f>SUM(D22:D24)</f>
        <v>13165567</v>
      </c>
    </row>
    <row r="26" spans="1:5">
      <c r="A26" s="50"/>
      <c r="B26" s="69"/>
      <c r="C26" s="55"/>
      <c r="D26" s="69"/>
    </row>
    <row r="27" spans="1:5">
      <c r="A27" s="50"/>
      <c r="B27" s="69"/>
      <c r="C27" s="55"/>
      <c r="D27" s="69"/>
    </row>
    <row r="30" spans="1:5">
      <c r="A30" s="3" t="s">
        <v>44</v>
      </c>
      <c r="B30" s="43"/>
      <c r="C30" s="43"/>
      <c r="D30" s="44"/>
    </row>
    <row r="31" spans="1:5">
      <c r="A31" s="43"/>
      <c r="B31" s="43"/>
      <c r="C31" s="43"/>
      <c r="D31" s="44"/>
    </row>
    <row r="33" spans="1:4">
      <c r="A33" s="45"/>
      <c r="B33" s="44"/>
      <c r="C33" s="44"/>
      <c r="D33" s="44"/>
    </row>
    <row r="34" spans="1:4">
      <c r="A34" s="45" t="s">
        <v>45</v>
      </c>
      <c r="B34" s="46" t="s">
        <v>46</v>
      </c>
      <c r="C34" s="46"/>
      <c r="D34" s="44"/>
    </row>
    <row r="35" spans="1:4">
      <c r="A35" s="45"/>
      <c r="B35" s="44"/>
      <c r="C35" s="44"/>
      <c r="D35" s="44"/>
    </row>
    <row r="36" spans="1:4">
      <c r="A36" s="47" t="s">
        <v>47</v>
      </c>
      <c r="B36" s="47" t="s">
        <v>48</v>
      </c>
      <c r="C36" s="47"/>
      <c r="D36" s="44"/>
    </row>
    <row r="37" spans="1:4">
      <c r="A37" s="47" t="s">
        <v>49</v>
      </c>
      <c r="B37" s="48" t="s">
        <v>50</v>
      </c>
      <c r="C37" s="48"/>
      <c r="D37" s="44"/>
    </row>
    <row r="38" spans="1:4">
      <c r="A38" s="47"/>
      <c r="B38" s="47" t="s">
        <v>51</v>
      </c>
      <c r="C38" s="47"/>
    </row>
  </sheetData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zoomScale="80" zoomScaleNormal="80" workbookViewId="0">
      <selection activeCell="F17" sqref="F17"/>
    </sheetView>
  </sheetViews>
  <sheetFormatPr defaultRowHeight="12.75"/>
  <cols>
    <col min="1" max="1" width="32.5703125" style="2" customWidth="1"/>
    <col min="2" max="2" width="15.42578125" style="2" customWidth="1"/>
    <col min="3" max="3" width="3.7109375" style="2" customWidth="1"/>
    <col min="4" max="4" width="16.85546875" style="2" customWidth="1"/>
    <col min="5" max="5" width="4.5703125" style="2" customWidth="1"/>
    <col min="6" max="6" width="16.140625" style="2" customWidth="1"/>
    <col min="7" max="7" width="3.42578125" style="2" customWidth="1"/>
    <col min="8" max="8" width="14.140625" style="2" customWidth="1"/>
    <col min="9" max="16384" width="9.140625" style="2"/>
  </cols>
  <sheetData>
    <row r="1" spans="1:9">
      <c r="A1" s="73" t="s">
        <v>0</v>
      </c>
      <c r="B1" s="73"/>
      <c r="C1" s="73"/>
      <c r="D1" s="73"/>
      <c r="E1" s="73"/>
      <c r="F1" s="73"/>
      <c r="G1" s="73"/>
      <c r="H1" s="73"/>
      <c r="I1" s="74"/>
    </row>
    <row r="2" spans="1:9">
      <c r="A2" s="73" t="s">
        <v>1</v>
      </c>
      <c r="B2" s="73"/>
      <c r="C2" s="73"/>
      <c r="D2" s="73"/>
      <c r="E2" s="73"/>
      <c r="F2" s="73"/>
      <c r="G2" s="73"/>
      <c r="H2" s="73"/>
      <c r="I2" s="74"/>
    </row>
    <row r="3" spans="1:9">
      <c r="A3" s="74"/>
      <c r="B3" s="74"/>
      <c r="C3" s="74"/>
      <c r="D3" s="74"/>
      <c r="E3" s="74"/>
      <c r="F3" s="74"/>
      <c r="G3" s="74"/>
      <c r="H3" s="74"/>
      <c r="I3" s="74"/>
    </row>
    <row r="4" spans="1:9">
      <c r="A4" s="75" t="s">
        <v>69</v>
      </c>
      <c r="B4" s="76"/>
      <c r="C4" s="76"/>
      <c r="D4" s="76"/>
      <c r="E4" s="76"/>
      <c r="F4" s="76"/>
      <c r="G4" s="76"/>
      <c r="H4" s="76"/>
      <c r="I4" s="74"/>
    </row>
    <row r="5" spans="1:9">
      <c r="A5" s="77" t="s">
        <v>70</v>
      </c>
      <c r="B5" s="78"/>
      <c r="C5" s="78"/>
      <c r="D5" s="78"/>
      <c r="E5" s="78"/>
      <c r="F5" s="78"/>
      <c r="G5" s="78"/>
      <c r="H5" s="78"/>
      <c r="I5" s="74"/>
    </row>
    <row r="6" spans="1:9">
      <c r="A6" s="79"/>
      <c r="B6" s="78"/>
      <c r="C6" s="78"/>
      <c r="D6" s="78"/>
      <c r="E6" s="78"/>
      <c r="F6" s="78"/>
      <c r="G6" s="78"/>
      <c r="H6" s="78"/>
      <c r="I6" s="74"/>
    </row>
    <row r="7" spans="1:9">
      <c r="A7" s="80"/>
      <c r="B7" s="81"/>
      <c r="C7" s="81"/>
      <c r="D7" s="81"/>
      <c r="E7" s="81"/>
      <c r="F7" s="81"/>
      <c r="G7" s="81"/>
      <c r="H7" s="81"/>
      <c r="I7" s="74"/>
    </row>
    <row r="8" spans="1:9" ht="51">
      <c r="A8" s="82" t="s">
        <v>4</v>
      </c>
      <c r="B8" s="83" t="s">
        <v>71</v>
      </c>
      <c r="C8" s="84"/>
      <c r="D8" s="83" t="s">
        <v>72</v>
      </c>
      <c r="E8" s="84"/>
      <c r="F8" s="83" t="s">
        <v>73</v>
      </c>
      <c r="G8" s="85"/>
      <c r="H8" s="84" t="s">
        <v>74</v>
      </c>
      <c r="I8" s="74"/>
    </row>
    <row r="9" spans="1:9">
      <c r="A9" s="86" t="s">
        <v>75</v>
      </c>
      <c r="B9" s="87">
        <v>11636404</v>
      </c>
      <c r="C9" s="87"/>
      <c r="D9" s="87">
        <v>9239137</v>
      </c>
      <c r="E9" s="87"/>
      <c r="F9" s="87">
        <v>50792359</v>
      </c>
      <c r="G9" s="88"/>
      <c r="H9" s="87">
        <f>SUM(B9:G9)</f>
        <v>71667900</v>
      </c>
      <c r="I9" s="74"/>
    </row>
    <row r="10" spans="1:9">
      <c r="A10" s="89"/>
      <c r="B10" s="90"/>
      <c r="C10" s="90"/>
      <c r="D10" s="91"/>
      <c r="E10" s="91"/>
      <c r="F10" s="91"/>
      <c r="G10" s="92"/>
      <c r="H10" s="90"/>
      <c r="I10" s="74"/>
    </row>
    <row r="11" spans="1:9" ht="25.5">
      <c r="A11" s="93" t="s">
        <v>76</v>
      </c>
      <c r="B11" s="90">
        <v>0</v>
      </c>
      <c r="C11" s="90"/>
      <c r="D11" s="94">
        <v>0</v>
      </c>
      <c r="E11" s="90"/>
      <c r="F11" s="91">
        <v>17082258</v>
      </c>
      <c r="G11" s="90"/>
      <c r="H11" s="90">
        <f>SUM(B11:G11)</f>
        <v>17082258</v>
      </c>
      <c r="I11" s="74"/>
    </row>
    <row r="12" spans="1:9">
      <c r="A12" s="89"/>
      <c r="B12" s="90"/>
      <c r="C12" s="90"/>
      <c r="D12" s="90"/>
      <c r="E12" s="90"/>
      <c r="F12" s="90"/>
      <c r="G12" s="95"/>
      <c r="H12" s="90"/>
      <c r="I12" s="74"/>
    </row>
    <row r="13" spans="1:9">
      <c r="A13" s="86" t="s">
        <v>77</v>
      </c>
      <c r="B13" s="96">
        <f>SUM(B9:B12)</f>
        <v>11636404</v>
      </c>
      <c r="C13" s="96"/>
      <c r="D13" s="96">
        <f>SUM(D9:D12)</f>
        <v>9239137</v>
      </c>
      <c r="E13" s="96"/>
      <c r="F13" s="96">
        <f>SUM(F9:F12)</f>
        <v>67874617</v>
      </c>
      <c r="G13" s="97"/>
      <c r="H13" s="96">
        <f>SUM(H9:H12)</f>
        <v>88750158</v>
      </c>
      <c r="I13" s="74"/>
    </row>
    <row r="14" spans="1:9">
      <c r="A14" s="98"/>
      <c r="B14" s="99"/>
      <c r="C14" s="99"/>
      <c r="D14" s="99"/>
      <c r="E14" s="99"/>
      <c r="F14" s="99"/>
      <c r="G14" s="100"/>
      <c r="H14" s="99"/>
      <c r="I14" s="74"/>
    </row>
    <row r="15" spans="1:9">
      <c r="A15" s="98" t="s">
        <v>31</v>
      </c>
      <c r="B15" s="20">
        <v>0</v>
      </c>
      <c r="C15" s="101"/>
      <c r="D15" s="20">
        <v>0</v>
      </c>
      <c r="E15" s="101"/>
      <c r="F15" s="90">
        <v>15934669</v>
      </c>
      <c r="G15" s="101"/>
      <c r="H15" s="90">
        <f>SUM(F15:G15)</f>
        <v>15934669</v>
      </c>
      <c r="I15" s="98"/>
    </row>
    <row r="16" spans="1:9">
      <c r="A16" s="89"/>
      <c r="B16" s="90"/>
      <c r="C16" s="90"/>
      <c r="D16" s="91"/>
      <c r="E16" s="102"/>
      <c r="F16" s="91"/>
      <c r="G16" s="91"/>
      <c r="H16" s="90"/>
      <c r="I16" s="74"/>
    </row>
    <row r="17" spans="1:9" ht="25.5">
      <c r="A17" s="93" t="s">
        <v>76</v>
      </c>
      <c r="B17" s="20">
        <v>0</v>
      </c>
      <c r="C17" s="90"/>
      <c r="D17" s="20">
        <v>0</v>
      </c>
      <c r="E17" s="103"/>
      <c r="F17" s="91">
        <v>11143470</v>
      </c>
      <c r="G17" s="90"/>
      <c r="H17" s="104">
        <f>SUM(F17:G17)</f>
        <v>11143470</v>
      </c>
      <c r="I17" s="74"/>
    </row>
    <row r="18" spans="1:9">
      <c r="A18" s="98"/>
      <c r="B18" s="90"/>
      <c r="C18" s="90"/>
      <c r="D18" s="94"/>
      <c r="E18" s="103"/>
      <c r="F18" s="91"/>
      <c r="G18" s="90"/>
      <c r="H18" s="104"/>
      <c r="I18" s="74"/>
    </row>
    <row r="19" spans="1:9">
      <c r="A19" s="98" t="s">
        <v>78</v>
      </c>
      <c r="B19" s="20">
        <v>0</v>
      </c>
      <c r="C19" s="90"/>
      <c r="D19" s="20">
        <v>0</v>
      </c>
      <c r="E19" s="103"/>
      <c r="F19" s="91">
        <v>-4651000</v>
      </c>
      <c r="G19" s="90"/>
      <c r="H19" s="104">
        <f>SUM(F19:G19)</f>
        <v>-4651000</v>
      </c>
      <c r="I19" s="74"/>
    </row>
    <row r="20" spans="1:9">
      <c r="A20" s="89"/>
      <c r="B20" s="90"/>
      <c r="C20" s="90"/>
      <c r="D20" s="90"/>
      <c r="E20" s="76"/>
      <c r="F20" s="90"/>
      <c r="G20" s="95"/>
      <c r="H20" s="90"/>
      <c r="I20" s="74"/>
    </row>
    <row r="21" spans="1:9">
      <c r="A21" s="86" t="s">
        <v>79</v>
      </c>
      <c r="B21" s="96">
        <f>SUM(B13:B20)</f>
        <v>11636404</v>
      </c>
      <c r="C21" s="96"/>
      <c r="D21" s="96">
        <f>SUM(D13:D20)</f>
        <v>9239137</v>
      </c>
      <c r="E21" s="105"/>
      <c r="F21" s="96">
        <f>SUM(F13:F20)</f>
        <v>90301756</v>
      </c>
      <c r="G21" s="97"/>
      <c r="H21" s="96">
        <f>SUM(H13:H20)</f>
        <v>111177297</v>
      </c>
      <c r="I21" s="74"/>
    </row>
    <row r="22" spans="1:9">
      <c r="A22" s="76"/>
      <c r="B22" s="76"/>
      <c r="C22" s="76"/>
      <c r="D22" s="76"/>
      <c r="E22" s="76"/>
      <c r="F22" s="76"/>
      <c r="G22" s="76"/>
      <c r="H22" s="106"/>
      <c r="I22" s="74"/>
    </row>
    <row r="23" spans="1:9">
      <c r="A23" s="74"/>
      <c r="B23" s="74"/>
      <c r="C23" s="74"/>
      <c r="D23" s="107"/>
      <c r="E23" s="74"/>
      <c r="F23" s="107"/>
      <c r="G23" s="74"/>
      <c r="H23" s="107"/>
      <c r="I23" s="74"/>
    </row>
    <row r="24" spans="1:9">
      <c r="A24" s="74"/>
      <c r="B24" s="74"/>
      <c r="C24" s="74"/>
      <c r="D24" s="74"/>
      <c r="E24" s="74"/>
      <c r="F24" s="74"/>
      <c r="G24" s="74"/>
      <c r="H24" s="74"/>
      <c r="I24" s="74"/>
    </row>
    <row r="25" spans="1:9">
      <c r="A25" s="3" t="s">
        <v>44</v>
      </c>
      <c r="B25" s="43"/>
      <c r="C25" s="43"/>
    </row>
    <row r="26" spans="1:9">
      <c r="A26" s="43"/>
      <c r="B26" s="43"/>
      <c r="C26" s="43"/>
    </row>
    <row r="28" spans="1:9">
      <c r="A28" s="45"/>
      <c r="B28" s="44"/>
      <c r="C28" s="44"/>
    </row>
    <row r="29" spans="1:9">
      <c r="A29" s="45" t="s">
        <v>45</v>
      </c>
      <c r="E29" s="46" t="s">
        <v>46</v>
      </c>
      <c r="F29" s="46"/>
    </row>
    <row r="30" spans="1:9">
      <c r="A30" s="45"/>
      <c r="E30" s="44"/>
      <c r="F30" s="44"/>
    </row>
    <row r="31" spans="1:9">
      <c r="A31" s="47" t="s">
        <v>47</v>
      </c>
      <c r="E31" s="47" t="s">
        <v>48</v>
      </c>
      <c r="F31" s="47"/>
    </row>
    <row r="32" spans="1:9">
      <c r="A32" s="47" t="s">
        <v>49</v>
      </c>
      <c r="E32" s="48" t="s">
        <v>50</v>
      </c>
      <c r="F32" s="48"/>
    </row>
    <row r="33" spans="1:6">
      <c r="A33" s="47"/>
      <c r="E33" s="47" t="s">
        <v>51</v>
      </c>
      <c r="F33" s="47"/>
    </row>
  </sheetData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8"/>
  <sheetViews>
    <sheetView topLeftCell="A6" zoomScale="80" zoomScaleNormal="80" workbookViewId="0">
      <selection activeCell="B56" sqref="B56"/>
    </sheetView>
  </sheetViews>
  <sheetFormatPr defaultRowHeight="12.75"/>
  <cols>
    <col min="1" max="1" width="72" style="2" customWidth="1"/>
    <col min="2" max="2" width="15.28515625" style="2" customWidth="1"/>
    <col min="3" max="3" width="15.140625" style="2" customWidth="1"/>
    <col min="4" max="16384" width="9.140625" style="2"/>
  </cols>
  <sheetData>
    <row r="1" spans="1:3">
      <c r="A1" s="108" t="s">
        <v>80</v>
      </c>
      <c r="B1" s="44"/>
      <c r="C1" s="44"/>
    </row>
    <row r="2" spans="1:3">
      <c r="A2" s="108" t="s">
        <v>81</v>
      </c>
      <c r="B2" s="44"/>
      <c r="C2" s="44"/>
    </row>
    <row r="3" spans="1:3">
      <c r="A3" s="109"/>
      <c r="B3" s="44"/>
      <c r="C3" s="44"/>
    </row>
    <row r="4" spans="1:3">
      <c r="A4" s="109"/>
      <c r="B4" s="44"/>
      <c r="C4" s="44"/>
    </row>
    <row r="5" spans="1:3">
      <c r="A5" s="110" t="s">
        <v>82</v>
      </c>
      <c r="B5" s="44"/>
      <c r="C5" s="44"/>
    </row>
    <row r="6" spans="1:3">
      <c r="A6" s="111" t="s">
        <v>83</v>
      </c>
      <c r="B6" s="44"/>
      <c r="C6" s="44"/>
    </row>
    <row r="7" spans="1:3">
      <c r="A7" s="112" t="s">
        <v>4</v>
      </c>
      <c r="B7" s="44"/>
      <c r="C7" s="44"/>
    </row>
    <row r="8" spans="1:3" ht="51">
      <c r="A8" s="113" t="s">
        <v>84</v>
      </c>
      <c r="B8" s="114" t="s">
        <v>54</v>
      </c>
      <c r="C8" s="114" t="s">
        <v>85</v>
      </c>
    </row>
    <row r="9" spans="1:3">
      <c r="A9" s="115" t="s">
        <v>86</v>
      </c>
      <c r="B9" s="116"/>
      <c r="C9" s="117"/>
    </row>
    <row r="10" spans="1:3">
      <c r="A10" s="118" t="s">
        <v>87</v>
      </c>
      <c r="B10" s="119">
        <f>B12+B13+B14+B15</f>
        <v>89241924</v>
      </c>
      <c r="C10" s="119">
        <f>C12+C13+C14+C15</f>
        <v>76445115</v>
      </c>
    </row>
    <row r="11" spans="1:3">
      <c r="A11" s="120" t="s">
        <v>88</v>
      </c>
      <c r="B11" s="117"/>
      <c r="C11" s="121"/>
    </row>
    <row r="12" spans="1:3">
      <c r="A12" s="120" t="s">
        <v>89</v>
      </c>
      <c r="B12" s="121">
        <v>76443900</v>
      </c>
      <c r="C12" s="121">
        <v>61969620</v>
      </c>
    </row>
    <row r="13" spans="1:3">
      <c r="A13" s="120" t="s">
        <v>90</v>
      </c>
      <c r="B13" s="121">
        <v>181965</v>
      </c>
      <c r="C13" s="121">
        <v>3186145</v>
      </c>
    </row>
    <row r="14" spans="1:3">
      <c r="A14" s="120" t="s">
        <v>91</v>
      </c>
      <c r="B14" s="121">
        <v>0</v>
      </c>
      <c r="C14" s="121">
        <v>0</v>
      </c>
    </row>
    <row r="15" spans="1:3">
      <c r="A15" s="120" t="s">
        <v>92</v>
      </c>
      <c r="B15" s="121">
        <v>12616059</v>
      </c>
      <c r="C15" s="121">
        <v>11289350</v>
      </c>
    </row>
    <row r="16" spans="1:3">
      <c r="A16" s="118" t="s">
        <v>93</v>
      </c>
      <c r="B16" s="119">
        <f>B18+B19+B20++B21+B22+B23+B24</f>
        <v>70835570</v>
      </c>
      <c r="C16" s="119">
        <f>C18+C19+C20++C21+C22+C23+C24</f>
        <v>54682385</v>
      </c>
    </row>
    <row r="17" spans="1:3">
      <c r="A17" s="120" t="s">
        <v>88</v>
      </c>
      <c r="B17" s="117"/>
      <c r="C17" s="121"/>
    </row>
    <row r="18" spans="1:3">
      <c r="A18" s="120" t="s">
        <v>94</v>
      </c>
      <c r="B18" s="121">
        <v>38074360</v>
      </c>
      <c r="C18" s="121">
        <v>24457104</v>
      </c>
    </row>
    <row r="19" spans="1:3">
      <c r="A19" s="120" t="s">
        <v>95</v>
      </c>
      <c r="B19" s="121">
        <v>2476358</v>
      </c>
      <c r="C19" s="121">
        <v>6777017</v>
      </c>
    </row>
    <row r="20" spans="1:3">
      <c r="A20" s="120" t="s">
        <v>96</v>
      </c>
      <c r="B20" s="121">
        <v>6523376</v>
      </c>
      <c r="C20" s="121">
        <v>5379695</v>
      </c>
    </row>
    <row r="21" spans="1:3">
      <c r="A21" s="120" t="s">
        <v>97</v>
      </c>
      <c r="B21" s="121">
        <v>3555974</v>
      </c>
      <c r="C21" s="121">
        <v>2413284</v>
      </c>
    </row>
    <row r="22" spans="1:3">
      <c r="A22" s="120" t="s">
        <v>98</v>
      </c>
      <c r="B22" s="121">
        <v>805</v>
      </c>
      <c r="C22" s="121">
        <v>759</v>
      </c>
    </row>
    <row r="23" spans="1:3">
      <c r="A23" s="120" t="s">
        <v>99</v>
      </c>
      <c r="B23" s="121">
        <v>7777742</v>
      </c>
      <c r="C23" s="121">
        <v>4549910</v>
      </c>
    </row>
    <row r="24" spans="1:3">
      <c r="A24" s="120" t="s">
        <v>100</v>
      </c>
      <c r="B24" s="121">
        <v>12426955</v>
      </c>
      <c r="C24" s="121">
        <v>11104616</v>
      </c>
    </row>
    <row r="25" spans="1:3">
      <c r="A25" s="122" t="s">
        <v>101</v>
      </c>
      <c r="B25" s="119">
        <f>B10-B16</f>
        <v>18406354</v>
      </c>
      <c r="C25" s="119">
        <f>C10-C16</f>
        <v>21762730</v>
      </c>
    </row>
    <row r="26" spans="1:3">
      <c r="A26" s="123"/>
      <c r="B26" s="117"/>
      <c r="C26" s="121"/>
    </row>
    <row r="27" spans="1:3">
      <c r="A27" s="115" t="s">
        <v>102</v>
      </c>
      <c r="B27" s="117"/>
      <c r="C27" s="121"/>
    </row>
    <row r="28" spans="1:3">
      <c r="A28" s="118" t="s">
        <v>103</v>
      </c>
      <c r="B28" s="119">
        <f>B29+B32</f>
        <v>1049719</v>
      </c>
      <c r="C28" s="119">
        <f>C30+C32+C31</f>
        <v>356836</v>
      </c>
    </row>
    <row r="29" spans="1:3">
      <c r="A29" s="120" t="s">
        <v>88</v>
      </c>
      <c r="B29" s="117"/>
      <c r="C29" s="121"/>
    </row>
    <row r="30" spans="1:3">
      <c r="A30" s="120" t="s">
        <v>104</v>
      </c>
      <c r="B30" s="121">
        <v>0</v>
      </c>
      <c r="C30" s="121">
        <v>836</v>
      </c>
    </row>
    <row r="31" spans="1:3">
      <c r="A31" s="120" t="s">
        <v>105</v>
      </c>
      <c r="B31" s="121">
        <v>0</v>
      </c>
      <c r="C31" s="121">
        <v>110000</v>
      </c>
    </row>
    <row r="32" spans="1:3">
      <c r="A32" s="120" t="s">
        <v>92</v>
      </c>
      <c r="B32" s="121">
        <v>1049719</v>
      </c>
      <c r="C32" s="121">
        <v>246000</v>
      </c>
    </row>
    <row r="33" spans="1:3">
      <c r="A33" s="118" t="s">
        <v>106</v>
      </c>
      <c r="B33" s="119">
        <f>B35+B36+B37+B38</f>
        <v>18280566</v>
      </c>
      <c r="C33" s="119">
        <f>C35+C36+C37+C38</f>
        <v>18313788</v>
      </c>
    </row>
    <row r="34" spans="1:3">
      <c r="A34" s="120" t="s">
        <v>88</v>
      </c>
      <c r="B34" s="117"/>
      <c r="C34" s="121">
        <v>0</v>
      </c>
    </row>
    <row r="35" spans="1:3">
      <c r="A35" s="120" t="s">
        <v>107</v>
      </c>
      <c r="B35" s="121">
        <v>9040911</v>
      </c>
      <c r="C35" s="121">
        <v>7412353</v>
      </c>
    </row>
    <row r="36" spans="1:3">
      <c r="A36" s="120" t="s">
        <v>108</v>
      </c>
      <c r="B36" s="121">
        <v>6960</v>
      </c>
      <c r="C36" s="121">
        <v>15370</v>
      </c>
    </row>
    <row r="37" spans="1:3">
      <c r="A37" s="120" t="s">
        <v>109</v>
      </c>
      <c r="B37" s="121">
        <v>6993629</v>
      </c>
      <c r="C37" s="121">
        <v>249055</v>
      </c>
    </row>
    <row r="38" spans="1:3">
      <c r="A38" s="120" t="s">
        <v>100</v>
      </c>
      <c r="B38" s="121">
        <v>2239066</v>
      </c>
      <c r="C38" s="121">
        <v>10637010</v>
      </c>
    </row>
    <row r="39" spans="1:3">
      <c r="A39" s="118" t="s">
        <v>110</v>
      </c>
      <c r="B39" s="119">
        <f>B28-B33</f>
        <v>-17230847</v>
      </c>
      <c r="C39" s="119">
        <f>C28-C33</f>
        <v>-17956952</v>
      </c>
    </row>
    <row r="40" spans="1:3">
      <c r="A40" s="115" t="s">
        <v>111</v>
      </c>
      <c r="B40" s="117"/>
      <c r="C40" s="121"/>
    </row>
    <row r="41" spans="1:3">
      <c r="A41" s="118" t="s">
        <v>87</v>
      </c>
      <c r="B41" s="119">
        <f>B43+B44+B45</f>
        <v>29873098</v>
      </c>
      <c r="C41" s="119">
        <f>C43+C44+C45</f>
        <v>12739629</v>
      </c>
    </row>
    <row r="42" spans="1:3">
      <c r="A42" s="120" t="s">
        <v>88</v>
      </c>
      <c r="B42" s="117"/>
      <c r="C42" s="121"/>
    </row>
    <row r="43" spans="1:3">
      <c r="A43" s="120" t="s">
        <v>112</v>
      </c>
      <c r="B43" s="121">
        <v>882446</v>
      </c>
      <c r="C43" s="121">
        <v>100000</v>
      </c>
    </row>
    <row r="44" spans="1:3">
      <c r="A44" s="120" t="s">
        <v>113</v>
      </c>
      <c r="B44" s="121">
        <v>15282320</v>
      </c>
      <c r="C44" s="121">
        <v>12053100</v>
      </c>
    </row>
    <row r="45" spans="1:3">
      <c r="A45" s="120" t="s">
        <v>92</v>
      </c>
      <c r="B45" s="121">
        <v>13708332</v>
      </c>
      <c r="C45" s="121">
        <v>586529</v>
      </c>
    </row>
    <row r="46" spans="1:3">
      <c r="A46" s="118" t="s">
        <v>93</v>
      </c>
      <c r="B46" s="119">
        <f>B48+B49+B50+B51</f>
        <v>28482143</v>
      </c>
      <c r="C46" s="119">
        <f>C48+C49+C50+C51</f>
        <v>12887491</v>
      </c>
    </row>
    <row r="47" spans="1:3">
      <c r="A47" s="120" t="s">
        <v>88</v>
      </c>
      <c r="B47" s="117"/>
      <c r="C47" s="121"/>
    </row>
    <row r="48" spans="1:3">
      <c r="A48" s="120" t="s">
        <v>114</v>
      </c>
      <c r="B48" s="121">
        <v>22271694</v>
      </c>
      <c r="C48" s="121">
        <v>11843597</v>
      </c>
    </row>
    <row r="49" spans="1:3">
      <c r="A49" s="120" t="s">
        <v>97</v>
      </c>
      <c r="B49" s="121">
        <v>0</v>
      </c>
      <c r="C49" s="121">
        <v>5000</v>
      </c>
    </row>
    <row r="50" spans="1:3">
      <c r="A50" s="120" t="s">
        <v>115</v>
      </c>
      <c r="B50" s="121">
        <v>4651000</v>
      </c>
      <c r="C50" s="121">
        <v>72000</v>
      </c>
    </row>
    <row r="51" spans="1:3">
      <c r="A51" s="120" t="s">
        <v>116</v>
      </c>
      <c r="B51" s="121">
        <v>1559449</v>
      </c>
      <c r="C51" s="121">
        <v>966894</v>
      </c>
    </row>
    <row r="52" spans="1:3">
      <c r="A52" s="118" t="s">
        <v>117</v>
      </c>
      <c r="B52" s="119">
        <f>B41-B46</f>
        <v>1390955</v>
      </c>
      <c r="C52" s="119">
        <f>C41-C46</f>
        <v>-147862</v>
      </c>
    </row>
    <row r="53" spans="1:3">
      <c r="A53" s="123" t="s">
        <v>118</v>
      </c>
      <c r="B53" s="121">
        <v>26044</v>
      </c>
      <c r="C53" s="121">
        <v>-55</v>
      </c>
    </row>
    <row r="54" spans="1:3">
      <c r="A54" s="118" t="s">
        <v>119</v>
      </c>
      <c r="B54" s="119">
        <f>B25+B39+B52</f>
        <v>2566462</v>
      </c>
      <c r="C54" s="119">
        <f>C25+C39+C52</f>
        <v>3657916</v>
      </c>
    </row>
    <row r="55" spans="1:3">
      <c r="A55" s="124" t="s">
        <v>120</v>
      </c>
      <c r="B55" s="121">
        <v>2358941</v>
      </c>
      <c r="C55" s="121">
        <v>1111197</v>
      </c>
    </row>
    <row r="56" spans="1:3">
      <c r="A56" s="125" t="s">
        <v>121</v>
      </c>
      <c r="B56" s="119">
        <f>SUM(B53:B55)</f>
        <v>4951447</v>
      </c>
      <c r="C56" s="119">
        <f>C54+C53+C55</f>
        <v>4769058</v>
      </c>
    </row>
    <row r="57" spans="1:3">
      <c r="A57" s="44"/>
      <c r="B57" s="126"/>
      <c r="C57" s="127"/>
    </row>
    <row r="58" spans="1:3">
      <c r="A58" s="44"/>
      <c r="B58" s="126"/>
      <c r="C58" s="44"/>
    </row>
    <row r="60" spans="1:3">
      <c r="A60" s="128" t="s">
        <v>44</v>
      </c>
      <c r="B60" s="129"/>
      <c r="C60" s="44"/>
    </row>
    <row r="61" spans="1:3">
      <c r="A61" s="130"/>
      <c r="B61" s="129"/>
      <c r="C61" s="44"/>
    </row>
    <row r="62" spans="1:3">
      <c r="A62" s="109"/>
      <c r="B62" s="129"/>
      <c r="C62" s="44"/>
    </row>
    <row r="63" spans="1:3">
      <c r="A63" s="131"/>
      <c r="B63" s="129"/>
      <c r="C63" s="44"/>
    </row>
    <row r="64" spans="1:3">
      <c r="A64" s="109" t="s">
        <v>122</v>
      </c>
      <c r="B64" s="132" t="s">
        <v>123</v>
      </c>
      <c r="C64" s="44"/>
    </row>
    <row r="65" spans="1:3">
      <c r="A65" s="133"/>
      <c r="B65" s="109"/>
      <c r="C65" s="44"/>
    </row>
    <row r="66" spans="1:3">
      <c r="A66" s="47" t="s">
        <v>47</v>
      </c>
      <c r="B66" s="134" t="s">
        <v>48</v>
      </c>
      <c r="C66" s="44"/>
    </row>
    <row r="67" spans="1:3">
      <c r="A67" s="47" t="s">
        <v>49</v>
      </c>
      <c r="B67" s="135" t="s">
        <v>50</v>
      </c>
      <c r="C67" s="44"/>
    </row>
    <row r="68" spans="1:3">
      <c r="A68" s="44"/>
      <c r="B68" s="134" t="s">
        <v>51</v>
      </c>
      <c r="C68" s="44"/>
    </row>
  </sheetData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ОФП</vt:lpstr>
      <vt:lpstr>ОПиУ</vt:lpstr>
      <vt:lpstr>Капитал</vt:lpstr>
      <vt:lpstr>ОДДС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Эльнара Умарова</dc:creator>
  <cp:lastModifiedBy>Эльнара Умарова</cp:lastModifiedBy>
  <dcterms:created xsi:type="dcterms:W3CDTF">2017-11-14T09:22:07Z</dcterms:created>
  <dcterms:modified xsi:type="dcterms:W3CDTF">2017-11-14T09:26:01Z</dcterms:modified>
</cp:coreProperties>
</file>