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SENOVA_A\Desktop\Мария\Биржа\4 кв 2015\"/>
    </mc:Choice>
  </mc:AlternateContent>
  <bookViews>
    <workbookView xWindow="0" yWindow="0" windowWidth="24000" windowHeight="9735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sex">[2]Расчёты!$D$6</definedName>
    <definedName name="группа">'[3]Резерв pens'!$T$9:$T$65536</definedName>
    <definedName name="дата">[4]старт!$D$3</definedName>
    <definedName name="дата_расчета">'[4]СВОД ПРЕМИЙ'!$C$3</definedName>
    <definedName name="лист">[5]старт!$E$3</definedName>
    <definedName name="лицо">'[6]Резерв ОСНС'!$AI$5:$AI$65536</definedName>
    <definedName name="_xlnm.Print_Area" localSheetId="0">Баланс!$A$1:$D$96</definedName>
    <definedName name="_xlnm.Print_Area" localSheetId="1">ОПУ!$A$8:$F$106</definedName>
    <definedName name="резерв">'[7]Резерв pens'!$K$6</definedName>
    <definedName name="резервы">'[3]Резерв pens'!$K$9:$K$65536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2" l="1"/>
  <c r="A99" i="2"/>
  <c r="F97" i="2"/>
  <c r="F99" i="2" s="1"/>
  <c r="A97" i="2"/>
  <c r="A11" i="2"/>
  <c r="A10" i="2"/>
  <c r="D89" i="1"/>
  <c r="E76" i="1"/>
  <c r="E75" i="1"/>
  <c r="E74" i="1"/>
  <c r="E73" i="1"/>
  <c r="E72" i="1"/>
  <c r="B72" i="1"/>
  <c r="B73" i="1" s="1"/>
  <c r="B74" i="1" s="1"/>
  <c r="B75" i="1" s="1"/>
  <c r="B76" i="1" s="1"/>
  <c r="B77" i="1" s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I58" i="1"/>
  <c r="E58" i="1"/>
  <c r="J57" i="1"/>
  <c r="E57" i="1"/>
  <c r="J56" i="1"/>
  <c r="E56" i="1"/>
  <c r="J55" i="1"/>
  <c r="E55" i="1"/>
  <c r="J54" i="1"/>
  <c r="E54" i="1"/>
  <c r="E53" i="1"/>
  <c r="E52" i="1"/>
  <c r="E49" i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E48" i="1"/>
  <c r="B48" i="1"/>
  <c r="E47" i="1"/>
  <c r="H47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H27" i="1" s="1"/>
  <c r="E26" i="1"/>
  <c r="E25" i="1"/>
  <c r="E24" i="1"/>
  <c r="H24" i="1" s="1"/>
  <c r="E23" i="1"/>
  <c r="E22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21" i="1"/>
  <c r="B21" i="1"/>
  <c r="E20" i="1"/>
  <c r="E19" i="1"/>
  <c r="E18" i="1"/>
  <c r="E17" i="1"/>
  <c r="E15" i="1"/>
  <c r="E50" i="1" l="1"/>
  <c r="H50" i="1" s="1"/>
  <c r="G47" i="1"/>
  <c r="E78" i="1"/>
  <c r="H23" i="1"/>
  <c r="D83" i="1"/>
  <c r="E51" i="1"/>
  <c r="H51" i="1" s="1"/>
  <c r="H45" i="1"/>
  <c r="E44" i="1"/>
  <c r="E16" i="1"/>
  <c r="E71" i="1"/>
  <c r="E68" i="1" l="1"/>
  <c r="G62" i="1"/>
  <c r="E79" i="1" l="1"/>
  <c r="E77" i="1" l="1"/>
  <c r="E80" i="1" l="1"/>
  <c r="E84" i="1" l="1"/>
  <c r="E82" i="1"/>
  <c r="C83" i="1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4" authorId="1" shapeId="0">
      <text>
        <r>
          <rPr>
            <sz val="8"/>
            <color indexed="81"/>
            <rFont val="Tahoma"/>
            <family val="2"/>
            <charset val="204"/>
          </rPr>
          <t xml:space="preserve">
1410,01+с 1430,01+по 1430,05
</t>
        </r>
      </text>
    </comment>
    <comment ref="C35" authorId="1" shapeId="0">
      <text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1310,01+1310,02+
1330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 shapeId="0">
      <text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I57" authorId="1" shapeId="0">
      <text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C59" authorId="1" shapeId="0">
      <text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I59" authorId="1" shapeId="0">
      <text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4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I64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5" authorId="1" shapeId="0">
      <text>
        <r>
          <rPr>
            <sz val="8"/>
            <color indexed="81"/>
            <rFont val="Tahoma"/>
            <family val="2"/>
            <charset val="204"/>
          </rPr>
          <t xml:space="preserve">
3110.02</t>
        </r>
      </text>
    </comment>
    <comment ref="I65" authorId="1" shapeId="0">
      <text>
        <r>
          <rPr>
            <sz val="8"/>
            <color indexed="81"/>
            <rFont val="Tahoma"/>
            <family val="2"/>
            <charset val="204"/>
          </rPr>
          <t xml:space="preserve">
3110.02</t>
        </r>
      </text>
    </comment>
    <comment ref="C66" authorId="1" shapeId="0">
      <text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I66" authorId="1" shapeId="0">
      <text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 shape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 shapeId="0">
      <text>
        <r>
          <rPr>
            <sz val="8"/>
            <color indexed="81"/>
            <rFont val="Tahoma"/>
            <family val="2"/>
            <charset val="204"/>
          </rPr>
          <t xml:space="preserve">
5460.02</t>
        </r>
      </text>
    </comment>
    <comment ref="C76" authorId="1" shapeId="0">
      <text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<sst xmlns="http://schemas.openxmlformats.org/spreadsheetml/2006/main" count="255" uniqueCount="242">
  <si>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</si>
  <si>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</si>
  <si>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</si>
  <si>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</si>
  <si>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</si>
  <si>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</si>
  <si>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</si>
  <si>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</si>
  <si>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января  2016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</si>
  <si>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</si>
  <si>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</si>
  <si>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</si>
  <si>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</si>
  <si>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</si>
  <si>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</si>
  <si>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</si>
  <si>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1010, 1020, 1030.01, 1030.02, 1040, 1050, 1060.(Приложение Ден ср-ва)</t>
  </si>
  <si>
    <t>Вклады размещенные (за вычетом резервов на обесценение)</t>
  </si>
  <si>
    <t>1150.04 и 1270.23(тенге), 2040.01 и 2170.23 (валюта) минус 1290.24 (сомнительн) (Приложение вклады)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</si>
  <si>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</si>
  <si>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</si>
  <si>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Дт 1140.01, 1140.02, 1140.03, 1140.04, 1140.05 минус Кт 1140.01, 1140.02, 1140.03, 1140.04, 1140.05</t>
  </si>
  <si>
    <t>Операция "обратное РЕПО"</t>
  </si>
  <si>
    <t>1150.01 плюс 1270.02</t>
  </si>
  <si>
    <t>Афиннированные драгоценные металлы</t>
  </si>
  <si>
    <t>Производные инструменты</t>
  </si>
  <si>
    <t xml:space="preserve"> </t>
  </si>
  <si>
    <t>Активы перестрахования по незаработанным премиям (за вычетом резервов на обесценение)</t>
  </si>
  <si>
    <t>1280.47</t>
  </si>
  <si>
    <t>Активы перестрахования по произошедшим, но незаявленным убыткам (за вычетом резервов на обесценение)</t>
  </si>
  <si>
    <t>1280.48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</si>
  <si>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</si>
  <si>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</si>
  <si>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</si>
  <si>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1280.51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</si>
  <si>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</si>
  <si>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</si>
  <si>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1280.411+1280.41.2+1280.42.1+1280.42.2 + 1280.43 минус 1290.01.1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</si>
  <si>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</si>
  <si>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</si>
  <si>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1280.44+1280.45+1210+1270,42+1430.05+1610.03.1+1610.03.2+1280.09+1260+1250,01+1250.02+1250.03+1250.04+1240+1610.01+1610.02+1280.53+1270,29 минус 1290.41, 1290.01.2</t>
  </si>
  <si>
    <t>Займы, предоставленные страхователям (за вычетом резервов на обесценение)</t>
  </si>
  <si>
    <t>Расходы будущих периодов</t>
  </si>
  <si>
    <t>1620.03, 1620.01, 1270.41, 1630</t>
  </si>
  <si>
    <t>Текущий налоговый актив</t>
  </si>
  <si>
    <t>1410.01,1430.01 - 1430.05 (с 01 по 05)</t>
  </si>
  <si>
    <t>Отложенный налоговый актив</t>
  </si>
  <si>
    <t>1410.02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</si>
  <si>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</si>
  <si>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</si>
  <si>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</si>
  <si>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2410.01,2410.02,2410.03,2410.05 минус 2420.01, 2420.02,2420.04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</si>
  <si>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</si>
  <si>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</si>
  <si>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</si>
  <si>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2730 минус 2740</t>
  </si>
  <si>
    <t xml:space="preserve">Прочие активы </t>
  </si>
  <si>
    <t>1310.01 плюс  1310.02 плюс 1330</t>
  </si>
  <si>
    <t>Итого активы</t>
  </si>
  <si>
    <t>Обязательства</t>
  </si>
  <si>
    <t>Резерв незаработанной премии</t>
  </si>
  <si>
    <t>данные из отчета о страховых резервах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</si>
  <si>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</si>
  <si>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</si>
  <si>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</si>
  <si>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</si>
  <si>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</si>
  <si>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</si>
  <si>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</si>
  <si>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>3390.42.1+3390.42.2</t>
  </si>
  <si>
    <t xml:space="preserve">Расчеты с посредниками по страховой (перестраховочной) деятельности </t>
  </si>
  <si>
    <t>3390.41.1+3390.41.2+3390.41.3</t>
  </si>
  <si>
    <t>Расчеты с акционерами по дивидендам</t>
  </si>
  <si>
    <t>Счета к уплате по договорам страхования (перестрахования)</t>
  </si>
  <si>
    <t>3390.44.1+3390.44.2+3390.43.1+3390.43.2+с ноября 3510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</si>
  <si>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</si>
  <si>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</si>
  <si>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</si>
  <si>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</si>
  <si>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</si>
  <si>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3520.+3390,54,</t>
  </si>
  <si>
    <t>Текущее налоговое обязательство</t>
  </si>
  <si>
    <t>3120+3150+3190+3110.01+3170+3110.03</t>
  </si>
  <si>
    <t>Отложенное налоговое обязательство</t>
  </si>
  <si>
    <t>3110.02</t>
  </si>
  <si>
    <t>Прочие обязательства</t>
  </si>
  <si>
    <t>3220+3210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</si>
  <si>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</si>
  <si>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</si>
  <si>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</si>
  <si>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</si>
  <si>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</si>
  <si>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</si>
  <si>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</si>
  <si>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5460.02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</si>
  <si>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</si>
  <si>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</si>
  <si>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</si>
  <si>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</si>
  <si>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</si>
  <si>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</si>
  <si>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см  ОПиУ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</si>
  <si>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</si>
  <si>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</si>
  <si>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</si>
  <si>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Чегебаев Самат Садырбаевич ______________</t>
  </si>
  <si>
    <t>дата</t>
  </si>
  <si>
    <t>11 января 2016г.</t>
  </si>
  <si>
    <t>Главный бухгалтер  (на период его отсутствия – лицо, его замещающее) Раштан Мария Раштанкызы____________</t>
  </si>
  <si>
    <t>Исполнитель Гулякова М. А. 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</si>
  <si>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345 01 25</t>
    </r>
  </si>
  <si>
    <t>Место для печати</t>
  </si>
  <si>
    <t xml:space="preserve">               Приложение 9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</si>
  <si>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</si>
  <si>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</si>
  <si>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</si>
  <si>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</si>
  <si>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</si>
  <si>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</si>
  <si>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</si>
  <si>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</si>
  <si>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</si>
  <si>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</si>
  <si>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</si>
  <si>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</si>
  <si>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</si>
  <si>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</si>
  <si>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</si>
  <si>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</si>
  <si>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</si>
  <si>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</si>
  <si>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</si>
  <si>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</si>
  <si>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</si>
  <si>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</si>
  <si>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</si>
  <si>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</si>
  <si>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</si>
  <si>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</si>
  <si>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</si>
  <si>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</si>
  <si>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</si>
  <si>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</si>
  <si>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</si>
  <si>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</si>
  <si>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</si>
  <si>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</si>
  <si>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</si>
  <si>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</si>
  <si>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</si>
  <si>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</si>
  <si>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</si>
  <si>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</si>
  <si>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</si>
  <si>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</si>
  <si>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</si>
  <si>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</si>
  <si>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</si>
  <si>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</si>
  <si>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</si>
  <si>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</si>
  <si>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</si>
  <si>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</si>
  <si>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</si>
  <si>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</si>
  <si>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</si>
  <si>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</si>
  <si>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</si>
  <si>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</si>
  <si>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</si>
  <si>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</si>
  <si>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</si>
  <si>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</si>
  <si>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</si>
  <si>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</si>
  <si>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</si>
  <si>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</si>
  <si>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</si>
  <si>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</si>
  <si>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</si>
  <si>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</si>
  <si>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</si>
  <si>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</si>
  <si>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</si>
  <si>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</si>
  <si>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</si>
  <si>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</si>
  <si>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</si>
  <si>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</si>
  <si>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</si>
  <si>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</si>
  <si>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</si>
  <si>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</si>
  <si>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</si>
  <si>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</si>
  <si>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</si>
  <si>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</si>
  <si>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</si>
  <si>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</si>
  <si>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</si>
  <si>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</si>
  <si>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</si>
  <si>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</si>
  <si>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</si>
  <si>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</si>
  <si>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</si>
  <si>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</si>
  <si>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</si>
  <si>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</si>
  <si>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</si>
  <si>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</si>
  <si>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</si>
  <si>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</si>
  <si>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</si>
  <si>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</si>
  <si>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</si>
  <si>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</si>
  <si>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</si>
  <si>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</si>
  <si>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</si>
  <si>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</si>
  <si>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</si>
  <si>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</si>
  <si>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</si>
  <si>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</si>
  <si>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</si>
  <si>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</si>
  <si>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</si>
  <si>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</si>
  <si>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</si>
  <si>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</si>
  <si>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</si>
  <si>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</si>
  <si>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</si>
  <si>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</si>
  <si>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</si>
  <si>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</si>
  <si>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</si>
  <si>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</si>
  <si>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</si>
  <si>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</si>
  <si>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Раштан М. Р.__________________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</si>
</sst>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97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3" fontId="11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top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Alignment="1">
      <alignment horizontal="left" vertical="top"/>
    </xf>
    <xf numFmtId="0" fontId="10" fillId="0" borderId="1" xfId="0" applyFont="1" applyFill="1" applyBorder="1" applyAlignment="1">
      <alignment wrapText="1"/>
    </xf>
    <xf numFmtId="3" fontId="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horizontal="left" vertical="center" wrapText="1"/>
    </xf>
    <xf numFmtId="0" fontId="12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>
      <alignment vertical="top"/>
    </xf>
    <xf numFmtId="0" fontId="13" fillId="0" borderId="0" xfId="0" applyFont="1" applyFill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8" fillId="0" borderId="0" xfId="1" applyFont="1" applyFill="1" applyBorder="1"/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 applyProtection="1">
      <alignment horizontal="right"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>
      <alignment vertical="top"/>
    </xf>
    <xf numFmtId="0" fontId="10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7" fillId="0" borderId="0" xfId="0" applyNumberFormat="1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3" fontId="16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protection locked="0"/>
    </xf>
    <xf numFmtId="49" fontId="22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2" fillId="0" borderId="0" xfId="1" applyFont="1" applyFill="1" applyBorder="1"/>
    <xf numFmtId="164" fontId="24" fillId="0" borderId="0" xfId="3" applyNumberFormat="1" applyFont="1" applyFill="1" applyBorder="1" applyAlignment="1">
      <alignment horizontal="right" vertical="top" wrapText="1"/>
    </xf>
    <xf numFmtId="0" fontId="2" fillId="0" borderId="0" xfId="0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protection locked="0"/>
    </xf>
  </cellXfs>
  <cellStyles count="4">
    <cellStyle name="Обычный" xfId="0" builtinId="0"/>
    <cellStyle name="Обычный_ОПУ" xfId="3"/>
    <cellStyle name="Обычный_Прилож. к форме №2" xfId="2"/>
    <cellStyle name="Обычный_Формы ФО для НПФ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shtankyzy_a/Local%20Settings/Temporary%20Internet%20Files/Content.Outlook/P3QEO3FA/&#1044;&#1077;&#1082;&#1072;&#1073;&#1088;&#1100;%202015%20&#1060;&#1054;_&#1052;&#1072;&#1088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Баланс"/>
      <sheetName val="ОПУ"/>
      <sheetName val="1"/>
      <sheetName val="2"/>
      <sheetName val="2-3"/>
      <sheetName val="3"/>
      <sheetName val="4"/>
      <sheetName val="5"/>
      <sheetName val="6"/>
      <sheetName val="7-1"/>
      <sheetName val="7-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"/>
      <sheetName val="23"/>
      <sheetName val="24"/>
      <sheetName val="25"/>
      <sheetName val="25-1"/>
      <sheetName val="25-2"/>
      <sheetName val="26"/>
      <sheetName val="26-1"/>
      <sheetName val="27"/>
      <sheetName val="28"/>
      <sheetName val="29"/>
      <sheetName val="30"/>
      <sheetName val="31"/>
      <sheetName val="33"/>
      <sheetName val="34"/>
      <sheetName val="35-год"/>
      <sheetName val="37-год"/>
      <sheetName val="прилож.1_с 23.05.2012"/>
      <sheetName val="расчет АКЛ"/>
      <sheetName val="фмп"/>
      <sheetName val="доп к пруд"/>
      <sheetName val="Лист2"/>
      <sheetName val="приложение 9"/>
      <sheetName val="коэф.убыт"/>
      <sheetName val="ф3"/>
      <sheetName val="ф4"/>
      <sheetName val="ф4-2"/>
      <sheetName val="проч расход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175"/>
  <sheetViews>
    <sheetView tabSelected="1" topLeftCell="A58" workbookViewId="0">
      <selection activeCell="C16" sqref="C16:D82"/>
    </sheetView>
  </sheetViews>
  <sheetFormatPr defaultRowHeight="12.75" x14ac:dyDescent="0.2"/>
  <cols>
    <col min="1" max="1" width="103.42578125" style="1" customWidth="1"/>
    <col min="2" max="2" width="4.7109375" style="1" customWidth="1"/>
    <col min="3" max="3" width="11.42578125" style="1" customWidth="1"/>
    <col min="4" max="4" width="13.140625" style="1" customWidth="1"/>
    <col min="5" max="5" width="12.85546875" style="1" hidden="1" customWidth="1"/>
    <col min="6" max="6" width="97.42578125" style="3" hidden="1" customWidth="1"/>
    <col min="7" max="10" width="9.140625" style="1" hidden="1" customWidth="1"/>
    <col min="11" max="11" width="9.140625" style="1" customWidth="1"/>
    <col min="12" max="16384" width="9.140625" style="1"/>
  </cols>
  <sheetData>
    <row r="2" spans="1:6" x14ac:dyDescent="0.2">
      <c r="D2" s="2" t="s">
        <v>0</v>
      </c>
    </row>
    <row r="3" spans="1:6" x14ac:dyDescent="0.2">
      <c r="B3" s="1" t="s">
        <v>1</v>
      </c>
      <c r="D3" s="2"/>
    </row>
    <row r="4" spans="1:6" x14ac:dyDescent="0.2">
      <c r="C4" s="1" t="s">
        <v>2</v>
      </c>
      <c r="D4" s="2"/>
    </row>
    <row r="5" spans="1:6" x14ac:dyDescent="0.2">
      <c r="C5" s="1" t="s">
        <v>3</v>
      </c>
      <c r="D5" s="2"/>
    </row>
    <row r="6" spans="1:6" x14ac:dyDescent="0.2">
      <c r="C6" s="1" t="s">
        <v>4</v>
      </c>
      <c r="D6" s="2"/>
    </row>
    <row r="7" spans="1:6" x14ac:dyDescent="0.2">
      <c r="D7" s="2"/>
    </row>
    <row r="8" spans="1:6" ht="10.5" customHeight="1" x14ac:dyDescent="0.2">
      <c r="D8" s="4" t="s">
        <v>5</v>
      </c>
    </row>
    <row r="9" spans="1:6" x14ac:dyDescent="0.2">
      <c r="A9" s="5" t="s">
        <v>6</v>
      </c>
      <c r="B9" s="5"/>
      <c r="C9" s="5"/>
      <c r="D9" s="5"/>
    </row>
    <row r="10" spans="1:6" x14ac:dyDescent="0.2">
      <c r="A10" s="6" t="s">
        <v>7</v>
      </c>
      <c r="B10" s="6"/>
      <c r="C10" s="6"/>
      <c r="D10" s="6"/>
    </row>
    <row r="11" spans="1:6" x14ac:dyDescent="0.2">
      <c r="A11" s="6" t="s">
        <v>8</v>
      </c>
      <c r="B11" s="6"/>
      <c r="C11" s="6"/>
      <c r="D11" s="6"/>
    </row>
    <row r="12" spans="1:6" ht="12.75" customHeight="1" x14ac:dyDescent="0.2">
      <c r="D12" s="7" t="s">
        <v>9</v>
      </c>
    </row>
    <row r="13" spans="1:6" s="12" customFormat="1" ht="34.5" customHeight="1" x14ac:dyDescent="0.2">
      <c r="A13" s="8" t="s">
        <v>10</v>
      </c>
      <c r="B13" s="9" t="s">
        <v>11</v>
      </c>
      <c r="C13" s="10" t="s">
        <v>12</v>
      </c>
      <c r="D13" s="10" t="s">
        <v>13</v>
      </c>
      <c r="E13" s="11"/>
      <c r="F13" s="3"/>
    </row>
    <row r="14" spans="1:6" ht="10.5" customHeight="1" x14ac:dyDescent="0.2">
      <c r="A14" s="13">
        <v>1</v>
      </c>
      <c r="B14" s="13">
        <v>2</v>
      </c>
      <c r="C14" s="13">
        <v>3</v>
      </c>
      <c r="D14" s="13">
        <v>4</v>
      </c>
      <c r="E14" s="14"/>
    </row>
    <row r="15" spans="1:6" x14ac:dyDescent="0.2">
      <c r="A15" s="15" t="s">
        <v>14</v>
      </c>
      <c r="B15" s="16"/>
      <c r="C15" s="17"/>
      <c r="D15" s="17"/>
      <c r="E15" s="18">
        <f>C15-D15</f>
        <v>0</v>
      </c>
    </row>
    <row r="16" spans="1:6" x14ac:dyDescent="0.2">
      <c r="A16" s="19" t="s">
        <v>15</v>
      </c>
      <c r="B16" s="16">
        <v>1</v>
      </c>
      <c r="C16" s="20">
        <v>772139</v>
      </c>
      <c r="D16" s="20">
        <v>618197</v>
      </c>
      <c r="E16" s="21">
        <f>C16-D16</f>
        <v>153942</v>
      </c>
      <c r="F16" s="22" t="s">
        <v>16</v>
      </c>
    </row>
    <row r="17" spans="1:10" ht="13.5" customHeight="1" x14ac:dyDescent="0.2">
      <c r="A17" s="23" t="s">
        <v>17</v>
      </c>
      <c r="B17" s="16">
        <v>2</v>
      </c>
      <c r="C17" s="20">
        <v>3615348</v>
      </c>
      <c r="D17" s="20">
        <v>1536742</v>
      </c>
      <c r="E17" s="21">
        <f t="shared" ref="E17:E44" si="0">C17-D17</f>
        <v>2078606</v>
      </c>
      <c r="F17" s="24" t="s">
        <v>18</v>
      </c>
    </row>
    <row r="18" spans="1:10" ht="15" customHeight="1" x14ac:dyDescent="0.2">
      <c r="A18" s="23" t="s">
        <v>19</v>
      </c>
      <c r="B18" s="16">
        <v>3</v>
      </c>
      <c r="C18" s="20">
        <v>0</v>
      </c>
      <c r="D18" s="20"/>
      <c r="E18" s="21">
        <f t="shared" si="0"/>
        <v>0</v>
      </c>
      <c r="F18" s="25"/>
    </row>
    <row r="19" spans="1:10" ht="40.5" customHeight="1" x14ac:dyDescent="0.2">
      <c r="A19" s="19" t="s">
        <v>20</v>
      </c>
      <c r="B19" s="16">
        <v>4</v>
      </c>
      <c r="C19" s="26">
        <v>561705</v>
      </c>
      <c r="D19" s="26">
        <v>1139912</v>
      </c>
      <c r="E19" s="21">
        <f t="shared" si="0"/>
        <v>-578207</v>
      </c>
      <c r="F19" s="24" t="s">
        <v>21</v>
      </c>
    </row>
    <row r="20" spans="1:10" ht="12.75" customHeight="1" x14ac:dyDescent="0.2">
      <c r="A20" s="19" t="s">
        <v>22</v>
      </c>
      <c r="B20" s="16">
        <v>5</v>
      </c>
      <c r="C20" s="20">
        <v>0</v>
      </c>
      <c r="D20" s="20"/>
      <c r="E20" s="21">
        <f t="shared" si="0"/>
        <v>0</v>
      </c>
      <c r="F20" s="27" t="s">
        <v>23</v>
      </c>
    </row>
    <row r="21" spans="1:10" ht="12.75" customHeight="1" x14ac:dyDescent="0.2">
      <c r="A21" s="19" t="s">
        <v>24</v>
      </c>
      <c r="B21" s="16">
        <f>B20+1</f>
        <v>6</v>
      </c>
      <c r="C21" s="20"/>
      <c r="D21" s="20"/>
      <c r="E21" s="21">
        <f t="shared" si="0"/>
        <v>0</v>
      </c>
      <c r="F21" s="25"/>
    </row>
    <row r="22" spans="1:10" ht="12.75" customHeight="1" x14ac:dyDescent="0.2">
      <c r="A22" s="19" t="s">
        <v>25</v>
      </c>
      <c r="B22" s="16">
        <f t="shared" ref="B22:B42" si="1">B21+1</f>
        <v>7</v>
      </c>
      <c r="C22" s="20"/>
      <c r="D22" s="20"/>
      <c r="E22" s="21">
        <f t="shared" si="0"/>
        <v>0</v>
      </c>
      <c r="F22" s="25" t="s">
        <v>26</v>
      </c>
    </row>
    <row r="23" spans="1:10" ht="12.75" customHeight="1" x14ac:dyDescent="0.2">
      <c r="A23" s="28" t="s">
        <v>27</v>
      </c>
      <c r="B23" s="16">
        <f t="shared" si="1"/>
        <v>8</v>
      </c>
      <c r="C23" s="20">
        <v>6162808</v>
      </c>
      <c r="D23" s="20">
        <v>2794990</v>
      </c>
      <c r="E23" s="21">
        <f t="shared" si="0"/>
        <v>3367818</v>
      </c>
      <c r="F23" s="25" t="s">
        <v>28</v>
      </c>
      <c r="H23" s="29">
        <f>E23-ОПУ!D22</f>
        <v>0</v>
      </c>
    </row>
    <row r="24" spans="1:10" ht="12.75" customHeight="1" x14ac:dyDescent="0.2">
      <c r="A24" s="28" t="s">
        <v>29</v>
      </c>
      <c r="B24" s="16">
        <f t="shared" si="1"/>
        <v>9</v>
      </c>
      <c r="C24" s="20">
        <v>1513779</v>
      </c>
      <c r="D24" s="20">
        <v>5114620</v>
      </c>
      <c r="E24" s="21">
        <f t="shared" si="0"/>
        <v>-3600841</v>
      </c>
      <c r="F24" s="25" t="s">
        <v>30</v>
      </c>
      <c r="H24" s="29">
        <f>E24-ОПУ!D65</f>
        <v>0</v>
      </c>
    </row>
    <row r="25" spans="1:10" ht="26.25" customHeight="1" x14ac:dyDescent="0.2">
      <c r="A25" s="28" t="s">
        <v>31</v>
      </c>
      <c r="B25" s="16">
        <f t="shared" si="1"/>
        <v>10</v>
      </c>
      <c r="C25" s="20"/>
      <c r="D25" s="20"/>
      <c r="E25" s="21">
        <f t="shared" si="0"/>
        <v>0</v>
      </c>
      <c r="F25" s="25"/>
    </row>
    <row r="26" spans="1:10" ht="26.25" customHeight="1" x14ac:dyDescent="0.2">
      <c r="A26" s="28" t="s">
        <v>32</v>
      </c>
      <c r="B26" s="16">
        <f t="shared" si="1"/>
        <v>11</v>
      </c>
      <c r="C26" s="20"/>
      <c r="D26" s="20"/>
      <c r="E26" s="21">
        <f t="shared" si="0"/>
        <v>0</v>
      </c>
      <c r="F26" s="25"/>
      <c r="J26" s="29"/>
    </row>
    <row r="27" spans="1:10" ht="12.75" customHeight="1" x14ac:dyDescent="0.2">
      <c r="A27" s="28" t="s">
        <v>33</v>
      </c>
      <c r="B27" s="16">
        <f t="shared" si="1"/>
        <v>12</v>
      </c>
      <c r="C27" s="20">
        <v>986833</v>
      </c>
      <c r="D27" s="20">
        <v>1259027</v>
      </c>
      <c r="E27" s="21">
        <f t="shared" si="0"/>
        <v>-272194</v>
      </c>
      <c r="F27" s="25" t="s">
        <v>34</v>
      </c>
      <c r="H27" s="29">
        <f>E27-ОПУ!D67</f>
        <v>0</v>
      </c>
    </row>
    <row r="28" spans="1:10" ht="22.5" customHeight="1" x14ac:dyDescent="0.2">
      <c r="A28" s="28" t="s">
        <v>35</v>
      </c>
      <c r="B28" s="16">
        <f t="shared" si="1"/>
        <v>13</v>
      </c>
      <c r="C28" s="20">
        <v>0</v>
      </c>
      <c r="D28" s="20"/>
      <c r="E28" s="21">
        <f t="shared" si="0"/>
        <v>0</v>
      </c>
      <c r="F28" s="25"/>
    </row>
    <row r="29" spans="1:10" ht="24" customHeight="1" x14ac:dyDescent="0.2">
      <c r="A29" s="28" t="s">
        <v>36</v>
      </c>
      <c r="B29" s="16">
        <f t="shared" si="1"/>
        <v>14</v>
      </c>
      <c r="C29" s="20">
        <v>700728</v>
      </c>
      <c r="D29" s="20">
        <v>444321</v>
      </c>
      <c r="E29" s="21">
        <f t="shared" si="0"/>
        <v>256407</v>
      </c>
      <c r="F29" s="30" t="s">
        <v>37</v>
      </c>
    </row>
    <row r="30" spans="1:10" ht="24" customHeight="1" x14ac:dyDescent="0.2">
      <c r="A30" s="28" t="s">
        <v>38</v>
      </c>
      <c r="B30" s="16">
        <f t="shared" si="1"/>
        <v>15</v>
      </c>
      <c r="C30" s="20"/>
      <c r="D30" s="20"/>
      <c r="E30" s="21">
        <f t="shared" si="0"/>
        <v>0</v>
      </c>
      <c r="F30" s="25"/>
    </row>
    <row r="31" spans="1:10" ht="26.25" customHeight="1" x14ac:dyDescent="0.2">
      <c r="A31" s="31" t="s">
        <v>39</v>
      </c>
      <c r="B31" s="16">
        <f t="shared" si="1"/>
        <v>16</v>
      </c>
      <c r="C31" s="20">
        <v>1309586</v>
      </c>
      <c r="D31" s="20">
        <v>1062577</v>
      </c>
      <c r="E31" s="21">
        <f t="shared" si="0"/>
        <v>247009</v>
      </c>
      <c r="F31" s="30" t="s">
        <v>40</v>
      </c>
    </row>
    <row r="32" spans="1:10" ht="12.75" customHeight="1" x14ac:dyDescent="0.2">
      <c r="A32" s="31" t="s">
        <v>41</v>
      </c>
      <c r="B32" s="16">
        <f t="shared" si="1"/>
        <v>17</v>
      </c>
      <c r="C32" s="20"/>
      <c r="D32" s="20"/>
      <c r="E32" s="21">
        <f t="shared" si="0"/>
        <v>0</v>
      </c>
      <c r="F32" s="25"/>
    </row>
    <row r="33" spans="1:8" ht="12.75" customHeight="1" x14ac:dyDescent="0.2">
      <c r="A33" s="19" t="s">
        <v>42</v>
      </c>
      <c r="B33" s="16">
        <f t="shared" si="1"/>
        <v>18</v>
      </c>
      <c r="C33" s="20">
        <v>206375</v>
      </c>
      <c r="D33" s="20">
        <v>85490</v>
      </c>
      <c r="E33" s="21">
        <f t="shared" si="0"/>
        <v>120885</v>
      </c>
      <c r="F33" s="25" t="s">
        <v>43</v>
      </c>
    </row>
    <row r="34" spans="1:8" ht="12.75" customHeight="1" x14ac:dyDescent="0.2">
      <c r="A34" s="19" t="s">
        <v>44</v>
      </c>
      <c r="B34" s="16">
        <f t="shared" si="1"/>
        <v>19</v>
      </c>
      <c r="C34" s="20">
        <v>20656</v>
      </c>
      <c r="D34" s="20">
        <v>93500</v>
      </c>
      <c r="E34" s="21">
        <f t="shared" si="0"/>
        <v>-72844</v>
      </c>
      <c r="F34" s="25" t="s">
        <v>45</v>
      </c>
    </row>
    <row r="35" spans="1:8" ht="12.75" customHeight="1" x14ac:dyDescent="0.2">
      <c r="A35" s="19" t="s">
        <v>46</v>
      </c>
      <c r="B35" s="16">
        <f t="shared" si="1"/>
        <v>20</v>
      </c>
      <c r="C35" s="20">
        <v>0</v>
      </c>
      <c r="D35" s="20"/>
      <c r="E35" s="21">
        <f t="shared" si="0"/>
        <v>0</v>
      </c>
      <c r="F35" s="25" t="s">
        <v>47</v>
      </c>
      <c r="G35" s="29"/>
    </row>
    <row r="36" spans="1:8" ht="12.75" customHeight="1" x14ac:dyDescent="0.2">
      <c r="A36" s="19" t="s">
        <v>48</v>
      </c>
      <c r="B36" s="16">
        <f t="shared" si="1"/>
        <v>21</v>
      </c>
      <c r="C36" s="20">
        <v>596585</v>
      </c>
      <c r="D36" s="20"/>
      <c r="E36" s="21">
        <f t="shared" si="0"/>
        <v>596585</v>
      </c>
      <c r="F36" s="25"/>
    </row>
    <row r="37" spans="1:8" ht="12.75" customHeight="1" x14ac:dyDescent="0.2">
      <c r="A37" s="19" t="s">
        <v>49</v>
      </c>
      <c r="B37" s="16">
        <f t="shared" si="1"/>
        <v>22</v>
      </c>
      <c r="C37" s="20"/>
      <c r="D37" s="20"/>
      <c r="E37" s="21">
        <f t="shared" si="0"/>
        <v>0</v>
      </c>
      <c r="F37" s="25"/>
    </row>
    <row r="38" spans="1:8" ht="26.25" customHeight="1" x14ac:dyDescent="0.2">
      <c r="A38" s="19" t="s">
        <v>50</v>
      </c>
      <c r="B38" s="16">
        <f t="shared" si="1"/>
        <v>23</v>
      </c>
      <c r="C38" s="20">
        <v>432497</v>
      </c>
      <c r="D38" s="20">
        <v>35053</v>
      </c>
      <c r="E38" s="21">
        <f t="shared" si="0"/>
        <v>397444</v>
      </c>
      <c r="F38" s="30" t="s">
        <v>51</v>
      </c>
    </row>
    <row r="39" spans="1:8" ht="12.75" customHeight="1" x14ac:dyDescent="0.2">
      <c r="A39" s="19" t="s">
        <v>52</v>
      </c>
      <c r="B39" s="16">
        <f t="shared" si="1"/>
        <v>24</v>
      </c>
      <c r="C39" s="20"/>
      <c r="D39" s="20"/>
      <c r="E39" s="21">
        <f t="shared" si="0"/>
        <v>0</v>
      </c>
      <c r="F39" s="25"/>
    </row>
    <row r="40" spans="1:8" ht="12.75" customHeight="1" x14ac:dyDescent="0.2">
      <c r="A40" s="19" t="s">
        <v>53</v>
      </c>
      <c r="B40" s="16">
        <f t="shared" si="1"/>
        <v>25</v>
      </c>
      <c r="C40" s="20"/>
      <c r="D40" s="20"/>
      <c r="E40" s="21">
        <f t="shared" si="0"/>
        <v>0</v>
      </c>
      <c r="F40" s="25"/>
    </row>
    <row r="41" spans="1:8" ht="12.75" customHeight="1" x14ac:dyDescent="0.2">
      <c r="A41" s="19" t="s">
        <v>54</v>
      </c>
      <c r="B41" s="16">
        <f t="shared" si="1"/>
        <v>26</v>
      </c>
      <c r="C41" s="20">
        <v>27329</v>
      </c>
      <c r="D41" s="20">
        <v>22816</v>
      </c>
      <c r="E41" s="21">
        <f t="shared" si="0"/>
        <v>4513</v>
      </c>
      <c r="F41" s="25" t="s">
        <v>55</v>
      </c>
    </row>
    <row r="42" spans="1:8" ht="12" customHeight="1" x14ac:dyDescent="0.2">
      <c r="A42" s="19" t="s">
        <v>56</v>
      </c>
      <c r="B42" s="16">
        <f t="shared" si="1"/>
        <v>27</v>
      </c>
      <c r="C42" s="32">
        <v>3018</v>
      </c>
      <c r="D42" s="20">
        <v>385</v>
      </c>
      <c r="E42" s="21">
        <f t="shared" si="0"/>
        <v>2633</v>
      </c>
      <c r="F42" s="25" t="s">
        <v>57</v>
      </c>
    </row>
    <row r="43" spans="1:8" ht="12" customHeight="1" x14ac:dyDescent="0.2">
      <c r="A43" s="19"/>
      <c r="B43" s="33"/>
      <c r="C43" s="32"/>
      <c r="D43" s="32"/>
      <c r="E43" s="21"/>
      <c r="F43" s="25"/>
    </row>
    <row r="44" spans="1:8" ht="12" customHeight="1" x14ac:dyDescent="0.2">
      <c r="A44" s="15" t="s">
        <v>58</v>
      </c>
      <c r="B44" s="34">
        <v>28</v>
      </c>
      <c r="C44" s="35">
        <v>16909386</v>
      </c>
      <c r="D44" s="35">
        <v>14207630</v>
      </c>
      <c r="E44" s="36">
        <f t="shared" si="0"/>
        <v>2701756</v>
      </c>
      <c r="F44" s="25"/>
    </row>
    <row r="45" spans="1:8" ht="12" customHeight="1" x14ac:dyDescent="0.2">
      <c r="A45" s="15"/>
      <c r="B45" s="34"/>
      <c r="C45" s="37"/>
      <c r="D45" s="35"/>
      <c r="E45" s="21"/>
      <c r="F45" s="25"/>
      <c r="H45" s="29">
        <f>C44-C23-C24-C27</f>
        <v>8245966</v>
      </c>
    </row>
    <row r="46" spans="1:8" x14ac:dyDescent="0.2">
      <c r="A46" s="15" t="s">
        <v>59</v>
      </c>
      <c r="B46" s="33"/>
      <c r="C46" s="17"/>
      <c r="D46" s="17"/>
      <c r="E46" s="38"/>
      <c r="F46" s="25"/>
    </row>
    <row r="47" spans="1:8" ht="12.75" customHeight="1" x14ac:dyDescent="0.2">
      <c r="A47" s="19" t="s">
        <v>60</v>
      </c>
      <c r="B47" s="16">
        <v>29</v>
      </c>
      <c r="C47" s="20">
        <v>7665680</v>
      </c>
      <c r="D47" s="20">
        <v>3704808</v>
      </c>
      <c r="E47" s="21">
        <f t="shared" ref="E47:E68" si="2">C47-D47</f>
        <v>3960872</v>
      </c>
      <c r="F47" s="25" t="s">
        <v>61</v>
      </c>
      <c r="G47" s="29">
        <f>C47+C50+C51-C23-C24-C27</f>
        <v>2837209</v>
      </c>
      <c r="H47" s="29">
        <f>E47-ОПУ!D21</f>
        <v>0</v>
      </c>
    </row>
    <row r="48" spans="1:8" ht="14.25" customHeight="1" x14ac:dyDescent="0.2">
      <c r="A48" s="31" t="s">
        <v>62</v>
      </c>
      <c r="B48" s="16">
        <f>B47+1</f>
        <v>30</v>
      </c>
      <c r="C48" s="20"/>
      <c r="D48" s="20"/>
      <c r="E48" s="21">
        <f t="shared" si="2"/>
        <v>0</v>
      </c>
      <c r="F48" s="25"/>
    </row>
    <row r="49" spans="1:10" ht="14.25" customHeight="1" x14ac:dyDescent="0.2">
      <c r="A49" s="19" t="s">
        <v>63</v>
      </c>
      <c r="B49" s="16">
        <f t="shared" ref="B49:B66" si="3">B48+1</f>
        <v>31</v>
      </c>
      <c r="C49" s="20"/>
      <c r="D49" s="20"/>
      <c r="E49" s="21">
        <f t="shared" si="2"/>
        <v>0</v>
      </c>
      <c r="F49" s="25"/>
    </row>
    <row r="50" spans="1:10" ht="12.75" customHeight="1" x14ac:dyDescent="0.2">
      <c r="A50" s="19" t="s">
        <v>64</v>
      </c>
      <c r="B50" s="16">
        <f t="shared" si="3"/>
        <v>32</v>
      </c>
      <c r="C50" s="20">
        <v>2370887</v>
      </c>
      <c r="D50" s="20">
        <v>5499348</v>
      </c>
      <c r="E50" s="21">
        <f t="shared" si="2"/>
        <v>-3128461</v>
      </c>
      <c r="F50" s="25" t="s">
        <v>61</v>
      </c>
      <c r="H50" s="29">
        <f>E50-ОПУ!D64</f>
        <v>0</v>
      </c>
    </row>
    <row r="51" spans="1:10" ht="12.75" customHeight="1" x14ac:dyDescent="0.2">
      <c r="A51" s="19" t="s">
        <v>65</v>
      </c>
      <c r="B51" s="16">
        <f t="shared" si="3"/>
        <v>33</v>
      </c>
      <c r="C51" s="20">
        <v>1464062</v>
      </c>
      <c r="D51" s="20">
        <v>1748036</v>
      </c>
      <c r="E51" s="21">
        <f t="shared" si="2"/>
        <v>-283974</v>
      </c>
      <c r="F51" s="25" t="s">
        <v>61</v>
      </c>
      <c r="H51" s="29">
        <f>E51-ОПУ!D66</f>
        <v>0</v>
      </c>
    </row>
    <row r="52" spans="1:10" ht="12.75" customHeight="1" x14ac:dyDescent="0.2">
      <c r="A52" s="19" t="s">
        <v>66</v>
      </c>
      <c r="B52" s="16">
        <f t="shared" si="3"/>
        <v>34</v>
      </c>
      <c r="C52" s="20">
        <v>0</v>
      </c>
      <c r="D52" s="20"/>
      <c r="E52" s="21">
        <f t="shared" si="2"/>
        <v>0</v>
      </c>
      <c r="F52" s="25"/>
    </row>
    <row r="53" spans="1:10" ht="12.75" customHeight="1" x14ac:dyDescent="0.2">
      <c r="A53" s="19" t="s">
        <v>67</v>
      </c>
      <c r="B53" s="16">
        <f t="shared" si="3"/>
        <v>35</v>
      </c>
      <c r="C53" s="20"/>
      <c r="D53" s="20"/>
      <c r="E53" s="21">
        <f t="shared" si="2"/>
        <v>0</v>
      </c>
      <c r="F53" s="25"/>
    </row>
    <row r="54" spans="1:10" ht="12.75" customHeight="1" x14ac:dyDescent="0.2">
      <c r="A54" s="19" t="s">
        <v>68</v>
      </c>
      <c r="B54" s="16">
        <f t="shared" si="3"/>
        <v>36</v>
      </c>
      <c r="C54" s="20">
        <v>530477</v>
      </c>
      <c r="D54" s="20">
        <v>279621</v>
      </c>
      <c r="E54" s="21">
        <f t="shared" si="2"/>
        <v>250856</v>
      </c>
      <c r="F54" s="25" t="s">
        <v>69</v>
      </c>
      <c r="I54" s="20">
        <v>530477</v>
      </c>
      <c r="J54" s="29">
        <f>C54-I54</f>
        <v>0</v>
      </c>
    </row>
    <row r="55" spans="1:10" ht="12.75" customHeight="1" x14ac:dyDescent="0.2">
      <c r="A55" s="19" t="s">
        <v>70</v>
      </c>
      <c r="B55" s="16">
        <f t="shared" si="3"/>
        <v>37</v>
      </c>
      <c r="C55" s="20">
        <v>129051</v>
      </c>
      <c r="D55" s="20">
        <v>54135</v>
      </c>
      <c r="E55" s="21">
        <f t="shared" si="2"/>
        <v>74916</v>
      </c>
      <c r="F55" s="25" t="s">
        <v>71</v>
      </c>
      <c r="I55" s="20">
        <v>129051</v>
      </c>
      <c r="J55" s="29">
        <f t="shared" ref="J55:J66" si="4">C55-I55</f>
        <v>0</v>
      </c>
    </row>
    <row r="56" spans="1:10" ht="12.75" customHeight="1" x14ac:dyDescent="0.2">
      <c r="A56" s="19" t="s">
        <v>72</v>
      </c>
      <c r="B56" s="16">
        <f t="shared" si="3"/>
        <v>38</v>
      </c>
      <c r="C56" s="20"/>
      <c r="D56" s="20"/>
      <c r="E56" s="21">
        <f t="shared" si="2"/>
        <v>0</v>
      </c>
      <c r="F56" s="25"/>
      <c r="I56" s="20"/>
      <c r="J56" s="29">
        <f t="shared" si="4"/>
        <v>0</v>
      </c>
    </row>
    <row r="57" spans="1:10" ht="12.75" customHeight="1" x14ac:dyDescent="0.2">
      <c r="A57" s="19" t="s">
        <v>73</v>
      </c>
      <c r="B57" s="16">
        <f t="shared" si="3"/>
        <v>39</v>
      </c>
      <c r="C57" s="20">
        <v>21993</v>
      </c>
      <c r="D57" s="20">
        <v>39792</v>
      </c>
      <c r="E57" s="21">
        <f t="shared" si="2"/>
        <v>-17799</v>
      </c>
      <c r="F57" s="25" t="s">
        <v>74</v>
      </c>
      <c r="I57" s="20">
        <v>21992</v>
      </c>
      <c r="J57" s="29">
        <f t="shared" si="4"/>
        <v>1</v>
      </c>
    </row>
    <row r="58" spans="1:10" ht="12.75" customHeight="1" x14ac:dyDescent="0.2">
      <c r="A58" s="19" t="s">
        <v>75</v>
      </c>
      <c r="B58" s="16">
        <f t="shared" si="3"/>
        <v>40</v>
      </c>
      <c r="C58" s="20">
        <v>508776</v>
      </c>
      <c r="D58" s="20">
        <v>8924</v>
      </c>
      <c r="E58" s="21">
        <f t="shared" si="2"/>
        <v>499852</v>
      </c>
      <c r="F58" s="25"/>
      <c r="I58" s="20">
        <f>'[1]23'!I11</f>
        <v>0</v>
      </c>
      <c r="J58" s="29">
        <f t="shared" si="4"/>
        <v>508776</v>
      </c>
    </row>
    <row r="59" spans="1:10" ht="12.75" customHeight="1" x14ac:dyDescent="0.2">
      <c r="A59" s="19" t="s">
        <v>76</v>
      </c>
      <c r="B59" s="16">
        <f t="shared" si="3"/>
        <v>41</v>
      </c>
      <c r="C59" s="20">
        <v>29894</v>
      </c>
      <c r="D59" s="20">
        <v>13045</v>
      </c>
      <c r="E59" s="21">
        <f t="shared" si="2"/>
        <v>16849</v>
      </c>
      <c r="F59" s="39">
        <v>3430</v>
      </c>
      <c r="I59" s="20">
        <v>29894</v>
      </c>
      <c r="J59" s="29">
        <f t="shared" si="4"/>
        <v>0</v>
      </c>
    </row>
    <row r="60" spans="1:10" ht="12.75" customHeight="1" x14ac:dyDescent="0.2">
      <c r="A60" s="19" t="s">
        <v>77</v>
      </c>
      <c r="B60" s="16">
        <f t="shared" si="3"/>
        <v>42</v>
      </c>
      <c r="C60" s="20"/>
      <c r="D60" s="20"/>
      <c r="E60" s="21">
        <f t="shared" si="2"/>
        <v>0</v>
      </c>
      <c r="F60" s="25"/>
      <c r="I60" s="20"/>
      <c r="J60" s="29">
        <f t="shared" si="4"/>
        <v>0</v>
      </c>
    </row>
    <row r="61" spans="1:10" ht="12.75" customHeight="1" x14ac:dyDescent="0.2">
      <c r="A61" s="19" t="s">
        <v>25</v>
      </c>
      <c r="B61" s="16">
        <f t="shared" si="3"/>
        <v>43</v>
      </c>
      <c r="C61" s="20"/>
      <c r="D61" s="20"/>
      <c r="E61" s="21">
        <f t="shared" si="2"/>
        <v>0</v>
      </c>
      <c r="F61" s="25"/>
      <c r="I61" s="20"/>
      <c r="J61" s="29">
        <f t="shared" si="4"/>
        <v>0</v>
      </c>
    </row>
    <row r="62" spans="1:10" ht="12.75" customHeight="1" x14ac:dyDescent="0.2">
      <c r="A62" s="19" t="s">
        <v>78</v>
      </c>
      <c r="B62" s="16">
        <f t="shared" si="3"/>
        <v>44</v>
      </c>
      <c r="C62" s="20"/>
      <c r="D62" s="20"/>
      <c r="E62" s="21">
        <f t="shared" si="2"/>
        <v>0</v>
      </c>
      <c r="F62" s="25"/>
      <c r="G62" s="29">
        <f>C68-C47-C50-C51</f>
        <v>1474071</v>
      </c>
      <c r="I62" s="20"/>
      <c r="J62" s="29">
        <f t="shared" si="4"/>
        <v>0</v>
      </c>
    </row>
    <row r="63" spans="1:10" ht="12.75" customHeight="1" x14ac:dyDescent="0.2">
      <c r="A63" s="19" t="s">
        <v>79</v>
      </c>
      <c r="B63" s="16">
        <f t="shared" si="3"/>
        <v>45</v>
      </c>
      <c r="C63" s="20">
        <v>225812</v>
      </c>
      <c r="D63" s="20">
        <v>17231</v>
      </c>
      <c r="E63" s="21">
        <f t="shared" si="2"/>
        <v>208581</v>
      </c>
      <c r="F63" s="25" t="s">
        <v>80</v>
      </c>
      <c r="I63" s="20">
        <v>225812</v>
      </c>
      <c r="J63" s="29">
        <f t="shared" si="4"/>
        <v>0</v>
      </c>
    </row>
    <row r="64" spans="1:10" ht="12.75" customHeight="1" x14ac:dyDescent="0.2">
      <c r="A64" s="19" t="s">
        <v>81</v>
      </c>
      <c r="B64" s="16">
        <f t="shared" si="3"/>
        <v>46</v>
      </c>
      <c r="C64" s="20">
        <v>19019</v>
      </c>
      <c r="D64" s="20">
        <v>7213</v>
      </c>
      <c r="E64" s="21">
        <f t="shared" si="2"/>
        <v>11806</v>
      </c>
      <c r="F64" s="25" t="s">
        <v>82</v>
      </c>
      <c r="I64" s="20">
        <v>19020</v>
      </c>
      <c r="J64" s="29">
        <f t="shared" si="4"/>
        <v>-1</v>
      </c>
    </row>
    <row r="65" spans="1:10" ht="12.75" customHeight="1" x14ac:dyDescent="0.2">
      <c r="A65" s="19" t="s">
        <v>83</v>
      </c>
      <c r="B65" s="16">
        <f t="shared" si="3"/>
        <v>47</v>
      </c>
      <c r="C65" s="20">
        <v>341</v>
      </c>
      <c r="D65" s="20">
        <v>341</v>
      </c>
      <c r="E65" s="21">
        <f t="shared" si="2"/>
        <v>0</v>
      </c>
      <c r="F65" s="25" t="s">
        <v>84</v>
      </c>
      <c r="I65" s="20">
        <v>341</v>
      </c>
      <c r="J65" s="29">
        <f t="shared" si="4"/>
        <v>0</v>
      </c>
    </row>
    <row r="66" spans="1:10" ht="12.75" customHeight="1" x14ac:dyDescent="0.2">
      <c r="A66" s="19" t="s">
        <v>85</v>
      </c>
      <c r="B66" s="16">
        <f t="shared" si="3"/>
        <v>48</v>
      </c>
      <c r="C66" s="20">
        <v>8708</v>
      </c>
      <c r="D66" s="20">
        <v>3486</v>
      </c>
      <c r="E66" s="21">
        <f t="shared" si="2"/>
        <v>5222</v>
      </c>
      <c r="F66" s="25" t="s">
        <v>86</v>
      </c>
      <c r="I66" s="20">
        <v>8708</v>
      </c>
      <c r="J66" s="29">
        <f t="shared" si="4"/>
        <v>0</v>
      </c>
    </row>
    <row r="67" spans="1:10" ht="12.75" customHeight="1" x14ac:dyDescent="0.2">
      <c r="A67" s="19"/>
      <c r="B67" s="16"/>
      <c r="C67" s="20"/>
      <c r="D67" s="20"/>
      <c r="E67" s="21">
        <f>D67-C67</f>
        <v>0</v>
      </c>
      <c r="F67" s="39"/>
    </row>
    <row r="68" spans="1:10" ht="14.25" customHeight="1" x14ac:dyDescent="0.2">
      <c r="A68" s="15" t="s">
        <v>87</v>
      </c>
      <c r="B68" s="40">
        <v>49</v>
      </c>
      <c r="C68" s="17">
        <v>12974700</v>
      </c>
      <c r="D68" s="17">
        <v>11375980</v>
      </c>
      <c r="E68" s="36">
        <f t="shared" si="2"/>
        <v>1598720</v>
      </c>
      <c r="F68" s="39"/>
    </row>
    <row r="69" spans="1:10" ht="14.25" customHeight="1" x14ac:dyDescent="0.2">
      <c r="A69" s="41"/>
      <c r="B69" s="16"/>
      <c r="C69" s="42"/>
      <c r="D69" s="20"/>
      <c r="E69" s="21"/>
      <c r="F69" s="39"/>
    </row>
    <row r="70" spans="1:10" x14ac:dyDescent="0.2">
      <c r="A70" s="15" t="s">
        <v>88</v>
      </c>
      <c r="B70" s="16"/>
      <c r="C70" s="17"/>
      <c r="D70" s="20"/>
      <c r="E70" s="38"/>
      <c r="F70" s="39"/>
    </row>
    <row r="71" spans="1:10" ht="12.75" customHeight="1" x14ac:dyDescent="0.2">
      <c r="A71" s="19" t="s">
        <v>89</v>
      </c>
      <c r="B71" s="16">
        <v>50</v>
      </c>
      <c r="C71" s="26">
        <v>650000</v>
      </c>
      <c r="D71" s="20">
        <v>650000</v>
      </c>
      <c r="E71" s="21">
        <f t="shared" ref="E71:E80" si="5">C71-D71</f>
        <v>0</v>
      </c>
      <c r="F71" s="39">
        <v>5020</v>
      </c>
    </row>
    <row r="72" spans="1:10" ht="12.75" customHeight="1" x14ac:dyDescent="0.2">
      <c r="A72" s="19" t="s">
        <v>90</v>
      </c>
      <c r="B72" s="16">
        <f t="shared" ref="B72:B77" si="6">B71+1</f>
        <v>51</v>
      </c>
      <c r="C72" s="26"/>
      <c r="D72" s="20"/>
      <c r="E72" s="21">
        <f t="shared" si="5"/>
        <v>0</v>
      </c>
      <c r="F72" s="39"/>
    </row>
    <row r="73" spans="1:10" ht="12.75" customHeight="1" x14ac:dyDescent="0.2">
      <c r="A73" s="19" t="s">
        <v>91</v>
      </c>
      <c r="B73" s="16">
        <f t="shared" si="6"/>
        <v>52</v>
      </c>
      <c r="C73" s="26">
        <v>889887</v>
      </c>
      <c r="D73" s="20">
        <v>889887</v>
      </c>
      <c r="E73" s="21">
        <f t="shared" si="5"/>
        <v>0</v>
      </c>
      <c r="F73" s="39">
        <v>5410</v>
      </c>
    </row>
    <row r="74" spans="1:10" ht="12.75" customHeight="1" x14ac:dyDescent="0.2">
      <c r="A74" s="19" t="s">
        <v>92</v>
      </c>
      <c r="B74" s="16">
        <f t="shared" si="6"/>
        <v>53</v>
      </c>
      <c r="C74" s="26">
        <v>0</v>
      </c>
      <c r="D74" s="20">
        <v>168136</v>
      </c>
      <c r="E74" s="21">
        <f>C74-D74</f>
        <v>-168136</v>
      </c>
      <c r="F74" s="39"/>
    </row>
    <row r="75" spans="1:10" ht="12.75" customHeight="1" x14ac:dyDescent="0.2">
      <c r="A75" s="19" t="s">
        <v>93</v>
      </c>
      <c r="B75" s="16">
        <f t="shared" si="6"/>
        <v>54</v>
      </c>
      <c r="C75" s="26"/>
      <c r="D75" s="20">
        <v>16282088</v>
      </c>
      <c r="E75" s="21">
        <f>C75-D75</f>
        <v>-16282088</v>
      </c>
      <c r="F75" s="39" t="s">
        <v>94</v>
      </c>
    </row>
    <row r="76" spans="1:10" x14ac:dyDescent="0.2">
      <c r="A76" s="19" t="s">
        <v>95</v>
      </c>
      <c r="B76" s="16">
        <f t="shared" si="6"/>
        <v>55</v>
      </c>
      <c r="C76" s="26">
        <v>-50372</v>
      </c>
      <c r="D76" s="20">
        <v>-231994</v>
      </c>
      <c r="E76" s="21">
        <f t="shared" si="5"/>
        <v>181622</v>
      </c>
      <c r="F76" s="25">
        <v>5440</v>
      </c>
    </row>
    <row r="77" spans="1:10" ht="12.75" customHeight="1" x14ac:dyDescent="0.2">
      <c r="A77" s="19" t="s">
        <v>96</v>
      </c>
      <c r="B77" s="16">
        <f t="shared" si="6"/>
        <v>56</v>
      </c>
      <c r="C77" s="26">
        <v>2445171</v>
      </c>
      <c r="D77" s="26">
        <v>-14926467</v>
      </c>
      <c r="E77" s="21">
        <f t="shared" si="5"/>
        <v>17371638</v>
      </c>
      <c r="F77" s="39"/>
    </row>
    <row r="78" spans="1:10" ht="12.75" customHeight="1" x14ac:dyDescent="0.2">
      <c r="A78" s="19" t="s">
        <v>97</v>
      </c>
      <c r="B78" s="16" t="s">
        <v>98</v>
      </c>
      <c r="C78" s="26">
        <v>1523757</v>
      </c>
      <c r="D78" s="26">
        <v>-15099986</v>
      </c>
      <c r="E78" s="21">
        <f t="shared" si="5"/>
        <v>16623743</v>
      </c>
      <c r="F78" s="39">
        <v>5520</v>
      </c>
    </row>
    <row r="79" spans="1:10" ht="12.75" customHeight="1" x14ac:dyDescent="0.2">
      <c r="A79" s="19" t="s">
        <v>99</v>
      </c>
      <c r="B79" s="16" t="s">
        <v>100</v>
      </c>
      <c r="C79" s="26">
        <v>921414</v>
      </c>
      <c r="D79" s="26">
        <v>173519</v>
      </c>
      <c r="E79" s="21">
        <f t="shared" si="5"/>
        <v>747895</v>
      </c>
      <c r="F79" s="39" t="s">
        <v>101</v>
      </c>
    </row>
    <row r="80" spans="1:10" ht="12.75" customHeight="1" x14ac:dyDescent="0.2">
      <c r="A80" s="15" t="s">
        <v>102</v>
      </c>
      <c r="B80" s="16">
        <v>57</v>
      </c>
      <c r="C80" s="17">
        <v>3934686</v>
      </c>
      <c r="D80" s="17">
        <v>2831650</v>
      </c>
      <c r="E80" s="36">
        <f t="shared" si="5"/>
        <v>1103036</v>
      </c>
      <c r="F80" s="39"/>
    </row>
    <row r="81" spans="1:7" ht="12.75" customHeight="1" x14ac:dyDescent="0.2">
      <c r="A81" s="19"/>
      <c r="B81" s="16"/>
      <c r="C81" s="26"/>
      <c r="D81" s="26"/>
      <c r="E81" s="21"/>
      <c r="F81" s="39"/>
    </row>
    <row r="82" spans="1:7" ht="12.75" customHeight="1" x14ac:dyDescent="0.2">
      <c r="A82" s="15" t="s">
        <v>103</v>
      </c>
      <c r="B82" s="16">
        <v>58</v>
      </c>
      <c r="C82" s="17">
        <v>16909386</v>
      </c>
      <c r="D82" s="17">
        <v>14207630</v>
      </c>
      <c r="E82" s="36">
        <f>C82-D82</f>
        <v>2701756</v>
      </c>
    </row>
    <row r="83" spans="1:7" ht="12" hidden="1" customHeight="1" x14ac:dyDescent="0.2">
      <c r="A83" s="43"/>
      <c r="B83" s="11"/>
      <c r="C83" s="44">
        <f>C44-C82</f>
        <v>0</v>
      </c>
      <c r="D83" s="44">
        <f>D44-D82</f>
        <v>0</v>
      </c>
      <c r="E83" s="45"/>
    </row>
    <row r="84" spans="1:7" ht="12.75" customHeight="1" x14ac:dyDescent="0.2">
      <c r="A84" s="43"/>
      <c r="B84" s="11"/>
      <c r="C84" s="44"/>
      <c r="D84" s="44"/>
      <c r="E84" s="46">
        <f>C82-D82</f>
        <v>2701756</v>
      </c>
      <c r="G84" s="29"/>
    </row>
    <row r="85" spans="1:7" x14ac:dyDescent="0.2">
      <c r="A85" s="47" t="s">
        <v>104</v>
      </c>
      <c r="B85" s="45"/>
      <c r="C85" s="29"/>
      <c r="E85" s="45"/>
    </row>
    <row r="86" spans="1:7" x14ac:dyDescent="0.2">
      <c r="E86" s="46"/>
    </row>
    <row r="87" spans="1:7" ht="15" customHeight="1" x14ac:dyDescent="0.2">
      <c r="A87" s="48" t="s">
        <v>105</v>
      </c>
      <c r="B87" s="48"/>
      <c r="C87" s="49" t="s">
        <v>106</v>
      </c>
      <c r="D87" s="50" t="s">
        <v>107</v>
      </c>
      <c r="E87" s="45"/>
    </row>
    <row r="88" spans="1:7" x14ac:dyDescent="0.2">
      <c r="D88" s="51"/>
      <c r="E88" s="45"/>
    </row>
    <row r="89" spans="1:7" x14ac:dyDescent="0.2">
      <c r="A89" s="52" t="s">
        <v>108</v>
      </c>
      <c r="C89" s="49" t="s">
        <v>106</v>
      </c>
      <c r="D89" s="50" t="str">
        <f>D87</f>
        <v>11 января 2016г.</v>
      </c>
      <c r="E89" s="45"/>
    </row>
    <row r="90" spans="1:7" ht="12.75" customHeight="1" x14ac:dyDescent="0.2">
      <c r="A90" s="52"/>
      <c r="B90" s="53"/>
      <c r="C90" s="53"/>
      <c r="D90" s="53"/>
      <c r="E90" s="45"/>
    </row>
    <row r="91" spans="1:7" ht="14.25" customHeight="1" x14ac:dyDescent="0.2">
      <c r="A91" s="52" t="s">
        <v>109</v>
      </c>
      <c r="B91" s="53"/>
      <c r="C91" s="53"/>
      <c r="D91" s="54"/>
      <c r="E91" s="45"/>
    </row>
    <row r="92" spans="1:7" ht="12.75" customHeight="1" x14ac:dyDescent="0.2">
      <c r="A92" s="55"/>
      <c r="B92" s="53"/>
      <c r="C92" s="53"/>
      <c r="D92" s="53"/>
      <c r="E92" s="45"/>
    </row>
    <row r="93" spans="1:7" x14ac:dyDescent="0.2">
      <c r="A93" s="55" t="s">
        <v>110</v>
      </c>
      <c r="B93" s="56"/>
      <c r="C93" s="57"/>
      <c r="D93" s="56"/>
      <c r="E93" s="45"/>
    </row>
    <row r="94" spans="1:7" ht="9" customHeight="1" x14ac:dyDescent="0.2">
      <c r="B94" s="53"/>
      <c r="C94" s="53"/>
      <c r="D94" s="53"/>
      <c r="E94" s="45"/>
    </row>
    <row r="95" spans="1:7" x14ac:dyDescent="0.2">
      <c r="A95" s="55" t="s">
        <v>111</v>
      </c>
      <c r="E95" s="45"/>
    </row>
    <row r="96" spans="1:7" x14ac:dyDescent="0.2">
      <c r="E96" s="45"/>
    </row>
    <row r="97" spans="5:5" x14ac:dyDescent="0.2">
      <c r="E97" s="45"/>
    </row>
    <row r="98" spans="5:5" x14ac:dyDescent="0.2">
      <c r="E98" s="45"/>
    </row>
    <row r="99" spans="5:5" x14ac:dyDescent="0.2">
      <c r="E99" s="45"/>
    </row>
    <row r="100" spans="5:5" x14ac:dyDescent="0.2">
      <c r="E100" s="45"/>
    </row>
    <row r="101" spans="5:5" x14ac:dyDescent="0.2">
      <c r="E101" s="45"/>
    </row>
    <row r="102" spans="5:5" x14ac:dyDescent="0.2">
      <c r="E102" s="45"/>
    </row>
    <row r="103" spans="5:5" x14ac:dyDescent="0.2">
      <c r="E103" s="45"/>
    </row>
    <row r="104" spans="5:5" x14ac:dyDescent="0.2">
      <c r="E104" s="45"/>
    </row>
    <row r="105" spans="5:5" x14ac:dyDescent="0.2">
      <c r="E105" s="45"/>
    </row>
    <row r="106" spans="5:5" x14ac:dyDescent="0.2">
      <c r="E106" s="45"/>
    </row>
    <row r="107" spans="5:5" x14ac:dyDescent="0.2">
      <c r="E107" s="45"/>
    </row>
    <row r="108" spans="5:5" x14ac:dyDescent="0.2">
      <c r="E108" s="45"/>
    </row>
    <row r="109" spans="5:5" x14ac:dyDescent="0.2">
      <c r="E109" s="45"/>
    </row>
    <row r="110" spans="5:5" x14ac:dyDescent="0.2">
      <c r="E110" s="45"/>
    </row>
    <row r="111" spans="5:5" x14ac:dyDescent="0.2">
      <c r="E111" s="45"/>
    </row>
    <row r="112" spans="5:5" x14ac:dyDescent="0.2">
      <c r="E112" s="45"/>
    </row>
    <row r="113" spans="5:5" x14ac:dyDescent="0.2">
      <c r="E113" s="45"/>
    </row>
    <row r="114" spans="5:5" x14ac:dyDescent="0.2">
      <c r="E114" s="45"/>
    </row>
    <row r="115" spans="5:5" x14ac:dyDescent="0.2">
      <c r="E115" s="45"/>
    </row>
    <row r="116" spans="5:5" x14ac:dyDescent="0.2">
      <c r="E116" s="45"/>
    </row>
    <row r="117" spans="5:5" x14ac:dyDescent="0.2">
      <c r="E117" s="45"/>
    </row>
    <row r="118" spans="5:5" x14ac:dyDescent="0.2">
      <c r="E118" s="45"/>
    </row>
    <row r="119" spans="5:5" x14ac:dyDescent="0.2">
      <c r="E119" s="45"/>
    </row>
    <row r="120" spans="5:5" x14ac:dyDescent="0.2">
      <c r="E120" s="45"/>
    </row>
    <row r="121" spans="5:5" x14ac:dyDescent="0.2">
      <c r="E121" s="45"/>
    </row>
    <row r="122" spans="5:5" x14ac:dyDescent="0.2">
      <c r="E122" s="45"/>
    </row>
    <row r="123" spans="5:5" x14ac:dyDescent="0.2">
      <c r="E123" s="45"/>
    </row>
    <row r="124" spans="5:5" x14ac:dyDescent="0.2">
      <c r="E124" s="45"/>
    </row>
    <row r="125" spans="5:5" x14ac:dyDescent="0.2">
      <c r="E125" s="45"/>
    </row>
    <row r="126" spans="5:5" x14ac:dyDescent="0.2">
      <c r="E126" s="45"/>
    </row>
    <row r="127" spans="5:5" x14ac:dyDescent="0.2">
      <c r="E127" s="45"/>
    </row>
    <row r="128" spans="5:5" x14ac:dyDescent="0.2">
      <c r="E128" s="45"/>
    </row>
    <row r="129" spans="5:5" x14ac:dyDescent="0.2">
      <c r="E129" s="45"/>
    </row>
    <row r="130" spans="5:5" x14ac:dyDescent="0.2">
      <c r="E130" s="45"/>
    </row>
    <row r="131" spans="5:5" x14ac:dyDescent="0.2">
      <c r="E131" s="45"/>
    </row>
    <row r="132" spans="5:5" x14ac:dyDescent="0.2">
      <c r="E132" s="45"/>
    </row>
    <row r="133" spans="5:5" x14ac:dyDescent="0.2">
      <c r="E133" s="45"/>
    </row>
    <row r="134" spans="5:5" x14ac:dyDescent="0.2">
      <c r="E134" s="45"/>
    </row>
    <row r="135" spans="5:5" x14ac:dyDescent="0.2">
      <c r="E135" s="45"/>
    </row>
    <row r="136" spans="5:5" x14ac:dyDescent="0.2">
      <c r="E136" s="45"/>
    </row>
    <row r="137" spans="5:5" x14ac:dyDescent="0.2">
      <c r="E137" s="45"/>
    </row>
    <row r="138" spans="5:5" x14ac:dyDescent="0.2">
      <c r="E138" s="45"/>
    </row>
    <row r="139" spans="5:5" x14ac:dyDescent="0.2">
      <c r="E139" s="45"/>
    </row>
    <row r="140" spans="5:5" x14ac:dyDescent="0.2">
      <c r="E140" s="45"/>
    </row>
    <row r="141" spans="5:5" x14ac:dyDescent="0.2">
      <c r="E141" s="45"/>
    </row>
    <row r="142" spans="5:5" x14ac:dyDescent="0.2">
      <c r="E142" s="45"/>
    </row>
    <row r="143" spans="5:5" x14ac:dyDescent="0.2">
      <c r="E143" s="45"/>
    </row>
    <row r="144" spans="5:5" x14ac:dyDescent="0.2">
      <c r="E144" s="45"/>
    </row>
    <row r="145" spans="5:5" x14ac:dyDescent="0.2">
      <c r="E145" s="45"/>
    </row>
    <row r="146" spans="5:5" x14ac:dyDescent="0.2">
      <c r="E146" s="45"/>
    </row>
    <row r="147" spans="5:5" x14ac:dyDescent="0.2">
      <c r="E147" s="45"/>
    </row>
    <row r="148" spans="5:5" x14ac:dyDescent="0.2">
      <c r="E148" s="45"/>
    </row>
    <row r="149" spans="5:5" x14ac:dyDescent="0.2">
      <c r="E149" s="45"/>
    </row>
    <row r="150" spans="5:5" x14ac:dyDescent="0.2">
      <c r="E150" s="45"/>
    </row>
    <row r="151" spans="5:5" x14ac:dyDescent="0.2">
      <c r="E151" s="45"/>
    </row>
    <row r="152" spans="5:5" x14ac:dyDescent="0.2">
      <c r="E152" s="45"/>
    </row>
    <row r="153" spans="5:5" x14ac:dyDescent="0.2">
      <c r="E153" s="45"/>
    </row>
    <row r="154" spans="5:5" x14ac:dyDescent="0.2">
      <c r="E154" s="45"/>
    </row>
    <row r="155" spans="5:5" x14ac:dyDescent="0.2">
      <c r="E155" s="45"/>
    </row>
    <row r="156" spans="5:5" x14ac:dyDescent="0.2">
      <c r="E156" s="45"/>
    </row>
    <row r="157" spans="5:5" x14ac:dyDescent="0.2">
      <c r="E157" s="45"/>
    </row>
    <row r="158" spans="5:5" x14ac:dyDescent="0.2">
      <c r="E158" s="45"/>
    </row>
    <row r="159" spans="5:5" x14ac:dyDescent="0.2">
      <c r="E159" s="45"/>
    </row>
    <row r="160" spans="5:5" x14ac:dyDescent="0.2">
      <c r="E160" s="45"/>
    </row>
    <row r="161" spans="5:5" x14ac:dyDescent="0.2">
      <c r="E161" s="45"/>
    </row>
    <row r="162" spans="5:5" x14ac:dyDescent="0.2">
      <c r="E162" s="45"/>
    </row>
    <row r="163" spans="5:5" x14ac:dyDescent="0.2">
      <c r="E163" s="45"/>
    </row>
    <row r="164" spans="5:5" x14ac:dyDescent="0.2">
      <c r="E164" s="45"/>
    </row>
    <row r="165" spans="5:5" x14ac:dyDescent="0.2">
      <c r="E165" s="45"/>
    </row>
    <row r="166" spans="5:5" x14ac:dyDescent="0.2">
      <c r="E166" s="45"/>
    </row>
    <row r="167" spans="5:5" x14ac:dyDescent="0.2">
      <c r="E167" s="45"/>
    </row>
    <row r="168" spans="5:5" x14ac:dyDescent="0.2">
      <c r="E168" s="45"/>
    </row>
    <row r="169" spans="5:5" x14ac:dyDescent="0.2">
      <c r="E169" s="45"/>
    </row>
    <row r="170" spans="5:5" x14ac:dyDescent="0.2">
      <c r="E170" s="45"/>
    </row>
    <row r="171" spans="5:5" x14ac:dyDescent="0.2">
      <c r="E171" s="45"/>
    </row>
    <row r="172" spans="5:5" x14ac:dyDescent="0.2">
      <c r="E172" s="45"/>
    </row>
    <row r="173" spans="5:5" x14ac:dyDescent="0.2">
      <c r="E173" s="45"/>
    </row>
    <row r="174" spans="5:5" x14ac:dyDescent="0.2">
      <c r="E174" s="45"/>
    </row>
    <row r="175" spans="5:5" x14ac:dyDescent="0.2">
      <c r="E175" s="45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0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262"/>
  <sheetViews>
    <sheetView topLeftCell="A4" workbookViewId="0">
      <pane xSplit="2" ySplit="12" topLeftCell="C90" activePane="bottomRight" state="frozen"/>
      <selection activeCell="A51" sqref="A51"/>
      <selection pane="topRight" activeCell="A51" sqref="A51"/>
      <selection pane="bottomLeft" activeCell="A51" sqref="A51"/>
      <selection pane="bottomRight" activeCell="G4" sqref="G1:J65536"/>
    </sheetView>
  </sheetViews>
  <sheetFormatPr defaultRowHeight="12.75" x14ac:dyDescent="0.2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15" width="9.140625" style="1" customWidth="1"/>
    <col min="16" max="16384" width="9.140625" style="1"/>
  </cols>
  <sheetData>
    <row r="2" spans="1:6" x14ac:dyDescent="0.2">
      <c r="F2" s="1" t="s">
        <v>112</v>
      </c>
    </row>
    <row r="3" spans="1:6" x14ac:dyDescent="0.2">
      <c r="E3" s="1" t="s">
        <v>113</v>
      </c>
    </row>
    <row r="4" spans="1:6" x14ac:dyDescent="0.2">
      <c r="E4" s="1" t="s">
        <v>114</v>
      </c>
    </row>
    <row r="5" spans="1:6" x14ac:dyDescent="0.2">
      <c r="E5" s="1" t="s">
        <v>115</v>
      </c>
    </row>
    <row r="6" spans="1:6" x14ac:dyDescent="0.2">
      <c r="E6" s="1" t="s">
        <v>116</v>
      </c>
    </row>
    <row r="8" spans="1:6" x14ac:dyDescent="0.2">
      <c r="F8" s="58" t="s">
        <v>117</v>
      </c>
    </row>
    <row r="9" spans="1:6" x14ac:dyDescent="0.2">
      <c r="A9" s="59" t="s">
        <v>118</v>
      </c>
      <c r="B9" s="59"/>
      <c r="C9" s="59"/>
      <c r="D9" s="59"/>
      <c r="E9" s="59"/>
      <c r="F9" s="59"/>
    </row>
    <row r="10" spans="1:6" x14ac:dyDescent="0.2">
      <c r="A10" s="60" t="str">
        <f>Баланс!A10</f>
        <v>АО  Страховая Компания "Казахмыс"</v>
      </c>
      <c r="B10" s="60"/>
      <c r="C10" s="60"/>
      <c r="D10" s="60"/>
      <c r="E10" s="60"/>
      <c r="F10" s="60"/>
    </row>
    <row r="11" spans="1:6" x14ac:dyDescent="0.2">
      <c r="A11" s="60" t="str">
        <f>Баланс!A11</f>
        <v>по состоянию на "01" января  2016 года</v>
      </c>
      <c r="B11" s="60"/>
      <c r="C11" s="60"/>
      <c r="D11" s="60"/>
      <c r="E11" s="60"/>
      <c r="F11" s="60"/>
    </row>
    <row r="12" spans="1:6" x14ac:dyDescent="0.2">
      <c r="D12" s="29"/>
      <c r="F12" s="2" t="s">
        <v>9</v>
      </c>
    </row>
    <row r="13" spans="1:6" ht="94.5" x14ac:dyDescent="0.2">
      <c r="A13" s="61" t="s">
        <v>10</v>
      </c>
      <c r="B13" s="62" t="s">
        <v>11</v>
      </c>
      <c r="C13" s="61" t="s">
        <v>119</v>
      </c>
      <c r="D13" s="63" t="s">
        <v>120</v>
      </c>
      <c r="E13" s="61" t="s">
        <v>121</v>
      </c>
      <c r="F13" s="63" t="s">
        <v>122</v>
      </c>
    </row>
    <row r="14" spans="1:6" x14ac:dyDescent="0.2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</row>
    <row r="15" spans="1:6" x14ac:dyDescent="0.2">
      <c r="A15" s="64" t="s">
        <v>123</v>
      </c>
      <c r="B15" s="16"/>
      <c r="C15" s="16"/>
      <c r="D15" s="16"/>
      <c r="E15" s="41"/>
      <c r="F15" s="41"/>
    </row>
    <row r="16" spans="1:6" s="68" customFormat="1" ht="13.5" x14ac:dyDescent="0.2">
      <c r="A16" s="65" t="s">
        <v>124</v>
      </c>
      <c r="B16" s="66"/>
      <c r="C16" s="67">
        <v>168090</v>
      </c>
      <c r="D16" s="67">
        <v>2137920</v>
      </c>
      <c r="E16" s="67">
        <v>565912</v>
      </c>
      <c r="F16" s="67">
        <v>1672338</v>
      </c>
    </row>
    <row r="17" spans="1:6" x14ac:dyDescent="0.2">
      <c r="A17" s="41" t="s">
        <v>125</v>
      </c>
      <c r="B17" s="16">
        <v>1</v>
      </c>
      <c r="C17" s="69">
        <v>684425</v>
      </c>
      <c r="D17" s="69">
        <v>16442933</v>
      </c>
      <c r="E17" s="69">
        <v>1105033</v>
      </c>
      <c r="F17" s="69">
        <v>9856301</v>
      </c>
    </row>
    <row r="18" spans="1:6" x14ac:dyDescent="0.2">
      <c r="A18" s="41" t="s">
        <v>126</v>
      </c>
      <c r="B18" s="16">
        <v>2</v>
      </c>
      <c r="C18" s="69">
        <v>109060</v>
      </c>
      <c r="D18" s="69">
        <v>758645</v>
      </c>
      <c r="E18" s="69">
        <v>27567</v>
      </c>
      <c r="F18" s="69">
        <v>52075</v>
      </c>
    </row>
    <row r="19" spans="1:6" x14ac:dyDescent="0.2">
      <c r="A19" s="71" t="s">
        <v>127</v>
      </c>
      <c r="B19" s="16">
        <v>3</v>
      </c>
      <c r="C19" s="69">
        <v>469150</v>
      </c>
      <c r="D19" s="69">
        <v>14491923</v>
      </c>
      <c r="E19" s="69">
        <v>391039</v>
      </c>
      <c r="F19" s="69">
        <v>8078862</v>
      </c>
    </row>
    <row r="20" spans="1:6" x14ac:dyDescent="0.2">
      <c r="A20" s="71" t="s">
        <v>128</v>
      </c>
      <c r="B20" s="16">
        <v>4</v>
      </c>
      <c r="C20" s="72">
        <v>324335</v>
      </c>
      <c r="D20" s="72">
        <v>2709655</v>
      </c>
      <c r="E20" s="72">
        <v>741561</v>
      </c>
      <c r="F20" s="72">
        <v>1829514</v>
      </c>
    </row>
    <row r="21" spans="1:6" x14ac:dyDescent="0.2">
      <c r="A21" s="71" t="s">
        <v>129</v>
      </c>
      <c r="B21" s="16">
        <v>5</v>
      </c>
      <c r="C21" s="69">
        <v>-733158</v>
      </c>
      <c r="D21" s="69">
        <v>3960872</v>
      </c>
      <c r="E21" s="69">
        <v>-27699</v>
      </c>
      <c r="F21" s="69">
        <v>1943610</v>
      </c>
    </row>
    <row r="22" spans="1:6" x14ac:dyDescent="0.2">
      <c r="A22" s="71" t="s">
        <v>130</v>
      </c>
      <c r="B22" s="16">
        <v>6</v>
      </c>
      <c r="C22" s="69">
        <v>-892761</v>
      </c>
      <c r="D22" s="69">
        <v>3367818</v>
      </c>
      <c r="E22" s="69">
        <v>-203206</v>
      </c>
      <c r="F22" s="69">
        <v>1447534</v>
      </c>
    </row>
    <row r="23" spans="1:6" x14ac:dyDescent="0.2">
      <c r="A23" s="71" t="s">
        <v>131</v>
      </c>
      <c r="B23" s="16">
        <v>7</v>
      </c>
      <c r="C23" s="72">
        <v>164732</v>
      </c>
      <c r="D23" s="72">
        <v>2116601</v>
      </c>
      <c r="E23" s="72">
        <v>566054</v>
      </c>
      <c r="F23" s="72">
        <v>1333438</v>
      </c>
    </row>
    <row r="24" spans="1:6" x14ac:dyDescent="0.2">
      <c r="A24" s="41" t="s">
        <v>132</v>
      </c>
      <c r="B24" s="16">
        <v>8</v>
      </c>
      <c r="C24" s="69">
        <v>3300</v>
      </c>
      <c r="D24" s="69">
        <v>20710</v>
      </c>
      <c r="E24" s="69">
        <v>-193</v>
      </c>
      <c r="F24" s="69">
        <v>335784</v>
      </c>
    </row>
    <row r="25" spans="1:6" x14ac:dyDescent="0.2">
      <c r="A25" s="41" t="s">
        <v>133</v>
      </c>
      <c r="B25" s="16">
        <v>9</v>
      </c>
      <c r="C25" s="69">
        <v>58</v>
      </c>
      <c r="D25" s="69">
        <v>609</v>
      </c>
      <c r="E25" s="69">
        <v>51</v>
      </c>
      <c r="F25" s="69">
        <v>3116</v>
      </c>
    </row>
    <row r="26" spans="1:6" s="68" customFormat="1" ht="13.5" x14ac:dyDescent="0.2">
      <c r="A26" s="65" t="s">
        <v>134</v>
      </c>
      <c r="B26" s="16"/>
      <c r="C26" s="67">
        <v>373542</v>
      </c>
      <c r="D26" s="67">
        <v>1557982</v>
      </c>
      <c r="E26" s="67">
        <v>-29982</v>
      </c>
      <c r="F26" s="67">
        <v>87395</v>
      </c>
    </row>
    <row r="27" spans="1:6" x14ac:dyDescent="0.2">
      <c r="A27" s="41" t="s">
        <v>135</v>
      </c>
      <c r="B27" s="16">
        <v>10</v>
      </c>
      <c r="C27" s="69">
        <v>21081</v>
      </c>
      <c r="D27" s="69">
        <v>188589</v>
      </c>
      <c r="E27" s="69">
        <v>-27676</v>
      </c>
      <c r="F27" s="69">
        <v>147891</v>
      </c>
    </row>
    <row r="28" spans="1:6" x14ac:dyDescent="0.2">
      <c r="A28" s="73" t="s">
        <v>136</v>
      </c>
      <c r="B28" s="74"/>
      <c r="C28" s="69"/>
      <c r="D28" s="69"/>
      <c r="E28" s="69"/>
      <c r="F28" s="69"/>
    </row>
    <row r="29" spans="1:6" x14ac:dyDescent="0.2">
      <c r="A29" s="75" t="s">
        <v>137</v>
      </c>
      <c r="B29" s="74" t="s">
        <v>138</v>
      </c>
      <c r="C29" s="69">
        <v>7426</v>
      </c>
      <c r="D29" s="69">
        <v>78979</v>
      </c>
      <c r="E29" s="69">
        <v>5995</v>
      </c>
      <c r="F29" s="69">
        <v>59639</v>
      </c>
    </row>
    <row r="30" spans="1:6" x14ac:dyDescent="0.2">
      <c r="A30" s="73" t="s">
        <v>139</v>
      </c>
      <c r="B30" s="74" t="s">
        <v>140</v>
      </c>
      <c r="C30" s="69">
        <v>13655</v>
      </c>
      <c r="D30" s="69">
        <v>109610</v>
      </c>
      <c r="E30" s="69">
        <v>-33671</v>
      </c>
      <c r="F30" s="69">
        <v>88252</v>
      </c>
    </row>
    <row r="31" spans="1:6" x14ac:dyDescent="0.2">
      <c r="A31" s="76" t="s">
        <v>141</v>
      </c>
      <c r="B31" s="74" t="s">
        <v>142</v>
      </c>
      <c r="C31" s="69">
        <v>442</v>
      </c>
      <c r="D31" s="69">
        <v>19015</v>
      </c>
      <c r="E31" s="69">
        <v>0</v>
      </c>
      <c r="F31" s="69">
        <v>-30</v>
      </c>
    </row>
    <row r="32" spans="1:6" x14ac:dyDescent="0.2">
      <c r="A32" s="75" t="s">
        <v>143</v>
      </c>
      <c r="B32" s="74"/>
      <c r="C32" s="69"/>
      <c r="D32" s="69"/>
      <c r="E32" s="69"/>
      <c r="F32" s="69"/>
    </row>
    <row r="33" spans="1:6" x14ac:dyDescent="0.2">
      <c r="A33" s="73" t="s">
        <v>144</v>
      </c>
      <c r="B33" s="74" t="s">
        <v>145</v>
      </c>
      <c r="C33" s="69">
        <v>-140</v>
      </c>
      <c r="D33" s="69">
        <v>-140</v>
      </c>
      <c r="E33" s="69">
        <v>0</v>
      </c>
      <c r="F33" s="69">
        <v>-30</v>
      </c>
    </row>
    <row r="34" spans="1:6" x14ac:dyDescent="0.2">
      <c r="A34" s="73" t="s">
        <v>146</v>
      </c>
      <c r="B34" s="74" t="s">
        <v>147</v>
      </c>
      <c r="C34" s="69">
        <v>582</v>
      </c>
      <c r="D34" s="69">
        <v>19155</v>
      </c>
      <c r="E34" s="69">
        <v>0</v>
      </c>
      <c r="F34" s="69"/>
    </row>
    <row r="35" spans="1:6" x14ac:dyDescent="0.2">
      <c r="A35" s="73" t="s">
        <v>148</v>
      </c>
      <c r="B35" s="74" t="s">
        <v>149</v>
      </c>
      <c r="C35" s="69"/>
      <c r="D35" s="69"/>
      <c r="E35" s="69"/>
      <c r="F35" s="69"/>
    </row>
    <row r="36" spans="1:6" x14ac:dyDescent="0.2">
      <c r="A36" s="73" t="s">
        <v>150</v>
      </c>
      <c r="B36" s="74" t="s">
        <v>151</v>
      </c>
      <c r="C36" s="69"/>
      <c r="D36" s="69"/>
      <c r="E36" s="69"/>
      <c r="F36" s="69"/>
    </row>
    <row r="37" spans="1:6" x14ac:dyDescent="0.2">
      <c r="A37" s="41" t="s">
        <v>152</v>
      </c>
      <c r="B37" s="74" t="s">
        <v>153</v>
      </c>
      <c r="C37" s="69">
        <v>352575</v>
      </c>
      <c r="D37" s="69">
        <v>1396049</v>
      </c>
      <c r="E37" s="69">
        <v>-52</v>
      </c>
      <c r="F37" s="69">
        <v>-56534</v>
      </c>
    </row>
    <row r="38" spans="1:6" x14ac:dyDescent="0.2">
      <c r="A38" s="77" t="s">
        <v>154</v>
      </c>
      <c r="B38" s="74"/>
      <c r="C38" s="69"/>
      <c r="D38" s="69"/>
      <c r="E38" s="69"/>
      <c r="F38" s="69"/>
    </row>
    <row r="39" spans="1:6" ht="25.5" x14ac:dyDescent="0.2">
      <c r="A39" s="75" t="s">
        <v>155</v>
      </c>
      <c r="B39" s="74" t="s">
        <v>156</v>
      </c>
      <c r="C39" s="78">
        <v>0</v>
      </c>
      <c r="D39" s="78">
        <v>0</v>
      </c>
      <c r="E39" s="78">
        <v>0</v>
      </c>
      <c r="F39" s="78"/>
    </row>
    <row r="40" spans="1:6" x14ac:dyDescent="0.2">
      <c r="A40" s="75" t="s">
        <v>157</v>
      </c>
      <c r="B40" s="74" t="s">
        <v>158</v>
      </c>
      <c r="C40" s="78">
        <v>352575</v>
      </c>
      <c r="D40" s="69">
        <v>1396049</v>
      </c>
      <c r="E40" s="78">
        <v>-52</v>
      </c>
      <c r="F40" s="69">
        <v>-56534</v>
      </c>
    </row>
    <row r="41" spans="1:6" x14ac:dyDescent="0.2">
      <c r="A41" s="75" t="s">
        <v>159</v>
      </c>
      <c r="B41" s="74" t="s">
        <v>160</v>
      </c>
      <c r="C41" s="78"/>
      <c r="D41" s="69"/>
      <c r="E41" s="78"/>
      <c r="F41" s="69"/>
    </row>
    <row r="42" spans="1:6" x14ac:dyDescent="0.2">
      <c r="A42" s="75" t="s">
        <v>161</v>
      </c>
      <c r="B42" s="74" t="s">
        <v>162</v>
      </c>
      <c r="C42" s="78"/>
      <c r="D42" s="69"/>
      <c r="E42" s="78"/>
      <c r="F42" s="69"/>
    </row>
    <row r="43" spans="1:6" x14ac:dyDescent="0.2">
      <c r="A43" s="77" t="s">
        <v>163</v>
      </c>
      <c r="B43" s="74" t="s">
        <v>164</v>
      </c>
      <c r="C43" s="78">
        <v>0</v>
      </c>
      <c r="D43" s="69"/>
      <c r="E43" s="78">
        <v>0</v>
      </c>
      <c r="F43" s="69"/>
    </row>
    <row r="44" spans="1:6" x14ac:dyDescent="0.2">
      <c r="A44" s="77" t="s">
        <v>165</v>
      </c>
      <c r="B44" s="74" t="s">
        <v>166</v>
      </c>
      <c r="C44" s="78">
        <v>-556</v>
      </c>
      <c r="D44" s="69">
        <v>-45671</v>
      </c>
      <c r="E44" s="78">
        <v>-2254</v>
      </c>
      <c r="F44" s="69">
        <v>-3932</v>
      </c>
    </row>
    <row r="45" spans="1:6" x14ac:dyDescent="0.2">
      <c r="A45" s="41"/>
      <c r="B45" s="74"/>
      <c r="C45" s="72"/>
      <c r="D45" s="72"/>
      <c r="E45" s="72"/>
      <c r="F45" s="72"/>
    </row>
    <row r="46" spans="1:6" s="68" customFormat="1" ht="13.5" x14ac:dyDescent="0.2">
      <c r="A46" s="65" t="s">
        <v>167</v>
      </c>
      <c r="B46" s="79"/>
      <c r="C46" s="67">
        <v>52</v>
      </c>
      <c r="D46" s="67">
        <v>20383</v>
      </c>
      <c r="E46" s="67">
        <v>-11</v>
      </c>
      <c r="F46" s="67">
        <v>46891</v>
      </c>
    </row>
    <row r="47" spans="1:6" x14ac:dyDescent="0.2">
      <c r="A47" s="41" t="s">
        <v>168</v>
      </c>
      <c r="B47" s="74" t="s">
        <v>169</v>
      </c>
      <c r="C47" s="69">
        <v>-245</v>
      </c>
      <c r="D47" s="69">
        <v>-672</v>
      </c>
      <c r="E47" s="69">
        <v>-24</v>
      </c>
      <c r="F47" s="69">
        <v>-715</v>
      </c>
    </row>
    <row r="48" spans="1:6" x14ac:dyDescent="0.2">
      <c r="A48" s="41" t="s">
        <v>170</v>
      </c>
      <c r="B48" s="74" t="s">
        <v>171</v>
      </c>
      <c r="C48" s="69">
        <v>297</v>
      </c>
      <c r="D48" s="69">
        <v>21055</v>
      </c>
      <c r="E48" s="69">
        <v>13</v>
      </c>
      <c r="F48" s="69">
        <v>47606</v>
      </c>
    </row>
    <row r="49" spans="1:7" x14ac:dyDescent="0.2">
      <c r="A49" s="41" t="s">
        <v>172</v>
      </c>
      <c r="B49" s="74" t="s">
        <v>173</v>
      </c>
      <c r="C49" s="69">
        <v>0</v>
      </c>
      <c r="D49" s="72"/>
      <c r="E49" s="69">
        <v>0</v>
      </c>
      <c r="F49" s="72"/>
    </row>
    <row r="50" spans="1:7" x14ac:dyDescent="0.2">
      <c r="A50" s="41"/>
      <c r="B50" s="74"/>
      <c r="C50" s="72"/>
      <c r="D50" s="72"/>
      <c r="E50" s="72"/>
      <c r="F50" s="72"/>
    </row>
    <row r="51" spans="1:7" s="83" customFormat="1" x14ac:dyDescent="0.2">
      <c r="A51" s="80" t="s">
        <v>174</v>
      </c>
      <c r="B51" s="81" t="s">
        <v>175</v>
      </c>
      <c r="C51" s="82">
        <v>541684</v>
      </c>
      <c r="D51" s="82">
        <v>3716285</v>
      </c>
      <c r="E51" s="82">
        <v>535919</v>
      </c>
      <c r="F51" s="82">
        <v>1806624</v>
      </c>
    </row>
    <row r="52" spans="1:7" x14ac:dyDescent="0.2">
      <c r="A52" s="41"/>
      <c r="B52" s="74"/>
      <c r="C52" s="72"/>
      <c r="D52" s="72"/>
      <c r="E52" s="72"/>
      <c r="F52" s="72"/>
    </row>
    <row r="53" spans="1:7" s="83" customFormat="1" x14ac:dyDescent="0.2">
      <c r="A53" s="80" t="s">
        <v>176</v>
      </c>
      <c r="B53" s="81"/>
      <c r="C53" s="82"/>
      <c r="D53" s="82"/>
      <c r="E53" s="82"/>
      <c r="F53" s="82"/>
      <c r="G53" s="84"/>
    </row>
    <row r="54" spans="1:7" x14ac:dyDescent="0.2">
      <c r="A54" s="41" t="s">
        <v>177</v>
      </c>
      <c r="B54" s="74" t="s">
        <v>178</v>
      </c>
      <c r="C54" s="69">
        <v>91029</v>
      </c>
      <c r="D54" s="69">
        <v>1526765</v>
      </c>
      <c r="E54" s="69">
        <v>164466</v>
      </c>
      <c r="F54" s="69">
        <v>1007575</v>
      </c>
    </row>
    <row r="55" spans="1:7" x14ac:dyDescent="0.2">
      <c r="A55" s="41" t="s">
        <v>179</v>
      </c>
      <c r="B55" s="74" t="s">
        <v>180</v>
      </c>
      <c r="C55" s="69">
        <v>9107</v>
      </c>
      <c r="D55" s="69">
        <v>372060</v>
      </c>
      <c r="E55" s="69">
        <v>95576</v>
      </c>
      <c r="F55" s="69">
        <v>936449</v>
      </c>
    </row>
    <row r="56" spans="1:7" x14ac:dyDescent="0.2">
      <c r="A56" s="41" t="s">
        <v>181</v>
      </c>
      <c r="B56" s="74" t="s">
        <v>182</v>
      </c>
      <c r="C56" s="69">
        <v>-481750</v>
      </c>
      <c r="D56" s="69">
        <v>641524</v>
      </c>
      <c r="E56" s="69">
        <v>198533</v>
      </c>
      <c r="F56" s="69">
        <v>1251282</v>
      </c>
    </row>
    <row r="57" spans="1:7" x14ac:dyDescent="0.2">
      <c r="A57" s="41" t="s">
        <v>183</v>
      </c>
      <c r="B57" s="74" t="s">
        <v>184</v>
      </c>
      <c r="C57" s="69">
        <v>14872</v>
      </c>
      <c r="D57" s="69">
        <v>940090</v>
      </c>
      <c r="E57" s="69">
        <v>31038</v>
      </c>
      <c r="F57" s="69">
        <v>425334</v>
      </c>
    </row>
    <row r="58" spans="1:7" x14ac:dyDescent="0.2">
      <c r="A58" s="41" t="s">
        <v>185</v>
      </c>
      <c r="B58" s="74" t="s">
        <v>186</v>
      </c>
      <c r="C58" s="72">
        <v>567014</v>
      </c>
      <c r="D58" s="72">
        <v>317211</v>
      </c>
      <c r="E58" s="72">
        <v>30471</v>
      </c>
      <c r="F58" s="72">
        <v>267408</v>
      </c>
    </row>
    <row r="59" spans="1:7" x14ac:dyDescent="0.2">
      <c r="A59" s="77" t="s">
        <v>187</v>
      </c>
      <c r="B59" s="74" t="s">
        <v>188</v>
      </c>
      <c r="C59" s="69">
        <v>3197</v>
      </c>
      <c r="D59" s="69">
        <v>20502</v>
      </c>
      <c r="E59" s="69">
        <v>1505</v>
      </c>
      <c r="F59" s="69">
        <v>37541</v>
      </c>
    </row>
    <row r="60" spans="1:7" ht="25.5" x14ac:dyDescent="0.2">
      <c r="A60" s="76" t="s">
        <v>189</v>
      </c>
      <c r="B60" s="74" t="s">
        <v>190</v>
      </c>
      <c r="C60" s="69">
        <v>0</v>
      </c>
      <c r="D60" s="69"/>
      <c r="E60" s="69">
        <v>0</v>
      </c>
      <c r="F60" s="69"/>
    </row>
    <row r="61" spans="1:7" ht="25.5" x14ac:dyDescent="0.2">
      <c r="A61" s="76" t="s">
        <v>191</v>
      </c>
      <c r="B61" s="74" t="s">
        <v>192</v>
      </c>
      <c r="C61" s="69">
        <v>0</v>
      </c>
      <c r="D61" s="69"/>
      <c r="E61" s="69">
        <v>0</v>
      </c>
      <c r="F61" s="69"/>
    </row>
    <row r="62" spans="1:7" x14ac:dyDescent="0.2">
      <c r="A62" s="41" t="s">
        <v>193</v>
      </c>
      <c r="B62" s="74" t="s">
        <v>194</v>
      </c>
      <c r="C62" s="69">
        <v>0</v>
      </c>
      <c r="D62" s="69"/>
      <c r="E62" s="69">
        <v>0</v>
      </c>
      <c r="F62" s="69"/>
    </row>
    <row r="63" spans="1:7" x14ac:dyDescent="0.2">
      <c r="A63" s="76" t="s">
        <v>195</v>
      </c>
      <c r="B63" s="74" t="s">
        <v>196</v>
      </c>
      <c r="C63" s="69">
        <v>0</v>
      </c>
      <c r="D63" s="69"/>
      <c r="E63" s="69">
        <v>0</v>
      </c>
      <c r="F63" s="69"/>
    </row>
    <row r="64" spans="1:7" x14ac:dyDescent="0.2">
      <c r="A64" s="85" t="s">
        <v>197</v>
      </c>
      <c r="B64" s="74" t="s">
        <v>198</v>
      </c>
      <c r="C64" s="69">
        <v>211942</v>
      </c>
      <c r="D64" s="86">
        <v>-3128461</v>
      </c>
      <c r="E64" s="69">
        <v>2886889</v>
      </c>
      <c r="F64" s="69">
        <v>5298138</v>
      </c>
      <c r="G64" s="87"/>
    </row>
    <row r="65" spans="1:7" x14ac:dyDescent="0.2">
      <c r="A65" s="85" t="s">
        <v>199</v>
      </c>
      <c r="B65" s="74" t="s">
        <v>200</v>
      </c>
      <c r="C65" s="69">
        <v>-155972</v>
      </c>
      <c r="D65" s="86">
        <v>-3600841</v>
      </c>
      <c r="E65" s="69">
        <v>2759729</v>
      </c>
      <c r="F65" s="69">
        <v>5114620</v>
      </c>
      <c r="G65" s="87"/>
    </row>
    <row r="66" spans="1:7" x14ac:dyDescent="0.2">
      <c r="A66" s="85" t="s">
        <v>201</v>
      </c>
      <c r="B66" s="74" t="s">
        <v>202</v>
      </c>
      <c r="C66" s="69">
        <v>95917</v>
      </c>
      <c r="D66" s="86">
        <v>-283974</v>
      </c>
      <c r="E66" s="69">
        <v>10343</v>
      </c>
      <c r="F66" s="69">
        <v>254602</v>
      </c>
      <c r="G66" s="87"/>
    </row>
    <row r="67" spans="1:7" x14ac:dyDescent="0.2">
      <c r="A67" s="85" t="s">
        <v>203</v>
      </c>
      <c r="B67" s="74" t="s">
        <v>204</v>
      </c>
      <c r="C67" s="69">
        <v>4137</v>
      </c>
      <c r="D67" s="86">
        <v>-272194</v>
      </c>
      <c r="E67" s="69">
        <v>29607</v>
      </c>
      <c r="F67" s="69">
        <v>-181367</v>
      </c>
      <c r="G67" s="87"/>
    </row>
    <row r="68" spans="1:7" x14ac:dyDescent="0.2">
      <c r="A68" s="41" t="s">
        <v>205</v>
      </c>
      <c r="B68" s="74" t="s">
        <v>206</v>
      </c>
      <c r="C68" s="69">
        <v>0</v>
      </c>
      <c r="D68" s="86">
        <v>0</v>
      </c>
      <c r="E68" s="69">
        <v>0</v>
      </c>
      <c r="F68" s="69">
        <v>-2381274</v>
      </c>
    </row>
    <row r="69" spans="1:7" x14ac:dyDescent="0.2">
      <c r="A69" s="41" t="s">
        <v>207</v>
      </c>
      <c r="B69" s="74" t="s">
        <v>208</v>
      </c>
      <c r="C69" s="69">
        <v>0</v>
      </c>
      <c r="D69" s="86">
        <v>0</v>
      </c>
      <c r="E69" s="69">
        <v>0</v>
      </c>
      <c r="F69" s="69">
        <v>-2335526</v>
      </c>
    </row>
    <row r="70" spans="1:7" x14ac:dyDescent="0.2">
      <c r="A70" s="88" t="s">
        <v>209</v>
      </c>
      <c r="B70" s="74" t="s">
        <v>210</v>
      </c>
      <c r="C70" s="69">
        <v>45853</v>
      </c>
      <c r="D70" s="69">
        <v>282307</v>
      </c>
      <c r="E70" s="69">
        <v>33371</v>
      </c>
      <c r="F70" s="69">
        <v>100258</v>
      </c>
    </row>
    <row r="71" spans="1:7" x14ac:dyDescent="0.2">
      <c r="A71" s="41" t="s">
        <v>211</v>
      </c>
      <c r="B71" s="74" t="s">
        <v>212</v>
      </c>
      <c r="C71" s="69">
        <v>170</v>
      </c>
      <c r="D71" s="69">
        <v>2467</v>
      </c>
      <c r="E71" s="69">
        <v>226</v>
      </c>
      <c r="F71" s="69">
        <v>2407</v>
      </c>
    </row>
    <row r="72" spans="1:7" x14ac:dyDescent="0.2">
      <c r="A72" s="73" t="s">
        <v>143</v>
      </c>
      <c r="B72" s="74"/>
      <c r="C72" s="69">
        <v>0</v>
      </c>
      <c r="D72" s="69"/>
      <c r="E72" s="69">
        <v>0</v>
      </c>
      <c r="F72" s="69"/>
    </row>
    <row r="73" spans="1:7" x14ac:dyDescent="0.2">
      <c r="A73" s="73" t="s">
        <v>213</v>
      </c>
      <c r="B73" s="74" t="s">
        <v>214</v>
      </c>
      <c r="C73" s="69">
        <v>170</v>
      </c>
      <c r="D73" s="69">
        <v>2467</v>
      </c>
      <c r="E73" s="69">
        <v>226</v>
      </c>
      <c r="F73" s="69">
        <v>2407</v>
      </c>
    </row>
    <row r="74" spans="1:7" x14ac:dyDescent="0.2">
      <c r="A74" s="41" t="s">
        <v>215</v>
      </c>
      <c r="B74" s="74" t="s">
        <v>216</v>
      </c>
      <c r="C74" s="69">
        <v>122505</v>
      </c>
      <c r="D74" s="69">
        <v>388496</v>
      </c>
      <c r="E74" s="69">
        <v>5376</v>
      </c>
      <c r="F74" s="69">
        <v>101019</v>
      </c>
    </row>
    <row r="75" spans="1:7" x14ac:dyDescent="0.2">
      <c r="A75" s="41" t="s">
        <v>217</v>
      </c>
      <c r="B75" s="74" t="s">
        <v>218</v>
      </c>
      <c r="C75" s="69">
        <v>40241</v>
      </c>
      <c r="D75" s="69">
        <v>313143</v>
      </c>
      <c r="E75" s="69">
        <v>49109</v>
      </c>
      <c r="F75" s="69">
        <v>241442</v>
      </c>
    </row>
    <row r="76" spans="1:7" x14ac:dyDescent="0.2">
      <c r="A76" s="41" t="s">
        <v>219</v>
      </c>
      <c r="B76" s="74" t="s">
        <v>220</v>
      </c>
      <c r="C76" s="72">
        <v>82264</v>
      </c>
      <c r="D76" s="72">
        <v>75353</v>
      </c>
      <c r="E76" s="72">
        <v>-43733</v>
      </c>
      <c r="F76" s="72">
        <v>-140423</v>
      </c>
    </row>
    <row r="77" spans="1:7" x14ac:dyDescent="0.2">
      <c r="A77" s="41" t="s">
        <v>221</v>
      </c>
      <c r="B77" s="74" t="s">
        <v>222</v>
      </c>
      <c r="C77" s="69">
        <v>160124</v>
      </c>
      <c r="D77" s="69">
        <v>1266001</v>
      </c>
      <c r="E77" s="69">
        <v>100742</v>
      </c>
      <c r="F77" s="69">
        <v>730970</v>
      </c>
    </row>
    <row r="78" spans="1:7" x14ac:dyDescent="0.2">
      <c r="A78" s="73" t="s">
        <v>143</v>
      </c>
      <c r="B78" s="16"/>
      <c r="C78" s="69"/>
      <c r="D78" s="69"/>
      <c r="E78" s="69"/>
      <c r="F78" s="69"/>
    </row>
    <row r="79" spans="1:7" x14ac:dyDescent="0.2">
      <c r="A79" s="73" t="s">
        <v>223</v>
      </c>
      <c r="B79" s="16" t="s">
        <v>224</v>
      </c>
      <c r="C79" s="69">
        <v>84772</v>
      </c>
      <c r="D79" s="69">
        <v>657532</v>
      </c>
      <c r="E79" s="69">
        <v>34044</v>
      </c>
      <c r="F79" s="69">
        <v>363440</v>
      </c>
    </row>
    <row r="80" spans="1:7" ht="25.5" x14ac:dyDescent="0.2">
      <c r="A80" s="75" t="s">
        <v>225</v>
      </c>
      <c r="B80" s="89" t="s">
        <v>226</v>
      </c>
      <c r="C80" s="78">
        <v>10754</v>
      </c>
      <c r="D80" s="78">
        <v>66390</v>
      </c>
      <c r="E80" s="78">
        <v>4630</v>
      </c>
      <c r="F80" s="78">
        <v>42804</v>
      </c>
    </row>
    <row r="81" spans="1:6" x14ac:dyDescent="0.2">
      <c r="A81" s="75" t="s">
        <v>227</v>
      </c>
      <c r="B81" s="16" t="s">
        <v>228</v>
      </c>
      <c r="C81" s="69">
        <v>9370</v>
      </c>
      <c r="D81" s="69">
        <v>90553</v>
      </c>
      <c r="E81" s="69">
        <v>6401</v>
      </c>
      <c r="F81" s="69">
        <v>75773</v>
      </c>
    </row>
    <row r="82" spans="1:6" x14ac:dyDescent="0.2">
      <c r="A82" s="41" t="s">
        <v>229</v>
      </c>
      <c r="B82" s="16">
        <v>41</v>
      </c>
      <c r="C82" s="69">
        <v>2109</v>
      </c>
      <c r="D82" s="69">
        <v>20464</v>
      </c>
      <c r="E82" s="69">
        <v>1082</v>
      </c>
      <c r="F82" s="69">
        <v>12053</v>
      </c>
    </row>
    <row r="83" spans="1:6" x14ac:dyDescent="0.2">
      <c r="A83" s="41" t="s">
        <v>230</v>
      </c>
      <c r="B83" s="16">
        <v>42</v>
      </c>
      <c r="C83" s="69">
        <v>15579</v>
      </c>
      <c r="D83" s="69">
        <v>49083</v>
      </c>
      <c r="E83" s="69">
        <v>4618</v>
      </c>
      <c r="F83" s="69">
        <v>26473</v>
      </c>
    </row>
    <row r="84" spans="1:6" s="83" customFormat="1" x14ac:dyDescent="0.2">
      <c r="A84" s="80" t="s">
        <v>231</v>
      </c>
      <c r="B84" s="90">
        <v>43</v>
      </c>
      <c r="C84" s="82">
        <v>1333895</v>
      </c>
      <c r="D84" s="82">
        <v>2473524</v>
      </c>
      <c r="E84" s="82">
        <v>235096</v>
      </c>
      <c r="F84" s="82">
        <v>1598373</v>
      </c>
    </row>
    <row r="85" spans="1:6" x14ac:dyDescent="0.2">
      <c r="A85" s="41"/>
      <c r="B85" s="16"/>
      <c r="C85" s="72"/>
      <c r="D85" s="72"/>
      <c r="E85" s="72"/>
      <c r="F85" s="72"/>
    </row>
    <row r="86" spans="1:6" x14ac:dyDescent="0.2">
      <c r="A86" s="76" t="s">
        <v>232</v>
      </c>
      <c r="B86" s="16">
        <v>44</v>
      </c>
      <c r="C86" s="72">
        <v>-792211</v>
      </c>
      <c r="D86" s="72">
        <v>1242761</v>
      </c>
      <c r="E86" s="72">
        <v>300823</v>
      </c>
      <c r="F86" s="72">
        <v>208251</v>
      </c>
    </row>
    <row r="87" spans="1:6" x14ac:dyDescent="0.2">
      <c r="A87" s="76" t="s">
        <v>233</v>
      </c>
      <c r="B87" s="16">
        <v>45</v>
      </c>
      <c r="C87" s="72"/>
      <c r="D87" s="72"/>
      <c r="E87" s="72"/>
      <c r="F87" s="72"/>
    </row>
    <row r="88" spans="1:6" x14ac:dyDescent="0.2">
      <c r="A88" s="76" t="s">
        <v>234</v>
      </c>
      <c r="B88" s="16">
        <v>46</v>
      </c>
      <c r="C88" s="72">
        <v>-792211</v>
      </c>
      <c r="D88" s="72">
        <v>1242761</v>
      </c>
      <c r="E88" s="72">
        <v>300823</v>
      </c>
      <c r="F88" s="72">
        <v>208251</v>
      </c>
    </row>
    <row r="89" spans="1:6" x14ac:dyDescent="0.2">
      <c r="A89" s="41" t="s">
        <v>235</v>
      </c>
      <c r="B89" s="16">
        <v>47</v>
      </c>
      <c r="C89" s="72">
        <v>268567</v>
      </c>
      <c r="D89" s="72">
        <v>321347</v>
      </c>
      <c r="E89" s="72">
        <v>-68582</v>
      </c>
      <c r="F89" s="72">
        <v>34732</v>
      </c>
    </row>
    <row r="90" spans="1:6" x14ac:dyDescent="0.2">
      <c r="A90" s="41" t="s">
        <v>236</v>
      </c>
      <c r="B90" s="16" t="s">
        <v>237</v>
      </c>
      <c r="C90" s="69">
        <v>268567</v>
      </c>
      <c r="D90" s="69">
        <v>321347</v>
      </c>
      <c r="E90" s="69">
        <v>-68582</v>
      </c>
      <c r="F90" s="69">
        <v>34732</v>
      </c>
    </row>
    <row r="91" spans="1:6" x14ac:dyDescent="0.2">
      <c r="A91" s="41" t="s">
        <v>238</v>
      </c>
      <c r="B91" s="16" t="s">
        <v>239</v>
      </c>
      <c r="C91" s="69">
        <v>0</v>
      </c>
      <c r="D91" s="69"/>
      <c r="E91" s="69">
        <v>0</v>
      </c>
      <c r="F91" s="69"/>
    </row>
    <row r="92" spans="1:6" x14ac:dyDescent="0.2">
      <c r="A92" s="41"/>
      <c r="B92" s="16"/>
      <c r="C92" s="69"/>
      <c r="D92" s="69"/>
      <c r="E92" s="69"/>
      <c r="F92" s="69"/>
    </row>
    <row r="93" spans="1:6" x14ac:dyDescent="0.2">
      <c r="A93" s="41" t="s">
        <v>240</v>
      </c>
      <c r="B93" s="16">
        <v>48</v>
      </c>
      <c r="C93" s="82">
        <v>-1060778</v>
      </c>
      <c r="D93" s="82">
        <v>921414</v>
      </c>
      <c r="E93" s="82">
        <v>369405</v>
      </c>
      <c r="F93" s="82">
        <v>173519</v>
      </c>
    </row>
    <row r="94" spans="1:6" x14ac:dyDescent="0.2">
      <c r="A94" s="43"/>
      <c r="B94" s="12"/>
      <c r="C94" s="29"/>
      <c r="D94" s="29"/>
      <c r="E94" s="29"/>
      <c r="F94" s="29"/>
    </row>
    <row r="95" spans="1:6" x14ac:dyDescent="0.2">
      <c r="A95" s="91" t="s">
        <v>104</v>
      </c>
      <c r="B95" s="12"/>
      <c r="E95" s="29"/>
    </row>
    <row r="96" spans="1:6" x14ac:dyDescent="0.2">
      <c r="A96" s="91"/>
      <c r="B96" s="12"/>
      <c r="D96" s="29"/>
      <c r="E96" s="29"/>
    </row>
    <row r="97" spans="1:6" x14ac:dyDescent="0.2">
      <c r="A97" s="53" t="str">
        <f>Баланс!A87</f>
        <v>Первый руководитель (на период его отсутствия – лицо, его замещающее) Чегебаев Самат Садырбаевич ______________</v>
      </c>
      <c r="B97" s="93"/>
      <c r="C97" s="49"/>
      <c r="D97" s="49"/>
      <c r="E97" s="49" t="s">
        <v>106</v>
      </c>
      <c r="F97" s="53" t="str">
        <f>Баланс!D87</f>
        <v>11 января 2016г.</v>
      </c>
    </row>
    <row r="98" spans="1:6" x14ac:dyDescent="0.2">
      <c r="A98" s="53"/>
      <c r="B98" s="93"/>
      <c r="C98" s="49"/>
      <c r="D98" s="70"/>
      <c r="E98" s="53"/>
      <c r="F98" s="53"/>
    </row>
    <row r="99" spans="1:6" x14ac:dyDescent="0.2">
      <c r="A99" s="43" t="str">
        <f>Баланс!A89</f>
        <v>Главный бухгалтер  (на период его отсутствия – лицо, его замещающее) Раштан Мария Раштанкызы____________</v>
      </c>
      <c r="B99" s="93"/>
      <c r="C99" s="49"/>
      <c r="D99" s="92"/>
      <c r="E99" s="49" t="s">
        <v>106</v>
      </c>
      <c r="F99" s="53" t="str">
        <f>F97</f>
        <v>11 января 2016г.</v>
      </c>
    </row>
    <row r="100" spans="1:6" x14ac:dyDescent="0.2">
      <c r="A100" s="53"/>
      <c r="B100" s="93"/>
      <c r="C100" s="53"/>
      <c r="D100" s="92"/>
      <c r="E100" s="53"/>
      <c r="F100" s="53"/>
    </row>
    <row r="101" spans="1:6" x14ac:dyDescent="0.2">
      <c r="A101" s="53" t="s">
        <v>241</v>
      </c>
      <c r="B101" s="93"/>
      <c r="C101" s="53"/>
      <c r="D101" s="94"/>
      <c r="E101" s="53"/>
      <c r="F101" s="53"/>
    </row>
    <row r="102" spans="1:6" x14ac:dyDescent="0.2">
      <c r="A102" s="53"/>
      <c r="B102" s="93"/>
      <c r="C102" s="53"/>
      <c r="D102" s="95"/>
      <c r="E102" s="53"/>
      <c r="F102" s="53"/>
    </row>
    <row r="103" spans="1:6" x14ac:dyDescent="0.2">
      <c r="A103" s="96" t="str">
        <f>Баланс!A93</f>
        <v>Телефон:      345 01 25</v>
      </c>
      <c r="B103" s="93"/>
      <c r="C103" s="53"/>
      <c r="D103" s="53"/>
      <c r="E103" s="53"/>
      <c r="F103" s="53"/>
    </row>
    <row r="104" spans="1:6" x14ac:dyDescent="0.2">
      <c r="A104" s="53"/>
      <c r="B104" s="49"/>
      <c r="C104" s="95"/>
      <c r="D104" s="53"/>
      <c r="E104" s="53"/>
      <c r="F104" s="53"/>
    </row>
    <row r="105" spans="1:6" x14ac:dyDescent="0.2">
      <c r="A105" s="53" t="s">
        <v>111</v>
      </c>
      <c r="B105" s="49"/>
      <c r="C105" s="95"/>
      <c r="D105" s="53"/>
      <c r="E105" s="53"/>
      <c r="F105" s="53"/>
    </row>
    <row r="106" spans="1:6" x14ac:dyDescent="0.2">
      <c r="A106" s="53"/>
      <c r="B106" s="49"/>
      <c r="C106" s="95"/>
      <c r="D106" s="53"/>
      <c r="E106" s="53"/>
      <c r="F106" s="53"/>
    </row>
    <row r="107" spans="1:6" x14ac:dyDescent="0.2">
      <c r="A107" s="53"/>
      <c r="B107" s="49"/>
      <c r="C107" s="95"/>
      <c r="D107" s="53"/>
      <c r="E107" s="53"/>
      <c r="F107" s="53"/>
    </row>
    <row r="108" spans="1:6" x14ac:dyDescent="0.2">
      <c r="B108" s="2"/>
      <c r="C108" s="29"/>
    </row>
    <row r="109" spans="1:6" x14ac:dyDescent="0.2">
      <c r="B109" s="2"/>
      <c r="C109" s="29"/>
      <c r="D109" s="29"/>
    </row>
    <row r="110" spans="1:6" x14ac:dyDescent="0.2">
      <c r="B110" s="2"/>
      <c r="C110" s="29"/>
    </row>
    <row r="111" spans="1:6" x14ac:dyDescent="0.2">
      <c r="B111" s="2"/>
      <c r="C111" s="29"/>
    </row>
    <row r="112" spans="1:6" x14ac:dyDescent="0.2">
      <c r="B112" s="2"/>
      <c r="C112" s="29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  <row r="143" spans="2:2" x14ac:dyDescent="0.2">
      <c r="B143" s="12"/>
    </row>
    <row r="144" spans="2:2" x14ac:dyDescent="0.2">
      <c r="B144" s="12"/>
    </row>
    <row r="145" spans="2:2" x14ac:dyDescent="0.2">
      <c r="B145" s="12"/>
    </row>
    <row r="146" spans="2:2" x14ac:dyDescent="0.2">
      <c r="B146" s="12"/>
    </row>
    <row r="147" spans="2:2" x14ac:dyDescent="0.2">
      <c r="B147" s="12"/>
    </row>
    <row r="148" spans="2:2" x14ac:dyDescent="0.2">
      <c r="B148" s="12"/>
    </row>
    <row r="149" spans="2:2" x14ac:dyDescent="0.2">
      <c r="B149" s="12"/>
    </row>
    <row r="150" spans="2:2" x14ac:dyDescent="0.2">
      <c r="B150" s="12"/>
    </row>
    <row r="151" spans="2:2" x14ac:dyDescent="0.2">
      <c r="B151" s="12"/>
    </row>
    <row r="152" spans="2:2" x14ac:dyDescent="0.2">
      <c r="B152" s="12"/>
    </row>
    <row r="153" spans="2:2" x14ac:dyDescent="0.2">
      <c r="B153" s="12"/>
    </row>
    <row r="154" spans="2:2" x14ac:dyDescent="0.2">
      <c r="B154" s="12"/>
    </row>
    <row r="155" spans="2:2" x14ac:dyDescent="0.2">
      <c r="B155" s="12"/>
    </row>
    <row r="156" spans="2:2" x14ac:dyDescent="0.2">
      <c r="B156" s="12"/>
    </row>
    <row r="157" spans="2:2" x14ac:dyDescent="0.2">
      <c r="B157" s="12"/>
    </row>
    <row r="158" spans="2:2" x14ac:dyDescent="0.2">
      <c r="B158" s="12"/>
    </row>
    <row r="159" spans="2:2" x14ac:dyDescent="0.2">
      <c r="B159" s="12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2"/>
    </row>
    <row r="164" spans="2:2" x14ac:dyDescent="0.2">
      <c r="B164" s="12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1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12"/>
    </row>
    <row r="184" spans="2:2" x14ac:dyDescent="0.2">
      <c r="B184" s="12"/>
    </row>
    <row r="185" spans="2:2" x14ac:dyDescent="0.2">
      <c r="B185" s="12"/>
    </row>
    <row r="186" spans="2:2" x14ac:dyDescent="0.2">
      <c r="B186" s="12"/>
    </row>
    <row r="187" spans="2:2" x14ac:dyDescent="0.2">
      <c r="B187" s="12"/>
    </row>
    <row r="188" spans="2:2" x14ac:dyDescent="0.2">
      <c r="B188" s="12"/>
    </row>
    <row r="189" spans="2:2" x14ac:dyDescent="0.2">
      <c r="B189" s="12"/>
    </row>
    <row r="190" spans="2:2" x14ac:dyDescent="0.2">
      <c r="B190" s="12"/>
    </row>
    <row r="191" spans="2:2" x14ac:dyDescent="0.2">
      <c r="B191" s="12"/>
    </row>
    <row r="192" spans="2:2" x14ac:dyDescent="0.2">
      <c r="B192" s="12"/>
    </row>
    <row r="193" spans="2:2" x14ac:dyDescent="0.2">
      <c r="B193" s="12"/>
    </row>
    <row r="194" spans="2:2" x14ac:dyDescent="0.2">
      <c r="B194" s="12"/>
    </row>
    <row r="195" spans="2:2" x14ac:dyDescent="0.2">
      <c r="B195" s="12"/>
    </row>
    <row r="196" spans="2:2" x14ac:dyDescent="0.2">
      <c r="B196" s="12"/>
    </row>
    <row r="197" spans="2:2" x14ac:dyDescent="0.2">
      <c r="B197" s="12"/>
    </row>
    <row r="198" spans="2:2" x14ac:dyDescent="0.2">
      <c r="B198" s="12"/>
    </row>
    <row r="199" spans="2:2" x14ac:dyDescent="0.2">
      <c r="B199" s="12"/>
    </row>
    <row r="200" spans="2:2" x14ac:dyDescent="0.2">
      <c r="B200" s="12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  <row r="213" spans="2:2" x14ac:dyDescent="0.2">
      <c r="B213" s="12"/>
    </row>
    <row r="214" spans="2:2" x14ac:dyDescent="0.2">
      <c r="B214" s="12"/>
    </row>
    <row r="215" spans="2:2" x14ac:dyDescent="0.2">
      <c r="B215" s="12"/>
    </row>
    <row r="216" spans="2:2" x14ac:dyDescent="0.2">
      <c r="B216" s="12"/>
    </row>
    <row r="217" spans="2:2" x14ac:dyDescent="0.2">
      <c r="B217" s="12"/>
    </row>
    <row r="218" spans="2:2" x14ac:dyDescent="0.2">
      <c r="B218" s="12"/>
    </row>
    <row r="219" spans="2:2" x14ac:dyDescent="0.2">
      <c r="B219" s="12"/>
    </row>
    <row r="220" spans="2:2" x14ac:dyDescent="0.2">
      <c r="B220" s="12"/>
    </row>
    <row r="221" spans="2:2" x14ac:dyDescent="0.2">
      <c r="B221" s="12"/>
    </row>
    <row r="222" spans="2:2" x14ac:dyDescent="0.2">
      <c r="B222" s="12"/>
    </row>
    <row r="223" spans="2:2" x14ac:dyDescent="0.2">
      <c r="B223" s="12"/>
    </row>
    <row r="224" spans="2:2" x14ac:dyDescent="0.2">
      <c r="B224" s="12"/>
    </row>
    <row r="225" spans="2:2" x14ac:dyDescent="0.2">
      <c r="B225" s="12"/>
    </row>
    <row r="226" spans="2:2" x14ac:dyDescent="0.2">
      <c r="B226" s="12"/>
    </row>
    <row r="227" spans="2:2" x14ac:dyDescent="0.2">
      <c r="B227" s="12"/>
    </row>
    <row r="228" spans="2:2" x14ac:dyDescent="0.2">
      <c r="B228" s="12"/>
    </row>
    <row r="229" spans="2:2" x14ac:dyDescent="0.2">
      <c r="B229" s="12"/>
    </row>
    <row r="230" spans="2:2" x14ac:dyDescent="0.2">
      <c r="B230" s="12"/>
    </row>
    <row r="231" spans="2:2" x14ac:dyDescent="0.2">
      <c r="B231" s="12"/>
    </row>
    <row r="232" spans="2:2" x14ac:dyDescent="0.2">
      <c r="B232" s="12"/>
    </row>
    <row r="233" spans="2:2" x14ac:dyDescent="0.2">
      <c r="B233" s="12"/>
    </row>
    <row r="234" spans="2:2" x14ac:dyDescent="0.2">
      <c r="B234" s="12"/>
    </row>
    <row r="235" spans="2:2" x14ac:dyDescent="0.2">
      <c r="B235" s="12"/>
    </row>
    <row r="236" spans="2:2" x14ac:dyDescent="0.2">
      <c r="B236" s="12"/>
    </row>
    <row r="237" spans="2:2" x14ac:dyDescent="0.2">
      <c r="B237" s="12"/>
    </row>
    <row r="238" spans="2:2" x14ac:dyDescent="0.2">
      <c r="B238" s="12"/>
    </row>
    <row r="239" spans="2:2" x14ac:dyDescent="0.2">
      <c r="B239" s="12"/>
    </row>
    <row r="240" spans="2:2" x14ac:dyDescent="0.2">
      <c r="B240" s="12"/>
    </row>
    <row r="241" spans="2:2" x14ac:dyDescent="0.2">
      <c r="B241" s="12"/>
    </row>
    <row r="242" spans="2:2" x14ac:dyDescent="0.2">
      <c r="B242" s="12"/>
    </row>
    <row r="243" spans="2:2" x14ac:dyDescent="0.2">
      <c r="B243" s="12"/>
    </row>
    <row r="244" spans="2:2" x14ac:dyDescent="0.2">
      <c r="B244" s="12"/>
    </row>
    <row r="245" spans="2:2" x14ac:dyDescent="0.2">
      <c r="B245" s="12"/>
    </row>
    <row r="246" spans="2:2" x14ac:dyDescent="0.2">
      <c r="B246" s="12"/>
    </row>
    <row r="247" spans="2:2" x14ac:dyDescent="0.2">
      <c r="B247" s="12"/>
    </row>
    <row r="248" spans="2:2" x14ac:dyDescent="0.2">
      <c r="B248" s="12"/>
    </row>
    <row r="249" spans="2:2" x14ac:dyDescent="0.2">
      <c r="B249" s="12"/>
    </row>
    <row r="250" spans="2:2" x14ac:dyDescent="0.2">
      <c r="B250" s="12"/>
    </row>
    <row r="251" spans="2:2" x14ac:dyDescent="0.2">
      <c r="B251" s="12"/>
    </row>
    <row r="252" spans="2:2" x14ac:dyDescent="0.2">
      <c r="B252" s="12"/>
    </row>
    <row r="253" spans="2:2" x14ac:dyDescent="0.2">
      <c r="B253" s="12"/>
    </row>
    <row r="254" spans="2:2" x14ac:dyDescent="0.2">
      <c r="B254" s="12"/>
    </row>
    <row r="255" spans="2:2" x14ac:dyDescent="0.2">
      <c r="B255" s="12"/>
    </row>
    <row r="256" spans="2:2" x14ac:dyDescent="0.2">
      <c r="B256" s="12"/>
    </row>
    <row r="257" spans="2:2" x14ac:dyDescent="0.2">
      <c r="B257" s="12"/>
    </row>
    <row r="258" spans="2:2" x14ac:dyDescent="0.2">
      <c r="B258" s="12"/>
    </row>
    <row r="259" spans="2:2" x14ac:dyDescent="0.2">
      <c r="B259" s="12"/>
    </row>
    <row r="260" spans="2:2" x14ac:dyDescent="0.2">
      <c r="B260" s="12"/>
    </row>
    <row r="261" spans="2:2" x14ac:dyDescent="0.2">
      <c r="B261" s="12"/>
    </row>
    <row r="262" spans="2:2" x14ac:dyDescent="0.2">
      <c r="B262" s="12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Касенова</dc:creator>
  <cp:lastModifiedBy>Айгуль Касенова</cp:lastModifiedBy>
  <dcterms:created xsi:type="dcterms:W3CDTF">2016-01-19T11:23:28Z</dcterms:created>
  <dcterms:modified xsi:type="dcterms:W3CDTF">2016-01-19T11:39:41Z</dcterms:modified>
</cp:coreProperties>
</file>