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48" windowWidth="14808" windowHeight="6576" tabRatio="996" activeTab="2"/>
  </bookViews>
  <sheets>
    <sheet name="Ф1" sheetId="11" r:id="rId1"/>
    <sheet name="Ф2" sheetId="2" r:id="rId2"/>
    <sheet name="Лист1" sheetId="12" r:id="rId3"/>
  </sheets>
  <definedNames>
    <definedName name="_xlnm.Print_Area" localSheetId="0">Ф1!$A$1:$D$92</definedName>
  </definedNames>
  <calcPr calcId="145621"/>
</workbook>
</file>

<file path=xl/calcChain.xml><?xml version="1.0" encoding="utf-8"?>
<calcChain xmlns="http://schemas.openxmlformats.org/spreadsheetml/2006/main">
  <c r="C17" i="2" l="1"/>
  <c r="D17" i="2"/>
  <c r="D49" i="2" l="1"/>
  <c r="D47" i="2"/>
  <c r="D30" i="2"/>
  <c r="C30" i="2" l="1"/>
  <c r="C62" i="11" l="1"/>
  <c r="D12" i="2" l="1"/>
  <c r="D23" i="2" s="1"/>
  <c r="D25" i="2" s="1"/>
  <c r="D27" i="2" s="1"/>
  <c r="D43" i="2" l="1"/>
  <c r="D45" i="2" s="1"/>
  <c r="D44" i="2" s="1"/>
  <c r="D28" i="2"/>
  <c r="D52" i="2" l="1"/>
  <c r="D79" i="11"/>
  <c r="D81" i="11" s="1"/>
  <c r="D72" i="11"/>
  <c r="D62" i="11"/>
  <c r="D48" i="11"/>
  <c r="D31" i="11"/>
  <c r="D82" i="11" l="1"/>
  <c r="D84" i="11" s="1"/>
  <c r="D49" i="11"/>
  <c r="C52" i="2" l="1"/>
  <c r="C12" i="2" l="1"/>
  <c r="C72" i="11" l="1"/>
  <c r="C79" i="11"/>
  <c r="C81" i="11" s="1"/>
  <c r="C31" i="11"/>
  <c r="C23" i="2" l="1"/>
  <c r="C25" i="2" s="1"/>
  <c r="C27" i="2" s="1"/>
  <c r="C43" i="2" s="1"/>
  <c r="C45" i="2" s="1"/>
  <c r="C44" i="2" s="1"/>
  <c r="C48" i="11"/>
  <c r="C49" i="11" s="1"/>
  <c r="C82" i="11"/>
  <c r="C84" i="11" l="1"/>
  <c r="C28" i="2"/>
  <c r="C49" i="2" l="1"/>
  <c r="C47" i="2" s="1"/>
</calcChain>
</file>

<file path=xl/comments1.xml><?xml version="1.0" encoding="utf-8"?>
<comments xmlns="http://schemas.openxmlformats.org/spreadsheetml/2006/main">
  <authors>
    <author>Автор</author>
  </authors>
  <commentLis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Депозиты, Займы, Дивиденды, Брок счет</t>
        </r>
      </text>
    </comment>
  </commentList>
</comments>
</file>

<file path=xl/sharedStrings.xml><?xml version="1.0" encoding="utf-8"?>
<sst xmlns="http://schemas.openxmlformats.org/spreadsheetml/2006/main" count="229" uniqueCount="189">
  <si>
    <t xml:space="preserve">Наименование организации: </t>
  </si>
  <si>
    <t>АО "НК "КазМунайГаз"</t>
  </si>
  <si>
    <t>Сведения  о реорганизации:</t>
  </si>
  <si>
    <t>Вид деятельности организации:</t>
  </si>
  <si>
    <t>холдинговая компания</t>
  </si>
  <si>
    <t>Организационно-правовая форма:</t>
  </si>
  <si>
    <t>акционерное общество</t>
  </si>
  <si>
    <t>Форма отчетности:</t>
  </si>
  <si>
    <t>не консолидированная</t>
  </si>
  <si>
    <t xml:space="preserve">Среднегодовая численность работников: </t>
  </si>
  <si>
    <t xml:space="preserve">Субъект предпринимательства </t>
  </si>
  <si>
    <t>крупного</t>
  </si>
  <si>
    <t>(малого, среднего, крупного)</t>
  </si>
  <si>
    <t>Юридический адрес (организации)</t>
  </si>
  <si>
    <t>010000, г.Астана, пр.Кабанбай батыра, 19</t>
  </si>
  <si>
    <t xml:space="preserve">Бухгалтерский баланс </t>
  </si>
  <si>
    <t xml:space="preserve">Активы </t>
  </si>
  <si>
    <t>Код строки</t>
  </si>
  <si>
    <t>На конец отчетного периода</t>
  </si>
  <si>
    <t>I. Краткосрочные активы:</t>
  </si>
  <si>
    <t xml:space="preserve">Денежные средства и их эквиваленты 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</si>
  <si>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</si>
  <si>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</si>
  <si>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</si>
  <si>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</si>
  <si>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</si>
  <si>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</si>
  <si>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</si>
  <si>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</si>
  <si>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</si>
  <si>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</si>
  <si>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</si>
  <si>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</si>
  <si>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</si>
  <si>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</si>
  <si>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</si>
  <si>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 xml:space="preserve">Запасы 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</si>
  <si>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</si>
  <si>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</si>
  <si>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</si>
  <si>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</si>
  <si>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</si>
  <si>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 xml:space="preserve">Активы (или выбывающие группы), предназначенные для продажи </t>
  </si>
  <si>
    <t>101</t>
  </si>
  <si>
    <t xml:space="preserve">II. Долгосрочные активы 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</si>
  <si>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</si>
  <si>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</si>
  <si>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</si>
  <si>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</si>
  <si>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</si>
  <si>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</si>
  <si>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</si>
  <si>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</si>
  <si>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</si>
  <si>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</si>
  <si>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</si>
  <si>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</si>
  <si>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 xml:space="preserve">Основные средства </t>
  </si>
  <si>
    <t>118</t>
  </si>
  <si>
    <t>Биологические активы</t>
  </si>
  <si>
    <t>119</t>
  </si>
  <si>
    <t>Разведочные и оценочные активы</t>
  </si>
  <si>
    <t>120</t>
  </si>
  <si>
    <t xml:space="preserve">Нематериальные активы </t>
  </si>
  <si>
    <t>121</t>
  </si>
  <si>
    <t>Отложенные налоговые активы</t>
  </si>
  <si>
    <t>122</t>
  </si>
  <si>
    <t xml:space="preserve">Прочие долгосрочные активы </t>
  </si>
  <si>
    <t>123</t>
  </si>
  <si>
    <t>Итого долгосрочных активов (сумма строк с 110 по 123)</t>
  </si>
  <si>
    <t>200</t>
  </si>
  <si>
    <t>Баланс (строка 100+строка 101+строка 200)</t>
  </si>
  <si>
    <t xml:space="preserve"> Обязательство и капитал</t>
  </si>
  <si>
    <t>Краткосрочные обязательства</t>
  </si>
  <si>
    <t xml:space="preserve">Займы </t>
  </si>
  <si>
    <t>210</t>
  </si>
  <si>
    <t>211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</si>
  <si>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</si>
  <si>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</si>
  <si>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</si>
  <si>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</si>
  <si>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</si>
  <si>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</si>
  <si>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</si>
  <si>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</si>
  <si>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</si>
  <si>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</si>
  <si>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сторкс 210 по 217)</t>
  </si>
  <si>
    <t>300</t>
  </si>
  <si>
    <t>Обязательства выбывающих групп, предназначенных для продажи</t>
  </si>
  <si>
    <t>301</t>
  </si>
  <si>
    <t xml:space="preserve">IV. Долгосрочные обязательства </t>
  </si>
  <si>
    <t>310</t>
  </si>
  <si>
    <t>311</t>
  </si>
  <si>
    <t xml:space="preserve">Прочие долгосрочные финансовые обязательства </t>
  </si>
  <si>
    <t>312</t>
  </si>
  <si>
    <t>Долгосрочная торговая и прочая кредиторская задолженность</t>
  </si>
  <si>
    <t>313</t>
  </si>
  <si>
    <t xml:space="preserve">Долгосрочные резервы 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</si>
  <si>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</si>
  <si>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</si>
  <si>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</si>
  <si>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</si>
  <si>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</si>
  <si>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(сумма строк с 310 по 316) </t>
  </si>
  <si>
    <t>400</t>
  </si>
  <si>
    <t xml:space="preserve">V. Капитал </t>
  </si>
  <si>
    <t xml:space="preserve">Уставный (акционерный) капитал 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</si>
  <si>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</si>
  <si>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</si>
  <si>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</si>
  <si>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</si>
  <si>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</si>
  <si>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</si>
  <si>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</si>
  <si>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</si>
  <si>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</si>
  <si>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 414)</t>
  </si>
  <si>
    <t>420</t>
  </si>
  <si>
    <t>Доля неконтролирующих собственников</t>
  </si>
  <si>
    <t>421</t>
  </si>
  <si>
    <t>Всего капитал (строка 420+/-строка421)</t>
  </si>
  <si>
    <t>500</t>
  </si>
  <si>
    <t>Баланс (строка 300+строка 301+строка400+строка 500)</t>
  </si>
  <si>
    <t>Руководитель:</t>
  </si>
  <si>
    <t>Главный бухгалтер:</t>
  </si>
  <si>
    <t>Место печати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</si>
  <si>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</si>
  <si>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</si>
  <si>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</si>
  <si>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</si>
  <si>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</si>
  <si>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</si>
  <si>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</si>
  <si>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</si>
  <si>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</si>
  <si>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</si>
  <si>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</si>
  <si>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</si>
  <si>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</si>
  <si>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</si>
  <si>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</si>
  <si>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</si>
  <si>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</si>
  <si>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</si>
  <si>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</si>
  <si>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</si>
  <si>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</si>
  <si>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</si>
  <si>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</si>
  <si>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корпоративному подоходному налогу</t>
  </si>
  <si>
    <t>Прибыль/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</si>
  <si>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</si>
  <si>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</si>
  <si>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</si>
  <si>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</si>
  <si>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</si>
  <si>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</si>
  <si>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</si>
  <si>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</si>
  <si>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</si>
  <si>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</si>
  <si>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</si>
  <si>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</si>
  <si>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</si>
  <si>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</si>
  <si>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</si>
  <si>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</si>
  <si>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</si>
  <si>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</si>
  <si>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</si>
  <si>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</si>
  <si>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</si>
  <si>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</si>
  <si>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</si>
  <si>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</si>
  <si>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</si>
  <si>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</si>
  <si>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</si>
  <si>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</si>
  <si>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</si>
  <si>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</si>
  <si>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 начало отчетного периода</t>
  </si>
  <si>
    <t>тыс.тенге</t>
  </si>
  <si>
    <t>За предудыщий период</t>
  </si>
  <si>
    <r>
      <t>Прибыль/ (убыток) после налогообложения от продолжающейся деятельности</t>
    </r>
    <r>
      <rPr>
        <b/>
        <sz val="10"/>
        <color theme="1"/>
        <rFont val="Arial"/>
        <family val="2"/>
        <charset val="204"/>
      </rPr>
      <t xml:space="preserve"> (строка 100 - строка 101)</t>
    </r>
  </si>
  <si>
    <t>Прочие краткосрочные финансовые   обязательства</t>
  </si>
  <si>
    <t>по состоянию на "30" июня  2014г.</t>
  </si>
  <si>
    <t>по состоянию на  "30" июня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</si>
</sst>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10"/>
      <name val="Arial Cyr"/>
      <charset val="204"/>
    </font>
    <font>
      <b/>
      <sz val="14"/>
      <name val="Arial"/>
      <family val="2"/>
      <charset val="204"/>
    </font>
    <font>
      <sz val="10"/>
      <name val="Tahoma"/>
      <family val="2"/>
    </font>
    <font>
      <sz val="10"/>
      <name val="Arial Cyr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4"/>
      <color theme="1"/>
      <name val="Arial Cyr"/>
      <charset val="204"/>
    </font>
    <font>
      <sz val="14"/>
      <color theme="1"/>
      <name val="Arial Cyr"/>
      <charset val="204"/>
    </font>
    <font>
      <i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38" fontId="10" fillId="0" borderId="0"/>
  </cellStyleXfs>
  <cellXfs count="118">
    <xf numFmtId="0" fontId="0" fillId="0" borderId="0" xfId="0"/>
    <xf numFmtId="0" fontId="1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left" indent="1"/>
    </xf>
    <xf numFmtId="164" fontId="3" fillId="0" borderId="0" xfId="0" applyNumberFormat="1" applyFont="1" applyFill="1"/>
    <xf numFmtId="0" fontId="6" fillId="0" borderId="0" xfId="0" applyFont="1" applyFill="1" applyAlignment="1">
      <alignment horizontal="left" indent="1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0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 applyProtection="1">
      <alignment horizontal="left" indent="1"/>
    </xf>
    <xf numFmtId="0" fontId="11" fillId="0" borderId="0" xfId="1" applyFont="1" applyFill="1"/>
    <xf numFmtId="165" fontId="11" fillId="0" borderId="0" xfId="2" applyNumberFormat="1" applyFont="1" applyFill="1"/>
    <xf numFmtId="164" fontId="11" fillId="0" borderId="0" xfId="2" applyNumberFormat="1" applyFont="1" applyFill="1"/>
    <xf numFmtId="10" fontId="11" fillId="0" borderId="0" xfId="3" applyNumberFormat="1" applyFont="1" applyFill="1"/>
    <xf numFmtId="0" fontId="11" fillId="0" borderId="0" xfId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0" fontId="11" fillId="0" borderId="0" xfId="1" applyFont="1" applyFill="1" applyBorder="1"/>
    <xf numFmtId="166" fontId="8" fillId="0" borderId="0" xfId="1" applyNumberFormat="1" applyFont="1" applyFill="1" applyAlignment="1">
      <alignment horizontal="left"/>
    </xf>
    <xf numFmtId="164" fontId="11" fillId="0" borderId="0" xfId="1" applyNumberFormat="1" applyFont="1" applyFill="1"/>
    <xf numFmtId="0" fontId="9" fillId="0" borderId="0" xfId="0" applyFont="1" applyFill="1" applyBorder="1" applyAlignment="1" applyProtection="1">
      <alignment horizontal="left" indent="1"/>
    </xf>
    <xf numFmtId="166" fontId="11" fillId="0" borderId="0" xfId="1" applyNumberFormat="1" applyFont="1" applyFill="1" applyAlignment="1">
      <alignment horizontal="left"/>
    </xf>
    <xf numFmtId="166" fontId="8" fillId="0" borderId="0" xfId="1" applyNumberFormat="1" applyFont="1" applyFill="1" applyAlignment="1">
      <alignment horizontal="left" indent="1"/>
    </xf>
    <xf numFmtId="0" fontId="9" fillId="0" borderId="0" xfId="0" applyFont="1" applyFill="1" applyBorder="1" applyProtection="1"/>
    <xf numFmtId="4" fontId="3" fillId="0" borderId="0" xfId="0" applyNumberFormat="1" applyFont="1" applyFill="1"/>
    <xf numFmtId="49" fontId="9" fillId="0" borderId="0" xfId="0" applyNumberFormat="1" applyFont="1" applyFill="1" applyBorder="1" applyAlignment="1" applyProtection="1">
      <alignment horizontal="center"/>
    </xf>
    <xf numFmtId="3" fontId="11" fillId="0" borderId="0" xfId="1" applyNumberFormat="1" applyFont="1" applyFill="1" applyAlignment="1">
      <alignment horizontal="right"/>
    </xf>
    <xf numFmtId="164" fontId="8" fillId="2" borderId="4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/>
    <xf numFmtId="164" fontId="3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 applyProtection="1">
      <alignment horizontal="left" indent="1"/>
    </xf>
    <xf numFmtId="0" fontId="17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left" indent="1"/>
    </xf>
    <xf numFmtId="49" fontId="20" fillId="0" borderId="1" xfId="0" applyNumberFormat="1" applyFont="1" applyFill="1" applyBorder="1"/>
    <xf numFmtId="0" fontId="21" fillId="0" borderId="0" xfId="0" applyFont="1" applyFill="1" applyBorder="1" applyAlignment="1" applyProtection="1">
      <alignment horizontal="left" indent="1"/>
    </xf>
    <xf numFmtId="49" fontId="18" fillId="0" borderId="0" xfId="0" applyNumberFormat="1" applyFont="1" applyFill="1"/>
    <xf numFmtId="0" fontId="24" fillId="0" borderId="0" xfId="0" applyFont="1" applyFill="1" applyBorder="1" applyAlignment="1">
      <alignment horizontal="left" indent="1"/>
    </xf>
    <xf numFmtId="49" fontId="16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Protection="1"/>
    <xf numFmtId="0" fontId="17" fillId="0" borderId="4" xfId="0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49" fontId="21" fillId="0" borderId="3" xfId="0" applyNumberFormat="1" applyFont="1" applyFill="1" applyBorder="1" applyAlignment="1">
      <alignment horizontal="center" wrapText="1"/>
    </xf>
    <xf numFmtId="0" fontId="17" fillId="0" borderId="0" xfId="1" applyFont="1" applyFill="1"/>
    <xf numFmtId="49" fontId="17" fillId="0" borderId="0" xfId="1" applyNumberFormat="1" applyFont="1" applyFill="1" applyAlignment="1">
      <alignment horizontal="left"/>
    </xf>
    <xf numFmtId="0" fontId="25" fillId="0" borderId="0" xfId="0" applyFont="1" applyFill="1" applyBorder="1" applyAlignment="1" applyProtection="1">
      <alignment horizontal="left" indent="1"/>
    </xf>
    <xf numFmtId="0" fontId="25" fillId="0" borderId="0" xfId="0" applyFont="1" applyFill="1" applyBorder="1" applyAlignment="1" applyProtection="1"/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left" vertical="center" wrapText="1" indent="1"/>
    </xf>
    <xf numFmtId="49" fontId="19" fillId="0" borderId="0" xfId="1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left" wrapText="1"/>
    </xf>
    <xf numFmtId="0" fontId="5" fillId="0" borderId="0" xfId="0" applyFont="1" applyFill="1"/>
    <xf numFmtId="0" fontId="1" fillId="0" borderId="4" xfId="0" applyFont="1" applyFill="1" applyBorder="1" applyAlignment="1">
      <alignment horizontal="left" vertical="top" wrapText="1" indent="1"/>
    </xf>
    <xf numFmtId="49" fontId="28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164" fontId="5" fillId="2" borderId="4" xfId="0" applyNumberFormat="1" applyFont="1" applyFill="1" applyBorder="1"/>
    <xf numFmtId="49" fontId="1" fillId="0" borderId="4" xfId="0" applyNumberFormat="1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left" wrapText="1" indent="1"/>
    </xf>
    <xf numFmtId="164" fontId="8" fillId="2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49" fontId="28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top" wrapText="1" indent="1"/>
    </xf>
    <xf numFmtId="164" fontId="8" fillId="2" borderId="4" xfId="0" applyNumberFormat="1" applyFont="1" applyFill="1" applyBorder="1" applyAlignment="1">
      <alignment horizontal="left" wrapText="1"/>
    </xf>
    <xf numFmtId="0" fontId="1" fillId="0" borderId="0" xfId="0" applyFont="1" applyFill="1"/>
    <xf numFmtId="164" fontId="1" fillId="2" borderId="4" xfId="0" applyNumberFormat="1" applyFont="1" applyFill="1" applyBorder="1"/>
    <xf numFmtId="3" fontId="1" fillId="0" borderId="0" xfId="0" applyNumberFormat="1" applyFont="1" applyFill="1"/>
    <xf numFmtId="164" fontId="8" fillId="2" borderId="4" xfId="0" applyNumberFormat="1" applyFont="1" applyFill="1" applyBorder="1"/>
    <xf numFmtId="0" fontId="1" fillId="0" borderId="4" xfId="0" applyFont="1" applyFill="1" applyBorder="1" applyAlignment="1">
      <alignment horizontal="left" indent="1"/>
    </xf>
    <xf numFmtId="0" fontId="1" fillId="0" borderId="4" xfId="0" applyFont="1" applyFill="1" applyBorder="1"/>
    <xf numFmtId="0" fontId="8" fillId="0" borderId="1" xfId="0" applyFont="1" applyFill="1" applyBorder="1"/>
    <xf numFmtId="164" fontId="10" fillId="0" borderId="1" xfId="0" applyNumberFormat="1" applyFont="1" applyFill="1" applyBorder="1"/>
    <xf numFmtId="0" fontId="10" fillId="0" borderId="1" xfId="0" applyFont="1" applyFill="1" applyBorder="1" applyAlignment="1"/>
    <xf numFmtId="0" fontId="8" fillId="0" borderId="2" xfId="0" applyFont="1" applyFill="1" applyBorder="1"/>
    <xf numFmtId="164" fontId="10" fillId="0" borderId="2" xfId="0" applyNumberFormat="1" applyFont="1" applyFill="1" applyBorder="1"/>
    <xf numFmtId="0" fontId="9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8" fillId="0" borderId="1" xfId="0" applyFont="1" applyFill="1" applyBorder="1" applyAlignment="1"/>
    <xf numFmtId="0" fontId="9" fillId="0" borderId="2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 vertical="top" wrapText="1"/>
    </xf>
    <xf numFmtId="3" fontId="21" fillId="0" borderId="4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wrapText="1"/>
    </xf>
    <xf numFmtId="3" fontId="17" fillId="0" borderId="0" xfId="1" applyNumberFormat="1" applyFont="1" applyFill="1" applyAlignment="1">
      <alignment horizontal="right"/>
    </xf>
    <xf numFmtId="3" fontId="17" fillId="0" borderId="0" xfId="2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7" fontId="21" fillId="2" borderId="4" xfId="0" applyNumberFormat="1" applyFont="1" applyFill="1" applyBorder="1" applyAlignment="1">
      <alignment horizontal="right" vertical="center"/>
    </xf>
    <xf numFmtId="167" fontId="21" fillId="2" borderId="4" xfId="0" applyNumberFormat="1" applyFont="1" applyFill="1" applyBorder="1" applyAlignment="1">
      <alignment horizontal="right" vertical="center" wrapText="1"/>
    </xf>
    <xf numFmtId="167" fontId="17" fillId="2" borderId="4" xfId="0" applyNumberFormat="1" applyFont="1" applyFill="1" applyBorder="1" applyAlignment="1">
      <alignment horizontal="right" vertical="center" wrapText="1"/>
    </xf>
    <xf numFmtId="167" fontId="21" fillId="0" borderId="4" xfId="0" applyNumberFormat="1" applyFont="1" applyFill="1" applyBorder="1" applyAlignment="1">
      <alignment horizontal="right" vertical="center"/>
    </xf>
    <xf numFmtId="4" fontId="21" fillId="0" borderId="4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167" fontId="21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1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8">
    <cellStyle name="Custom - Style8 2" xfId="7"/>
    <cellStyle name="Normal_2008 10 01 VSDS" xfId="1"/>
    <cellStyle name="Обычный" xfId="0" builtinId="0"/>
    <cellStyle name="Обычный 2" xfId="5"/>
    <cellStyle name="Процентный 3" xfId="3"/>
    <cellStyle name="Стиль 1 2" xfId="4"/>
    <cellStyle name="Финансовый 2 2" xfId="2"/>
    <cellStyle name="Финансовый 3" xfId="6"/>
  </cellStyles>
  <dxfs count="0"/>
  <tableStyles count="0" defaultTableStyle="TableStyleMedium2" defaultPivotStyle="PivotStyleMedium9"/>
  <colors>
    <mruColors>
      <color rgb="FFFF6699"/>
      <color rgb="FF66FFFF"/>
      <color rgb="FF00CC00"/>
      <color rgb="FF00FF00"/>
      <color rgb="FFCCFFCC"/>
      <color rgb="FFD60093"/>
      <color rgb="FFFF0000"/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99"/>
  </sheetPr>
  <dimension ref="A1:O93"/>
  <sheetViews>
    <sheetView view="pageBreakPreview" topLeftCell="A73" zoomScale="75" zoomScaleNormal="100" zoomScaleSheetLayoutView="75" workbookViewId="0">
      <selection activeCell="C72" sqref="C72"/>
    </sheetView>
  </sheetViews>
  <sheetFormatPr defaultRowHeight="13.2" x14ac:dyDescent="0.25"/>
  <cols>
    <col min="1" max="1" width="58.44140625" style="3" customWidth="1"/>
    <col min="2" max="2" width="16.33203125" style="3" customWidth="1"/>
    <col min="3" max="3" width="17.6640625" style="5" customWidth="1"/>
    <col min="4" max="4" width="18.109375" style="10" customWidth="1"/>
    <col min="5" max="5" width="32.5546875" style="3" customWidth="1"/>
    <col min="6" max="6" width="13.33203125" style="3" bestFit="1" customWidth="1"/>
    <col min="7" max="7" width="15.6640625" style="3" customWidth="1"/>
    <col min="8" max="8" width="14" style="3" customWidth="1"/>
    <col min="9" max="9" width="17.109375" style="3" customWidth="1"/>
    <col min="10" max="255" width="9.109375" style="3"/>
    <col min="256" max="256" width="57.6640625" style="3" customWidth="1"/>
    <col min="257" max="257" width="16.33203125" style="3" customWidth="1"/>
    <col min="258" max="258" width="17.6640625" style="3" customWidth="1"/>
    <col min="259" max="259" width="18.88671875" style="3" customWidth="1"/>
    <col min="260" max="260" width="17" style="3" customWidth="1"/>
    <col min="261" max="261" width="32.5546875" style="3" customWidth="1"/>
    <col min="262" max="262" width="13.33203125" style="3" bestFit="1" customWidth="1"/>
    <col min="263" max="263" width="15.6640625" style="3" customWidth="1"/>
    <col min="264" max="264" width="14" style="3" customWidth="1"/>
    <col min="265" max="265" width="17.109375" style="3" customWidth="1"/>
    <col min="266" max="511" width="9.109375" style="3"/>
    <col min="512" max="512" width="57.6640625" style="3" customWidth="1"/>
    <col min="513" max="513" width="16.33203125" style="3" customWidth="1"/>
    <col min="514" max="514" width="17.6640625" style="3" customWidth="1"/>
    <col min="515" max="515" width="18.88671875" style="3" customWidth="1"/>
    <col min="516" max="516" width="17" style="3" customWidth="1"/>
    <col min="517" max="517" width="32.5546875" style="3" customWidth="1"/>
    <col min="518" max="518" width="13.33203125" style="3" bestFit="1" customWidth="1"/>
    <col min="519" max="519" width="15.6640625" style="3" customWidth="1"/>
    <col min="520" max="520" width="14" style="3" customWidth="1"/>
    <col min="521" max="521" width="17.109375" style="3" customWidth="1"/>
    <col min="522" max="767" width="9.109375" style="3"/>
    <col min="768" max="768" width="57.6640625" style="3" customWidth="1"/>
    <col min="769" max="769" width="16.33203125" style="3" customWidth="1"/>
    <col min="770" max="770" width="17.6640625" style="3" customWidth="1"/>
    <col min="771" max="771" width="18.88671875" style="3" customWidth="1"/>
    <col min="772" max="772" width="17" style="3" customWidth="1"/>
    <col min="773" max="773" width="32.5546875" style="3" customWidth="1"/>
    <col min="774" max="774" width="13.33203125" style="3" bestFit="1" customWidth="1"/>
    <col min="775" max="775" width="15.6640625" style="3" customWidth="1"/>
    <col min="776" max="776" width="14" style="3" customWidth="1"/>
    <col min="777" max="777" width="17.109375" style="3" customWidth="1"/>
    <col min="778" max="1023" width="9.109375" style="3"/>
    <col min="1024" max="1024" width="57.6640625" style="3" customWidth="1"/>
    <col min="1025" max="1025" width="16.33203125" style="3" customWidth="1"/>
    <col min="1026" max="1026" width="17.6640625" style="3" customWidth="1"/>
    <col min="1027" max="1027" width="18.88671875" style="3" customWidth="1"/>
    <col min="1028" max="1028" width="17" style="3" customWidth="1"/>
    <col min="1029" max="1029" width="32.5546875" style="3" customWidth="1"/>
    <col min="1030" max="1030" width="13.33203125" style="3" bestFit="1" customWidth="1"/>
    <col min="1031" max="1031" width="15.6640625" style="3" customWidth="1"/>
    <col min="1032" max="1032" width="14" style="3" customWidth="1"/>
    <col min="1033" max="1033" width="17.109375" style="3" customWidth="1"/>
    <col min="1034" max="1279" width="9.109375" style="3"/>
    <col min="1280" max="1280" width="57.6640625" style="3" customWidth="1"/>
    <col min="1281" max="1281" width="16.33203125" style="3" customWidth="1"/>
    <col min="1282" max="1282" width="17.6640625" style="3" customWidth="1"/>
    <col min="1283" max="1283" width="18.88671875" style="3" customWidth="1"/>
    <col min="1284" max="1284" width="17" style="3" customWidth="1"/>
    <col min="1285" max="1285" width="32.5546875" style="3" customWidth="1"/>
    <col min="1286" max="1286" width="13.33203125" style="3" bestFit="1" customWidth="1"/>
    <col min="1287" max="1287" width="15.6640625" style="3" customWidth="1"/>
    <col min="1288" max="1288" width="14" style="3" customWidth="1"/>
    <col min="1289" max="1289" width="17.109375" style="3" customWidth="1"/>
    <col min="1290" max="1535" width="9.109375" style="3"/>
    <col min="1536" max="1536" width="57.6640625" style="3" customWidth="1"/>
    <col min="1537" max="1537" width="16.33203125" style="3" customWidth="1"/>
    <col min="1538" max="1538" width="17.6640625" style="3" customWidth="1"/>
    <col min="1539" max="1539" width="18.88671875" style="3" customWidth="1"/>
    <col min="1540" max="1540" width="17" style="3" customWidth="1"/>
    <col min="1541" max="1541" width="32.5546875" style="3" customWidth="1"/>
    <col min="1542" max="1542" width="13.33203125" style="3" bestFit="1" customWidth="1"/>
    <col min="1543" max="1543" width="15.6640625" style="3" customWidth="1"/>
    <col min="1544" max="1544" width="14" style="3" customWidth="1"/>
    <col min="1545" max="1545" width="17.109375" style="3" customWidth="1"/>
    <col min="1546" max="1791" width="9.109375" style="3"/>
    <col min="1792" max="1792" width="57.6640625" style="3" customWidth="1"/>
    <col min="1793" max="1793" width="16.33203125" style="3" customWidth="1"/>
    <col min="1794" max="1794" width="17.6640625" style="3" customWidth="1"/>
    <col min="1795" max="1795" width="18.88671875" style="3" customWidth="1"/>
    <col min="1796" max="1796" width="17" style="3" customWidth="1"/>
    <col min="1797" max="1797" width="32.5546875" style="3" customWidth="1"/>
    <col min="1798" max="1798" width="13.33203125" style="3" bestFit="1" customWidth="1"/>
    <col min="1799" max="1799" width="15.6640625" style="3" customWidth="1"/>
    <col min="1800" max="1800" width="14" style="3" customWidth="1"/>
    <col min="1801" max="1801" width="17.109375" style="3" customWidth="1"/>
    <col min="1802" max="2047" width="9.109375" style="3"/>
    <col min="2048" max="2048" width="57.6640625" style="3" customWidth="1"/>
    <col min="2049" max="2049" width="16.33203125" style="3" customWidth="1"/>
    <col min="2050" max="2050" width="17.6640625" style="3" customWidth="1"/>
    <col min="2051" max="2051" width="18.88671875" style="3" customWidth="1"/>
    <col min="2052" max="2052" width="17" style="3" customWidth="1"/>
    <col min="2053" max="2053" width="32.5546875" style="3" customWidth="1"/>
    <col min="2054" max="2054" width="13.33203125" style="3" bestFit="1" customWidth="1"/>
    <col min="2055" max="2055" width="15.6640625" style="3" customWidth="1"/>
    <col min="2056" max="2056" width="14" style="3" customWidth="1"/>
    <col min="2057" max="2057" width="17.109375" style="3" customWidth="1"/>
    <col min="2058" max="2303" width="9.109375" style="3"/>
    <col min="2304" max="2304" width="57.6640625" style="3" customWidth="1"/>
    <col min="2305" max="2305" width="16.33203125" style="3" customWidth="1"/>
    <col min="2306" max="2306" width="17.6640625" style="3" customWidth="1"/>
    <col min="2307" max="2307" width="18.88671875" style="3" customWidth="1"/>
    <col min="2308" max="2308" width="17" style="3" customWidth="1"/>
    <col min="2309" max="2309" width="32.5546875" style="3" customWidth="1"/>
    <col min="2310" max="2310" width="13.33203125" style="3" bestFit="1" customWidth="1"/>
    <col min="2311" max="2311" width="15.6640625" style="3" customWidth="1"/>
    <col min="2312" max="2312" width="14" style="3" customWidth="1"/>
    <col min="2313" max="2313" width="17.109375" style="3" customWidth="1"/>
    <col min="2314" max="2559" width="9.109375" style="3"/>
    <col min="2560" max="2560" width="57.6640625" style="3" customWidth="1"/>
    <col min="2561" max="2561" width="16.33203125" style="3" customWidth="1"/>
    <col min="2562" max="2562" width="17.6640625" style="3" customWidth="1"/>
    <col min="2563" max="2563" width="18.88671875" style="3" customWidth="1"/>
    <col min="2564" max="2564" width="17" style="3" customWidth="1"/>
    <col min="2565" max="2565" width="32.5546875" style="3" customWidth="1"/>
    <col min="2566" max="2566" width="13.33203125" style="3" bestFit="1" customWidth="1"/>
    <col min="2567" max="2567" width="15.6640625" style="3" customWidth="1"/>
    <col min="2568" max="2568" width="14" style="3" customWidth="1"/>
    <col min="2569" max="2569" width="17.109375" style="3" customWidth="1"/>
    <col min="2570" max="2815" width="9.109375" style="3"/>
    <col min="2816" max="2816" width="57.6640625" style="3" customWidth="1"/>
    <col min="2817" max="2817" width="16.33203125" style="3" customWidth="1"/>
    <col min="2818" max="2818" width="17.6640625" style="3" customWidth="1"/>
    <col min="2819" max="2819" width="18.88671875" style="3" customWidth="1"/>
    <col min="2820" max="2820" width="17" style="3" customWidth="1"/>
    <col min="2821" max="2821" width="32.5546875" style="3" customWidth="1"/>
    <col min="2822" max="2822" width="13.33203125" style="3" bestFit="1" customWidth="1"/>
    <col min="2823" max="2823" width="15.6640625" style="3" customWidth="1"/>
    <col min="2824" max="2824" width="14" style="3" customWidth="1"/>
    <col min="2825" max="2825" width="17.109375" style="3" customWidth="1"/>
    <col min="2826" max="3071" width="9.109375" style="3"/>
    <col min="3072" max="3072" width="57.6640625" style="3" customWidth="1"/>
    <col min="3073" max="3073" width="16.33203125" style="3" customWidth="1"/>
    <col min="3074" max="3074" width="17.6640625" style="3" customWidth="1"/>
    <col min="3075" max="3075" width="18.88671875" style="3" customWidth="1"/>
    <col min="3076" max="3076" width="17" style="3" customWidth="1"/>
    <col min="3077" max="3077" width="32.5546875" style="3" customWidth="1"/>
    <col min="3078" max="3078" width="13.33203125" style="3" bestFit="1" customWidth="1"/>
    <col min="3079" max="3079" width="15.6640625" style="3" customWidth="1"/>
    <col min="3080" max="3080" width="14" style="3" customWidth="1"/>
    <col min="3081" max="3081" width="17.109375" style="3" customWidth="1"/>
    <col min="3082" max="3327" width="9.109375" style="3"/>
    <col min="3328" max="3328" width="57.6640625" style="3" customWidth="1"/>
    <col min="3329" max="3329" width="16.33203125" style="3" customWidth="1"/>
    <col min="3330" max="3330" width="17.6640625" style="3" customWidth="1"/>
    <col min="3331" max="3331" width="18.88671875" style="3" customWidth="1"/>
    <col min="3332" max="3332" width="17" style="3" customWidth="1"/>
    <col min="3333" max="3333" width="32.5546875" style="3" customWidth="1"/>
    <col min="3334" max="3334" width="13.33203125" style="3" bestFit="1" customWidth="1"/>
    <col min="3335" max="3335" width="15.6640625" style="3" customWidth="1"/>
    <col min="3336" max="3336" width="14" style="3" customWidth="1"/>
    <col min="3337" max="3337" width="17.109375" style="3" customWidth="1"/>
    <col min="3338" max="3583" width="9.109375" style="3"/>
    <col min="3584" max="3584" width="57.6640625" style="3" customWidth="1"/>
    <col min="3585" max="3585" width="16.33203125" style="3" customWidth="1"/>
    <col min="3586" max="3586" width="17.6640625" style="3" customWidth="1"/>
    <col min="3587" max="3587" width="18.88671875" style="3" customWidth="1"/>
    <col min="3588" max="3588" width="17" style="3" customWidth="1"/>
    <col min="3589" max="3589" width="32.5546875" style="3" customWidth="1"/>
    <col min="3590" max="3590" width="13.33203125" style="3" bestFit="1" customWidth="1"/>
    <col min="3591" max="3591" width="15.6640625" style="3" customWidth="1"/>
    <col min="3592" max="3592" width="14" style="3" customWidth="1"/>
    <col min="3593" max="3593" width="17.109375" style="3" customWidth="1"/>
    <col min="3594" max="3839" width="9.109375" style="3"/>
    <col min="3840" max="3840" width="57.6640625" style="3" customWidth="1"/>
    <col min="3841" max="3841" width="16.33203125" style="3" customWidth="1"/>
    <col min="3842" max="3842" width="17.6640625" style="3" customWidth="1"/>
    <col min="3843" max="3843" width="18.88671875" style="3" customWidth="1"/>
    <col min="3844" max="3844" width="17" style="3" customWidth="1"/>
    <col min="3845" max="3845" width="32.5546875" style="3" customWidth="1"/>
    <col min="3846" max="3846" width="13.33203125" style="3" bestFit="1" customWidth="1"/>
    <col min="3847" max="3847" width="15.6640625" style="3" customWidth="1"/>
    <col min="3848" max="3848" width="14" style="3" customWidth="1"/>
    <col min="3849" max="3849" width="17.109375" style="3" customWidth="1"/>
    <col min="3850" max="4095" width="9.109375" style="3"/>
    <col min="4096" max="4096" width="57.6640625" style="3" customWidth="1"/>
    <col min="4097" max="4097" width="16.33203125" style="3" customWidth="1"/>
    <col min="4098" max="4098" width="17.6640625" style="3" customWidth="1"/>
    <col min="4099" max="4099" width="18.88671875" style="3" customWidth="1"/>
    <col min="4100" max="4100" width="17" style="3" customWidth="1"/>
    <col min="4101" max="4101" width="32.5546875" style="3" customWidth="1"/>
    <col min="4102" max="4102" width="13.33203125" style="3" bestFit="1" customWidth="1"/>
    <col min="4103" max="4103" width="15.6640625" style="3" customWidth="1"/>
    <col min="4104" max="4104" width="14" style="3" customWidth="1"/>
    <col min="4105" max="4105" width="17.109375" style="3" customWidth="1"/>
    <col min="4106" max="4351" width="9.109375" style="3"/>
    <col min="4352" max="4352" width="57.6640625" style="3" customWidth="1"/>
    <col min="4353" max="4353" width="16.33203125" style="3" customWidth="1"/>
    <col min="4354" max="4354" width="17.6640625" style="3" customWidth="1"/>
    <col min="4355" max="4355" width="18.88671875" style="3" customWidth="1"/>
    <col min="4356" max="4356" width="17" style="3" customWidth="1"/>
    <col min="4357" max="4357" width="32.5546875" style="3" customWidth="1"/>
    <col min="4358" max="4358" width="13.33203125" style="3" bestFit="1" customWidth="1"/>
    <col min="4359" max="4359" width="15.6640625" style="3" customWidth="1"/>
    <col min="4360" max="4360" width="14" style="3" customWidth="1"/>
    <col min="4361" max="4361" width="17.109375" style="3" customWidth="1"/>
    <col min="4362" max="4607" width="9.109375" style="3"/>
    <col min="4608" max="4608" width="57.6640625" style="3" customWidth="1"/>
    <col min="4609" max="4609" width="16.33203125" style="3" customWidth="1"/>
    <col min="4610" max="4610" width="17.6640625" style="3" customWidth="1"/>
    <col min="4611" max="4611" width="18.88671875" style="3" customWidth="1"/>
    <col min="4612" max="4612" width="17" style="3" customWidth="1"/>
    <col min="4613" max="4613" width="32.5546875" style="3" customWidth="1"/>
    <col min="4614" max="4614" width="13.33203125" style="3" bestFit="1" customWidth="1"/>
    <col min="4615" max="4615" width="15.6640625" style="3" customWidth="1"/>
    <col min="4616" max="4616" width="14" style="3" customWidth="1"/>
    <col min="4617" max="4617" width="17.109375" style="3" customWidth="1"/>
    <col min="4618" max="4863" width="9.109375" style="3"/>
    <col min="4864" max="4864" width="57.6640625" style="3" customWidth="1"/>
    <col min="4865" max="4865" width="16.33203125" style="3" customWidth="1"/>
    <col min="4866" max="4866" width="17.6640625" style="3" customWidth="1"/>
    <col min="4867" max="4867" width="18.88671875" style="3" customWidth="1"/>
    <col min="4868" max="4868" width="17" style="3" customWidth="1"/>
    <col min="4869" max="4869" width="32.5546875" style="3" customWidth="1"/>
    <col min="4870" max="4870" width="13.33203125" style="3" bestFit="1" customWidth="1"/>
    <col min="4871" max="4871" width="15.6640625" style="3" customWidth="1"/>
    <col min="4872" max="4872" width="14" style="3" customWidth="1"/>
    <col min="4873" max="4873" width="17.109375" style="3" customWidth="1"/>
    <col min="4874" max="5119" width="9.109375" style="3"/>
    <col min="5120" max="5120" width="57.6640625" style="3" customWidth="1"/>
    <col min="5121" max="5121" width="16.33203125" style="3" customWidth="1"/>
    <col min="5122" max="5122" width="17.6640625" style="3" customWidth="1"/>
    <col min="5123" max="5123" width="18.88671875" style="3" customWidth="1"/>
    <col min="5124" max="5124" width="17" style="3" customWidth="1"/>
    <col min="5125" max="5125" width="32.5546875" style="3" customWidth="1"/>
    <col min="5126" max="5126" width="13.33203125" style="3" bestFit="1" customWidth="1"/>
    <col min="5127" max="5127" width="15.6640625" style="3" customWidth="1"/>
    <col min="5128" max="5128" width="14" style="3" customWidth="1"/>
    <col min="5129" max="5129" width="17.109375" style="3" customWidth="1"/>
    <col min="5130" max="5375" width="9.109375" style="3"/>
    <col min="5376" max="5376" width="57.6640625" style="3" customWidth="1"/>
    <col min="5377" max="5377" width="16.33203125" style="3" customWidth="1"/>
    <col min="5378" max="5378" width="17.6640625" style="3" customWidth="1"/>
    <col min="5379" max="5379" width="18.88671875" style="3" customWidth="1"/>
    <col min="5380" max="5380" width="17" style="3" customWidth="1"/>
    <col min="5381" max="5381" width="32.5546875" style="3" customWidth="1"/>
    <col min="5382" max="5382" width="13.33203125" style="3" bestFit="1" customWidth="1"/>
    <col min="5383" max="5383" width="15.6640625" style="3" customWidth="1"/>
    <col min="5384" max="5384" width="14" style="3" customWidth="1"/>
    <col min="5385" max="5385" width="17.109375" style="3" customWidth="1"/>
    <col min="5386" max="5631" width="9.109375" style="3"/>
    <col min="5632" max="5632" width="57.6640625" style="3" customWidth="1"/>
    <col min="5633" max="5633" width="16.33203125" style="3" customWidth="1"/>
    <col min="5634" max="5634" width="17.6640625" style="3" customWidth="1"/>
    <col min="5635" max="5635" width="18.88671875" style="3" customWidth="1"/>
    <col min="5636" max="5636" width="17" style="3" customWidth="1"/>
    <col min="5637" max="5637" width="32.5546875" style="3" customWidth="1"/>
    <col min="5638" max="5638" width="13.33203125" style="3" bestFit="1" customWidth="1"/>
    <col min="5639" max="5639" width="15.6640625" style="3" customWidth="1"/>
    <col min="5640" max="5640" width="14" style="3" customWidth="1"/>
    <col min="5641" max="5641" width="17.109375" style="3" customWidth="1"/>
    <col min="5642" max="5887" width="9.109375" style="3"/>
    <col min="5888" max="5888" width="57.6640625" style="3" customWidth="1"/>
    <col min="5889" max="5889" width="16.33203125" style="3" customWidth="1"/>
    <col min="5890" max="5890" width="17.6640625" style="3" customWidth="1"/>
    <col min="5891" max="5891" width="18.88671875" style="3" customWidth="1"/>
    <col min="5892" max="5892" width="17" style="3" customWidth="1"/>
    <col min="5893" max="5893" width="32.5546875" style="3" customWidth="1"/>
    <col min="5894" max="5894" width="13.33203125" style="3" bestFit="1" customWidth="1"/>
    <col min="5895" max="5895" width="15.6640625" style="3" customWidth="1"/>
    <col min="5896" max="5896" width="14" style="3" customWidth="1"/>
    <col min="5897" max="5897" width="17.109375" style="3" customWidth="1"/>
    <col min="5898" max="6143" width="9.109375" style="3"/>
    <col min="6144" max="6144" width="57.6640625" style="3" customWidth="1"/>
    <col min="6145" max="6145" width="16.33203125" style="3" customWidth="1"/>
    <col min="6146" max="6146" width="17.6640625" style="3" customWidth="1"/>
    <col min="6147" max="6147" width="18.88671875" style="3" customWidth="1"/>
    <col min="6148" max="6148" width="17" style="3" customWidth="1"/>
    <col min="6149" max="6149" width="32.5546875" style="3" customWidth="1"/>
    <col min="6150" max="6150" width="13.33203125" style="3" bestFit="1" customWidth="1"/>
    <col min="6151" max="6151" width="15.6640625" style="3" customWidth="1"/>
    <col min="6152" max="6152" width="14" style="3" customWidth="1"/>
    <col min="6153" max="6153" width="17.109375" style="3" customWidth="1"/>
    <col min="6154" max="6399" width="9.109375" style="3"/>
    <col min="6400" max="6400" width="57.6640625" style="3" customWidth="1"/>
    <col min="6401" max="6401" width="16.33203125" style="3" customWidth="1"/>
    <col min="6402" max="6402" width="17.6640625" style="3" customWidth="1"/>
    <col min="6403" max="6403" width="18.88671875" style="3" customWidth="1"/>
    <col min="6404" max="6404" width="17" style="3" customWidth="1"/>
    <col min="6405" max="6405" width="32.5546875" style="3" customWidth="1"/>
    <col min="6406" max="6406" width="13.33203125" style="3" bestFit="1" customWidth="1"/>
    <col min="6407" max="6407" width="15.6640625" style="3" customWidth="1"/>
    <col min="6408" max="6408" width="14" style="3" customWidth="1"/>
    <col min="6409" max="6409" width="17.109375" style="3" customWidth="1"/>
    <col min="6410" max="6655" width="9.109375" style="3"/>
    <col min="6656" max="6656" width="57.6640625" style="3" customWidth="1"/>
    <col min="6657" max="6657" width="16.33203125" style="3" customWidth="1"/>
    <col min="6658" max="6658" width="17.6640625" style="3" customWidth="1"/>
    <col min="6659" max="6659" width="18.88671875" style="3" customWidth="1"/>
    <col min="6660" max="6660" width="17" style="3" customWidth="1"/>
    <col min="6661" max="6661" width="32.5546875" style="3" customWidth="1"/>
    <col min="6662" max="6662" width="13.33203125" style="3" bestFit="1" customWidth="1"/>
    <col min="6663" max="6663" width="15.6640625" style="3" customWidth="1"/>
    <col min="6664" max="6664" width="14" style="3" customWidth="1"/>
    <col min="6665" max="6665" width="17.109375" style="3" customWidth="1"/>
    <col min="6666" max="6911" width="9.109375" style="3"/>
    <col min="6912" max="6912" width="57.6640625" style="3" customWidth="1"/>
    <col min="6913" max="6913" width="16.33203125" style="3" customWidth="1"/>
    <col min="6914" max="6914" width="17.6640625" style="3" customWidth="1"/>
    <col min="6915" max="6915" width="18.88671875" style="3" customWidth="1"/>
    <col min="6916" max="6916" width="17" style="3" customWidth="1"/>
    <col min="6917" max="6917" width="32.5546875" style="3" customWidth="1"/>
    <col min="6918" max="6918" width="13.33203125" style="3" bestFit="1" customWidth="1"/>
    <col min="6919" max="6919" width="15.6640625" style="3" customWidth="1"/>
    <col min="6920" max="6920" width="14" style="3" customWidth="1"/>
    <col min="6921" max="6921" width="17.109375" style="3" customWidth="1"/>
    <col min="6922" max="7167" width="9.109375" style="3"/>
    <col min="7168" max="7168" width="57.6640625" style="3" customWidth="1"/>
    <col min="7169" max="7169" width="16.33203125" style="3" customWidth="1"/>
    <col min="7170" max="7170" width="17.6640625" style="3" customWidth="1"/>
    <col min="7171" max="7171" width="18.88671875" style="3" customWidth="1"/>
    <col min="7172" max="7172" width="17" style="3" customWidth="1"/>
    <col min="7173" max="7173" width="32.5546875" style="3" customWidth="1"/>
    <col min="7174" max="7174" width="13.33203125" style="3" bestFit="1" customWidth="1"/>
    <col min="7175" max="7175" width="15.6640625" style="3" customWidth="1"/>
    <col min="7176" max="7176" width="14" style="3" customWidth="1"/>
    <col min="7177" max="7177" width="17.109375" style="3" customWidth="1"/>
    <col min="7178" max="7423" width="9.109375" style="3"/>
    <col min="7424" max="7424" width="57.6640625" style="3" customWidth="1"/>
    <col min="7425" max="7425" width="16.33203125" style="3" customWidth="1"/>
    <col min="7426" max="7426" width="17.6640625" style="3" customWidth="1"/>
    <col min="7427" max="7427" width="18.88671875" style="3" customWidth="1"/>
    <col min="7428" max="7428" width="17" style="3" customWidth="1"/>
    <col min="7429" max="7429" width="32.5546875" style="3" customWidth="1"/>
    <col min="7430" max="7430" width="13.33203125" style="3" bestFit="1" customWidth="1"/>
    <col min="7431" max="7431" width="15.6640625" style="3" customWidth="1"/>
    <col min="7432" max="7432" width="14" style="3" customWidth="1"/>
    <col min="7433" max="7433" width="17.109375" style="3" customWidth="1"/>
    <col min="7434" max="7679" width="9.109375" style="3"/>
    <col min="7680" max="7680" width="57.6640625" style="3" customWidth="1"/>
    <col min="7681" max="7681" width="16.33203125" style="3" customWidth="1"/>
    <col min="7682" max="7682" width="17.6640625" style="3" customWidth="1"/>
    <col min="7683" max="7683" width="18.88671875" style="3" customWidth="1"/>
    <col min="7684" max="7684" width="17" style="3" customWidth="1"/>
    <col min="7685" max="7685" width="32.5546875" style="3" customWidth="1"/>
    <col min="7686" max="7686" width="13.33203125" style="3" bestFit="1" customWidth="1"/>
    <col min="7687" max="7687" width="15.6640625" style="3" customWidth="1"/>
    <col min="7688" max="7688" width="14" style="3" customWidth="1"/>
    <col min="7689" max="7689" width="17.109375" style="3" customWidth="1"/>
    <col min="7690" max="7935" width="9.109375" style="3"/>
    <col min="7936" max="7936" width="57.6640625" style="3" customWidth="1"/>
    <col min="7937" max="7937" width="16.33203125" style="3" customWidth="1"/>
    <col min="7938" max="7938" width="17.6640625" style="3" customWidth="1"/>
    <col min="7939" max="7939" width="18.88671875" style="3" customWidth="1"/>
    <col min="7940" max="7940" width="17" style="3" customWidth="1"/>
    <col min="7941" max="7941" width="32.5546875" style="3" customWidth="1"/>
    <col min="7942" max="7942" width="13.33203125" style="3" bestFit="1" customWidth="1"/>
    <col min="7943" max="7943" width="15.6640625" style="3" customWidth="1"/>
    <col min="7944" max="7944" width="14" style="3" customWidth="1"/>
    <col min="7945" max="7945" width="17.109375" style="3" customWidth="1"/>
    <col min="7946" max="8191" width="9.109375" style="3"/>
    <col min="8192" max="8192" width="57.6640625" style="3" customWidth="1"/>
    <col min="8193" max="8193" width="16.33203125" style="3" customWidth="1"/>
    <col min="8194" max="8194" width="17.6640625" style="3" customWidth="1"/>
    <col min="8195" max="8195" width="18.88671875" style="3" customWidth="1"/>
    <col min="8196" max="8196" width="17" style="3" customWidth="1"/>
    <col min="8197" max="8197" width="32.5546875" style="3" customWidth="1"/>
    <col min="8198" max="8198" width="13.33203125" style="3" bestFit="1" customWidth="1"/>
    <col min="8199" max="8199" width="15.6640625" style="3" customWidth="1"/>
    <col min="8200" max="8200" width="14" style="3" customWidth="1"/>
    <col min="8201" max="8201" width="17.109375" style="3" customWidth="1"/>
    <col min="8202" max="8447" width="9.109375" style="3"/>
    <col min="8448" max="8448" width="57.6640625" style="3" customWidth="1"/>
    <col min="8449" max="8449" width="16.33203125" style="3" customWidth="1"/>
    <col min="8450" max="8450" width="17.6640625" style="3" customWidth="1"/>
    <col min="8451" max="8451" width="18.88671875" style="3" customWidth="1"/>
    <col min="8452" max="8452" width="17" style="3" customWidth="1"/>
    <col min="8453" max="8453" width="32.5546875" style="3" customWidth="1"/>
    <col min="8454" max="8454" width="13.33203125" style="3" bestFit="1" customWidth="1"/>
    <col min="8455" max="8455" width="15.6640625" style="3" customWidth="1"/>
    <col min="8456" max="8456" width="14" style="3" customWidth="1"/>
    <col min="8457" max="8457" width="17.109375" style="3" customWidth="1"/>
    <col min="8458" max="8703" width="9.109375" style="3"/>
    <col min="8704" max="8704" width="57.6640625" style="3" customWidth="1"/>
    <col min="8705" max="8705" width="16.33203125" style="3" customWidth="1"/>
    <col min="8706" max="8706" width="17.6640625" style="3" customWidth="1"/>
    <col min="8707" max="8707" width="18.88671875" style="3" customWidth="1"/>
    <col min="8708" max="8708" width="17" style="3" customWidth="1"/>
    <col min="8709" max="8709" width="32.5546875" style="3" customWidth="1"/>
    <col min="8710" max="8710" width="13.33203125" style="3" bestFit="1" customWidth="1"/>
    <col min="8711" max="8711" width="15.6640625" style="3" customWidth="1"/>
    <col min="8712" max="8712" width="14" style="3" customWidth="1"/>
    <col min="8713" max="8713" width="17.109375" style="3" customWidth="1"/>
    <col min="8714" max="8959" width="9.109375" style="3"/>
    <col min="8960" max="8960" width="57.6640625" style="3" customWidth="1"/>
    <col min="8961" max="8961" width="16.33203125" style="3" customWidth="1"/>
    <col min="8962" max="8962" width="17.6640625" style="3" customWidth="1"/>
    <col min="8963" max="8963" width="18.88671875" style="3" customWidth="1"/>
    <col min="8964" max="8964" width="17" style="3" customWidth="1"/>
    <col min="8965" max="8965" width="32.5546875" style="3" customWidth="1"/>
    <col min="8966" max="8966" width="13.33203125" style="3" bestFit="1" customWidth="1"/>
    <col min="8967" max="8967" width="15.6640625" style="3" customWidth="1"/>
    <col min="8968" max="8968" width="14" style="3" customWidth="1"/>
    <col min="8969" max="8969" width="17.109375" style="3" customWidth="1"/>
    <col min="8970" max="9215" width="9.109375" style="3"/>
    <col min="9216" max="9216" width="57.6640625" style="3" customWidth="1"/>
    <col min="9217" max="9217" width="16.33203125" style="3" customWidth="1"/>
    <col min="9218" max="9218" width="17.6640625" style="3" customWidth="1"/>
    <col min="9219" max="9219" width="18.88671875" style="3" customWidth="1"/>
    <col min="9220" max="9220" width="17" style="3" customWidth="1"/>
    <col min="9221" max="9221" width="32.5546875" style="3" customWidth="1"/>
    <col min="9222" max="9222" width="13.33203125" style="3" bestFit="1" customWidth="1"/>
    <col min="9223" max="9223" width="15.6640625" style="3" customWidth="1"/>
    <col min="9224" max="9224" width="14" style="3" customWidth="1"/>
    <col min="9225" max="9225" width="17.109375" style="3" customWidth="1"/>
    <col min="9226" max="9471" width="9.109375" style="3"/>
    <col min="9472" max="9472" width="57.6640625" style="3" customWidth="1"/>
    <col min="9473" max="9473" width="16.33203125" style="3" customWidth="1"/>
    <col min="9474" max="9474" width="17.6640625" style="3" customWidth="1"/>
    <col min="9475" max="9475" width="18.88671875" style="3" customWidth="1"/>
    <col min="9476" max="9476" width="17" style="3" customWidth="1"/>
    <col min="9477" max="9477" width="32.5546875" style="3" customWidth="1"/>
    <col min="9478" max="9478" width="13.33203125" style="3" bestFit="1" customWidth="1"/>
    <col min="9479" max="9479" width="15.6640625" style="3" customWidth="1"/>
    <col min="9480" max="9480" width="14" style="3" customWidth="1"/>
    <col min="9481" max="9481" width="17.109375" style="3" customWidth="1"/>
    <col min="9482" max="9727" width="9.109375" style="3"/>
    <col min="9728" max="9728" width="57.6640625" style="3" customWidth="1"/>
    <col min="9729" max="9729" width="16.33203125" style="3" customWidth="1"/>
    <col min="9730" max="9730" width="17.6640625" style="3" customWidth="1"/>
    <col min="9731" max="9731" width="18.88671875" style="3" customWidth="1"/>
    <col min="9732" max="9732" width="17" style="3" customWidth="1"/>
    <col min="9733" max="9733" width="32.5546875" style="3" customWidth="1"/>
    <col min="9734" max="9734" width="13.33203125" style="3" bestFit="1" customWidth="1"/>
    <col min="9735" max="9735" width="15.6640625" style="3" customWidth="1"/>
    <col min="9736" max="9736" width="14" style="3" customWidth="1"/>
    <col min="9737" max="9737" width="17.109375" style="3" customWidth="1"/>
    <col min="9738" max="9983" width="9.109375" style="3"/>
    <col min="9984" max="9984" width="57.6640625" style="3" customWidth="1"/>
    <col min="9985" max="9985" width="16.33203125" style="3" customWidth="1"/>
    <col min="9986" max="9986" width="17.6640625" style="3" customWidth="1"/>
    <col min="9987" max="9987" width="18.88671875" style="3" customWidth="1"/>
    <col min="9988" max="9988" width="17" style="3" customWidth="1"/>
    <col min="9989" max="9989" width="32.5546875" style="3" customWidth="1"/>
    <col min="9990" max="9990" width="13.33203125" style="3" bestFit="1" customWidth="1"/>
    <col min="9991" max="9991" width="15.6640625" style="3" customWidth="1"/>
    <col min="9992" max="9992" width="14" style="3" customWidth="1"/>
    <col min="9993" max="9993" width="17.109375" style="3" customWidth="1"/>
    <col min="9994" max="10239" width="9.109375" style="3"/>
    <col min="10240" max="10240" width="57.6640625" style="3" customWidth="1"/>
    <col min="10241" max="10241" width="16.33203125" style="3" customWidth="1"/>
    <col min="10242" max="10242" width="17.6640625" style="3" customWidth="1"/>
    <col min="10243" max="10243" width="18.88671875" style="3" customWidth="1"/>
    <col min="10244" max="10244" width="17" style="3" customWidth="1"/>
    <col min="10245" max="10245" width="32.5546875" style="3" customWidth="1"/>
    <col min="10246" max="10246" width="13.33203125" style="3" bestFit="1" customWidth="1"/>
    <col min="10247" max="10247" width="15.6640625" style="3" customWidth="1"/>
    <col min="10248" max="10248" width="14" style="3" customWidth="1"/>
    <col min="10249" max="10249" width="17.109375" style="3" customWidth="1"/>
    <col min="10250" max="10495" width="9.109375" style="3"/>
    <col min="10496" max="10496" width="57.6640625" style="3" customWidth="1"/>
    <col min="10497" max="10497" width="16.33203125" style="3" customWidth="1"/>
    <col min="10498" max="10498" width="17.6640625" style="3" customWidth="1"/>
    <col min="10499" max="10499" width="18.88671875" style="3" customWidth="1"/>
    <col min="10500" max="10500" width="17" style="3" customWidth="1"/>
    <col min="10501" max="10501" width="32.5546875" style="3" customWidth="1"/>
    <col min="10502" max="10502" width="13.33203125" style="3" bestFit="1" customWidth="1"/>
    <col min="10503" max="10503" width="15.6640625" style="3" customWidth="1"/>
    <col min="10504" max="10504" width="14" style="3" customWidth="1"/>
    <col min="10505" max="10505" width="17.109375" style="3" customWidth="1"/>
    <col min="10506" max="10751" width="9.109375" style="3"/>
    <col min="10752" max="10752" width="57.6640625" style="3" customWidth="1"/>
    <col min="10753" max="10753" width="16.33203125" style="3" customWidth="1"/>
    <col min="10754" max="10754" width="17.6640625" style="3" customWidth="1"/>
    <col min="10755" max="10755" width="18.88671875" style="3" customWidth="1"/>
    <col min="10756" max="10756" width="17" style="3" customWidth="1"/>
    <col min="10757" max="10757" width="32.5546875" style="3" customWidth="1"/>
    <col min="10758" max="10758" width="13.33203125" style="3" bestFit="1" customWidth="1"/>
    <col min="10759" max="10759" width="15.6640625" style="3" customWidth="1"/>
    <col min="10760" max="10760" width="14" style="3" customWidth="1"/>
    <col min="10761" max="10761" width="17.109375" style="3" customWidth="1"/>
    <col min="10762" max="11007" width="9.109375" style="3"/>
    <col min="11008" max="11008" width="57.6640625" style="3" customWidth="1"/>
    <col min="11009" max="11009" width="16.33203125" style="3" customWidth="1"/>
    <col min="11010" max="11010" width="17.6640625" style="3" customWidth="1"/>
    <col min="11011" max="11011" width="18.88671875" style="3" customWidth="1"/>
    <col min="11012" max="11012" width="17" style="3" customWidth="1"/>
    <col min="11013" max="11013" width="32.5546875" style="3" customWidth="1"/>
    <col min="11014" max="11014" width="13.33203125" style="3" bestFit="1" customWidth="1"/>
    <col min="11015" max="11015" width="15.6640625" style="3" customWidth="1"/>
    <col min="11016" max="11016" width="14" style="3" customWidth="1"/>
    <col min="11017" max="11017" width="17.109375" style="3" customWidth="1"/>
    <col min="11018" max="11263" width="9.109375" style="3"/>
    <col min="11264" max="11264" width="57.6640625" style="3" customWidth="1"/>
    <col min="11265" max="11265" width="16.33203125" style="3" customWidth="1"/>
    <col min="11266" max="11266" width="17.6640625" style="3" customWidth="1"/>
    <col min="11267" max="11267" width="18.88671875" style="3" customWidth="1"/>
    <col min="11268" max="11268" width="17" style="3" customWidth="1"/>
    <col min="11269" max="11269" width="32.5546875" style="3" customWidth="1"/>
    <col min="11270" max="11270" width="13.33203125" style="3" bestFit="1" customWidth="1"/>
    <col min="11271" max="11271" width="15.6640625" style="3" customWidth="1"/>
    <col min="11272" max="11272" width="14" style="3" customWidth="1"/>
    <col min="11273" max="11273" width="17.109375" style="3" customWidth="1"/>
    <col min="11274" max="11519" width="9.109375" style="3"/>
    <col min="11520" max="11520" width="57.6640625" style="3" customWidth="1"/>
    <col min="11521" max="11521" width="16.33203125" style="3" customWidth="1"/>
    <col min="11522" max="11522" width="17.6640625" style="3" customWidth="1"/>
    <col min="11523" max="11523" width="18.88671875" style="3" customWidth="1"/>
    <col min="11524" max="11524" width="17" style="3" customWidth="1"/>
    <col min="11525" max="11525" width="32.5546875" style="3" customWidth="1"/>
    <col min="11526" max="11526" width="13.33203125" style="3" bestFit="1" customWidth="1"/>
    <col min="11527" max="11527" width="15.6640625" style="3" customWidth="1"/>
    <col min="11528" max="11528" width="14" style="3" customWidth="1"/>
    <col min="11529" max="11529" width="17.109375" style="3" customWidth="1"/>
    <col min="11530" max="11775" width="9.109375" style="3"/>
    <col min="11776" max="11776" width="57.6640625" style="3" customWidth="1"/>
    <col min="11777" max="11777" width="16.33203125" style="3" customWidth="1"/>
    <col min="11778" max="11778" width="17.6640625" style="3" customWidth="1"/>
    <col min="11779" max="11779" width="18.88671875" style="3" customWidth="1"/>
    <col min="11780" max="11780" width="17" style="3" customWidth="1"/>
    <col min="11781" max="11781" width="32.5546875" style="3" customWidth="1"/>
    <col min="11782" max="11782" width="13.33203125" style="3" bestFit="1" customWidth="1"/>
    <col min="11783" max="11783" width="15.6640625" style="3" customWidth="1"/>
    <col min="11784" max="11784" width="14" style="3" customWidth="1"/>
    <col min="11785" max="11785" width="17.109375" style="3" customWidth="1"/>
    <col min="11786" max="12031" width="9.109375" style="3"/>
    <col min="12032" max="12032" width="57.6640625" style="3" customWidth="1"/>
    <col min="12033" max="12033" width="16.33203125" style="3" customWidth="1"/>
    <col min="12034" max="12034" width="17.6640625" style="3" customWidth="1"/>
    <col min="12035" max="12035" width="18.88671875" style="3" customWidth="1"/>
    <col min="12036" max="12036" width="17" style="3" customWidth="1"/>
    <col min="12037" max="12037" width="32.5546875" style="3" customWidth="1"/>
    <col min="12038" max="12038" width="13.33203125" style="3" bestFit="1" customWidth="1"/>
    <col min="12039" max="12039" width="15.6640625" style="3" customWidth="1"/>
    <col min="12040" max="12040" width="14" style="3" customWidth="1"/>
    <col min="12041" max="12041" width="17.109375" style="3" customWidth="1"/>
    <col min="12042" max="12287" width="9.109375" style="3"/>
    <col min="12288" max="12288" width="57.6640625" style="3" customWidth="1"/>
    <col min="12289" max="12289" width="16.33203125" style="3" customWidth="1"/>
    <col min="12290" max="12290" width="17.6640625" style="3" customWidth="1"/>
    <col min="12291" max="12291" width="18.88671875" style="3" customWidth="1"/>
    <col min="12292" max="12292" width="17" style="3" customWidth="1"/>
    <col min="12293" max="12293" width="32.5546875" style="3" customWidth="1"/>
    <col min="12294" max="12294" width="13.33203125" style="3" bestFit="1" customWidth="1"/>
    <col min="12295" max="12295" width="15.6640625" style="3" customWidth="1"/>
    <col min="12296" max="12296" width="14" style="3" customWidth="1"/>
    <col min="12297" max="12297" width="17.109375" style="3" customWidth="1"/>
    <col min="12298" max="12543" width="9.109375" style="3"/>
    <col min="12544" max="12544" width="57.6640625" style="3" customWidth="1"/>
    <col min="12545" max="12545" width="16.33203125" style="3" customWidth="1"/>
    <col min="12546" max="12546" width="17.6640625" style="3" customWidth="1"/>
    <col min="12547" max="12547" width="18.88671875" style="3" customWidth="1"/>
    <col min="12548" max="12548" width="17" style="3" customWidth="1"/>
    <col min="12549" max="12549" width="32.5546875" style="3" customWidth="1"/>
    <col min="12550" max="12550" width="13.33203125" style="3" bestFit="1" customWidth="1"/>
    <col min="12551" max="12551" width="15.6640625" style="3" customWidth="1"/>
    <col min="12552" max="12552" width="14" style="3" customWidth="1"/>
    <col min="12553" max="12553" width="17.109375" style="3" customWidth="1"/>
    <col min="12554" max="12799" width="9.109375" style="3"/>
    <col min="12800" max="12800" width="57.6640625" style="3" customWidth="1"/>
    <col min="12801" max="12801" width="16.33203125" style="3" customWidth="1"/>
    <col min="12802" max="12802" width="17.6640625" style="3" customWidth="1"/>
    <col min="12803" max="12803" width="18.88671875" style="3" customWidth="1"/>
    <col min="12804" max="12804" width="17" style="3" customWidth="1"/>
    <col min="12805" max="12805" width="32.5546875" style="3" customWidth="1"/>
    <col min="12806" max="12806" width="13.33203125" style="3" bestFit="1" customWidth="1"/>
    <col min="12807" max="12807" width="15.6640625" style="3" customWidth="1"/>
    <col min="12808" max="12808" width="14" style="3" customWidth="1"/>
    <col min="12809" max="12809" width="17.109375" style="3" customWidth="1"/>
    <col min="12810" max="13055" width="9.109375" style="3"/>
    <col min="13056" max="13056" width="57.6640625" style="3" customWidth="1"/>
    <col min="13057" max="13057" width="16.33203125" style="3" customWidth="1"/>
    <col min="13058" max="13058" width="17.6640625" style="3" customWidth="1"/>
    <col min="13059" max="13059" width="18.88671875" style="3" customWidth="1"/>
    <col min="13060" max="13060" width="17" style="3" customWidth="1"/>
    <col min="13061" max="13061" width="32.5546875" style="3" customWidth="1"/>
    <col min="13062" max="13062" width="13.33203125" style="3" bestFit="1" customWidth="1"/>
    <col min="13063" max="13063" width="15.6640625" style="3" customWidth="1"/>
    <col min="13064" max="13064" width="14" style="3" customWidth="1"/>
    <col min="13065" max="13065" width="17.109375" style="3" customWidth="1"/>
    <col min="13066" max="13311" width="9.109375" style="3"/>
    <col min="13312" max="13312" width="57.6640625" style="3" customWidth="1"/>
    <col min="13313" max="13313" width="16.33203125" style="3" customWidth="1"/>
    <col min="13314" max="13314" width="17.6640625" style="3" customWidth="1"/>
    <col min="13315" max="13315" width="18.88671875" style="3" customWidth="1"/>
    <col min="13316" max="13316" width="17" style="3" customWidth="1"/>
    <col min="13317" max="13317" width="32.5546875" style="3" customWidth="1"/>
    <col min="13318" max="13318" width="13.33203125" style="3" bestFit="1" customWidth="1"/>
    <col min="13319" max="13319" width="15.6640625" style="3" customWidth="1"/>
    <col min="13320" max="13320" width="14" style="3" customWidth="1"/>
    <col min="13321" max="13321" width="17.109375" style="3" customWidth="1"/>
    <col min="13322" max="13567" width="9.109375" style="3"/>
    <col min="13568" max="13568" width="57.6640625" style="3" customWidth="1"/>
    <col min="13569" max="13569" width="16.33203125" style="3" customWidth="1"/>
    <col min="13570" max="13570" width="17.6640625" style="3" customWidth="1"/>
    <col min="13571" max="13571" width="18.88671875" style="3" customWidth="1"/>
    <col min="13572" max="13572" width="17" style="3" customWidth="1"/>
    <col min="13573" max="13573" width="32.5546875" style="3" customWidth="1"/>
    <col min="13574" max="13574" width="13.33203125" style="3" bestFit="1" customWidth="1"/>
    <col min="13575" max="13575" width="15.6640625" style="3" customWidth="1"/>
    <col min="13576" max="13576" width="14" style="3" customWidth="1"/>
    <col min="13577" max="13577" width="17.109375" style="3" customWidth="1"/>
    <col min="13578" max="13823" width="9.109375" style="3"/>
    <col min="13824" max="13824" width="57.6640625" style="3" customWidth="1"/>
    <col min="13825" max="13825" width="16.33203125" style="3" customWidth="1"/>
    <col min="13826" max="13826" width="17.6640625" style="3" customWidth="1"/>
    <col min="13827" max="13827" width="18.88671875" style="3" customWidth="1"/>
    <col min="13828" max="13828" width="17" style="3" customWidth="1"/>
    <col min="13829" max="13829" width="32.5546875" style="3" customWidth="1"/>
    <col min="13830" max="13830" width="13.33203125" style="3" bestFit="1" customWidth="1"/>
    <col min="13831" max="13831" width="15.6640625" style="3" customWidth="1"/>
    <col min="13832" max="13832" width="14" style="3" customWidth="1"/>
    <col min="13833" max="13833" width="17.109375" style="3" customWidth="1"/>
    <col min="13834" max="14079" width="9.109375" style="3"/>
    <col min="14080" max="14080" width="57.6640625" style="3" customWidth="1"/>
    <col min="14081" max="14081" width="16.33203125" style="3" customWidth="1"/>
    <col min="14082" max="14082" width="17.6640625" style="3" customWidth="1"/>
    <col min="14083" max="14083" width="18.88671875" style="3" customWidth="1"/>
    <col min="14084" max="14084" width="17" style="3" customWidth="1"/>
    <col min="14085" max="14085" width="32.5546875" style="3" customWidth="1"/>
    <col min="14086" max="14086" width="13.33203125" style="3" bestFit="1" customWidth="1"/>
    <col min="14087" max="14087" width="15.6640625" style="3" customWidth="1"/>
    <col min="14088" max="14088" width="14" style="3" customWidth="1"/>
    <col min="14089" max="14089" width="17.109375" style="3" customWidth="1"/>
    <col min="14090" max="14335" width="9.109375" style="3"/>
    <col min="14336" max="14336" width="57.6640625" style="3" customWidth="1"/>
    <col min="14337" max="14337" width="16.33203125" style="3" customWidth="1"/>
    <col min="14338" max="14338" width="17.6640625" style="3" customWidth="1"/>
    <col min="14339" max="14339" width="18.88671875" style="3" customWidth="1"/>
    <col min="14340" max="14340" width="17" style="3" customWidth="1"/>
    <col min="14341" max="14341" width="32.5546875" style="3" customWidth="1"/>
    <col min="14342" max="14342" width="13.33203125" style="3" bestFit="1" customWidth="1"/>
    <col min="14343" max="14343" width="15.6640625" style="3" customWidth="1"/>
    <col min="14344" max="14344" width="14" style="3" customWidth="1"/>
    <col min="14345" max="14345" width="17.109375" style="3" customWidth="1"/>
    <col min="14346" max="14591" width="9.109375" style="3"/>
    <col min="14592" max="14592" width="57.6640625" style="3" customWidth="1"/>
    <col min="14593" max="14593" width="16.33203125" style="3" customWidth="1"/>
    <col min="14594" max="14594" width="17.6640625" style="3" customWidth="1"/>
    <col min="14595" max="14595" width="18.88671875" style="3" customWidth="1"/>
    <col min="14596" max="14596" width="17" style="3" customWidth="1"/>
    <col min="14597" max="14597" width="32.5546875" style="3" customWidth="1"/>
    <col min="14598" max="14598" width="13.33203125" style="3" bestFit="1" customWidth="1"/>
    <col min="14599" max="14599" width="15.6640625" style="3" customWidth="1"/>
    <col min="14600" max="14600" width="14" style="3" customWidth="1"/>
    <col min="14601" max="14601" width="17.109375" style="3" customWidth="1"/>
    <col min="14602" max="14847" width="9.109375" style="3"/>
    <col min="14848" max="14848" width="57.6640625" style="3" customWidth="1"/>
    <col min="14849" max="14849" width="16.33203125" style="3" customWidth="1"/>
    <col min="14850" max="14850" width="17.6640625" style="3" customWidth="1"/>
    <col min="14851" max="14851" width="18.88671875" style="3" customWidth="1"/>
    <col min="14852" max="14852" width="17" style="3" customWidth="1"/>
    <col min="14853" max="14853" width="32.5546875" style="3" customWidth="1"/>
    <col min="14854" max="14854" width="13.33203125" style="3" bestFit="1" customWidth="1"/>
    <col min="14855" max="14855" width="15.6640625" style="3" customWidth="1"/>
    <col min="14856" max="14856" width="14" style="3" customWidth="1"/>
    <col min="14857" max="14857" width="17.109375" style="3" customWidth="1"/>
    <col min="14858" max="15103" width="9.109375" style="3"/>
    <col min="15104" max="15104" width="57.6640625" style="3" customWidth="1"/>
    <col min="15105" max="15105" width="16.33203125" style="3" customWidth="1"/>
    <col min="15106" max="15106" width="17.6640625" style="3" customWidth="1"/>
    <col min="15107" max="15107" width="18.88671875" style="3" customWidth="1"/>
    <col min="15108" max="15108" width="17" style="3" customWidth="1"/>
    <col min="15109" max="15109" width="32.5546875" style="3" customWidth="1"/>
    <col min="15110" max="15110" width="13.33203125" style="3" bestFit="1" customWidth="1"/>
    <col min="15111" max="15111" width="15.6640625" style="3" customWidth="1"/>
    <col min="15112" max="15112" width="14" style="3" customWidth="1"/>
    <col min="15113" max="15113" width="17.109375" style="3" customWidth="1"/>
    <col min="15114" max="15359" width="9.109375" style="3"/>
    <col min="15360" max="15360" width="57.6640625" style="3" customWidth="1"/>
    <col min="15361" max="15361" width="16.33203125" style="3" customWidth="1"/>
    <col min="15362" max="15362" width="17.6640625" style="3" customWidth="1"/>
    <col min="15363" max="15363" width="18.88671875" style="3" customWidth="1"/>
    <col min="15364" max="15364" width="17" style="3" customWidth="1"/>
    <col min="15365" max="15365" width="32.5546875" style="3" customWidth="1"/>
    <col min="15366" max="15366" width="13.33203125" style="3" bestFit="1" customWidth="1"/>
    <col min="15367" max="15367" width="15.6640625" style="3" customWidth="1"/>
    <col min="15368" max="15368" width="14" style="3" customWidth="1"/>
    <col min="15369" max="15369" width="17.109375" style="3" customWidth="1"/>
    <col min="15370" max="15615" width="9.109375" style="3"/>
    <col min="15616" max="15616" width="57.6640625" style="3" customWidth="1"/>
    <col min="15617" max="15617" width="16.33203125" style="3" customWidth="1"/>
    <col min="15618" max="15618" width="17.6640625" style="3" customWidth="1"/>
    <col min="15619" max="15619" width="18.88671875" style="3" customWidth="1"/>
    <col min="15620" max="15620" width="17" style="3" customWidth="1"/>
    <col min="15621" max="15621" width="32.5546875" style="3" customWidth="1"/>
    <col min="15622" max="15622" width="13.33203125" style="3" bestFit="1" customWidth="1"/>
    <col min="15623" max="15623" width="15.6640625" style="3" customWidth="1"/>
    <col min="15624" max="15624" width="14" style="3" customWidth="1"/>
    <col min="15625" max="15625" width="17.109375" style="3" customWidth="1"/>
    <col min="15626" max="15871" width="9.109375" style="3"/>
    <col min="15872" max="15872" width="57.6640625" style="3" customWidth="1"/>
    <col min="15873" max="15873" width="16.33203125" style="3" customWidth="1"/>
    <col min="15874" max="15874" width="17.6640625" style="3" customWidth="1"/>
    <col min="15875" max="15875" width="18.88671875" style="3" customWidth="1"/>
    <col min="15876" max="15876" width="17" style="3" customWidth="1"/>
    <col min="15877" max="15877" width="32.5546875" style="3" customWidth="1"/>
    <col min="15878" max="15878" width="13.33203125" style="3" bestFit="1" customWidth="1"/>
    <col min="15879" max="15879" width="15.6640625" style="3" customWidth="1"/>
    <col min="15880" max="15880" width="14" style="3" customWidth="1"/>
    <col min="15881" max="15881" width="17.109375" style="3" customWidth="1"/>
    <col min="15882" max="16127" width="9.109375" style="3"/>
    <col min="16128" max="16128" width="57.6640625" style="3" customWidth="1"/>
    <col min="16129" max="16129" width="16.33203125" style="3" customWidth="1"/>
    <col min="16130" max="16130" width="17.6640625" style="3" customWidth="1"/>
    <col min="16131" max="16131" width="18.88671875" style="3" customWidth="1"/>
    <col min="16132" max="16132" width="17" style="3" customWidth="1"/>
    <col min="16133" max="16133" width="32.5546875" style="3" customWidth="1"/>
    <col min="16134" max="16134" width="13.33203125" style="3" bestFit="1" customWidth="1"/>
    <col min="16135" max="16135" width="15.6640625" style="3" customWidth="1"/>
    <col min="16136" max="16136" width="14" style="3" customWidth="1"/>
    <col min="16137" max="16137" width="17.109375" style="3" customWidth="1"/>
    <col min="16138" max="16384" width="9.109375" style="3"/>
  </cols>
  <sheetData>
    <row r="1" spans="1:4" ht="15.6" x14ac:dyDescent="0.3">
      <c r="A1" s="1" t="s">
        <v>0</v>
      </c>
      <c r="B1" s="83" t="s">
        <v>1</v>
      </c>
      <c r="C1" s="84"/>
      <c r="D1" s="2"/>
    </row>
    <row r="2" spans="1:4" ht="15" x14ac:dyDescent="0.25">
      <c r="A2" s="1" t="s">
        <v>2</v>
      </c>
      <c r="B2" s="85"/>
      <c r="C2" s="85"/>
      <c r="D2" s="2"/>
    </row>
    <row r="3" spans="1:4" ht="15.6" x14ac:dyDescent="0.3">
      <c r="A3" s="1" t="s">
        <v>3</v>
      </c>
      <c r="B3" s="86" t="s">
        <v>4</v>
      </c>
      <c r="C3" s="87"/>
      <c r="D3" s="2"/>
    </row>
    <row r="4" spans="1:4" ht="15.6" x14ac:dyDescent="0.3">
      <c r="A4" s="1" t="s">
        <v>5</v>
      </c>
      <c r="B4" s="114" t="s">
        <v>6</v>
      </c>
      <c r="C4" s="114"/>
      <c r="D4" s="2"/>
    </row>
    <row r="5" spans="1:4" ht="15.6" x14ac:dyDescent="0.3">
      <c r="A5" s="1" t="s">
        <v>7</v>
      </c>
      <c r="B5" s="86" t="s">
        <v>8</v>
      </c>
      <c r="C5" s="87"/>
      <c r="D5" s="2"/>
    </row>
    <row r="6" spans="1:4" ht="15" x14ac:dyDescent="0.25">
      <c r="A6" s="1" t="s">
        <v>9</v>
      </c>
      <c r="B6" s="91">
        <v>383</v>
      </c>
      <c r="C6" s="87"/>
      <c r="D6" s="2"/>
    </row>
    <row r="7" spans="1:4" ht="15.6" x14ac:dyDescent="0.3">
      <c r="A7" s="1" t="s">
        <v>10</v>
      </c>
      <c r="B7" s="114" t="s">
        <v>11</v>
      </c>
      <c r="C7" s="114"/>
      <c r="D7" s="2"/>
    </row>
    <row r="8" spans="1:4" x14ac:dyDescent="0.25">
      <c r="A8" s="88"/>
      <c r="B8" s="115" t="s">
        <v>12</v>
      </c>
      <c r="C8" s="115"/>
      <c r="D8" s="2"/>
    </row>
    <row r="9" spans="1:4" ht="15.6" x14ac:dyDescent="0.3">
      <c r="A9" s="89" t="s">
        <v>13</v>
      </c>
      <c r="B9" s="90" t="s">
        <v>14</v>
      </c>
      <c r="C9" s="90"/>
      <c r="D9" s="2"/>
    </row>
    <row r="10" spans="1:4" x14ac:dyDescent="0.25">
      <c r="A10" s="4"/>
      <c r="D10" s="2"/>
    </row>
    <row r="11" spans="1:4" x14ac:dyDescent="0.25">
      <c r="A11" s="4"/>
      <c r="D11" s="2"/>
    </row>
    <row r="12" spans="1:4" x14ac:dyDescent="0.25">
      <c r="A12" s="4"/>
      <c r="D12" s="2"/>
    </row>
    <row r="13" spans="1:4" x14ac:dyDescent="0.25">
      <c r="A13" s="4"/>
      <c r="D13" s="2"/>
    </row>
    <row r="14" spans="1:4" x14ac:dyDescent="0.25">
      <c r="A14" s="4"/>
      <c r="D14" s="2"/>
    </row>
    <row r="15" spans="1:4" ht="21.75" customHeight="1" x14ac:dyDescent="0.3">
      <c r="A15" s="113" t="s">
        <v>15</v>
      </c>
      <c r="B15" s="113"/>
      <c r="C15" s="113"/>
      <c r="D15" s="2"/>
    </row>
    <row r="16" spans="1:4" ht="24.75" customHeight="1" x14ac:dyDescent="0.3">
      <c r="A16" s="113" t="s">
        <v>187</v>
      </c>
      <c r="B16" s="113"/>
      <c r="C16" s="113"/>
      <c r="D16" s="2"/>
    </row>
    <row r="17" spans="1:6" ht="17.399999999999999" x14ac:dyDescent="0.3">
      <c r="A17" s="53"/>
      <c r="B17" s="53"/>
      <c r="C17" s="111"/>
      <c r="D17" s="2"/>
    </row>
    <row r="18" spans="1:6" ht="17.399999999999999" x14ac:dyDescent="0.3">
      <c r="A18" s="6"/>
      <c r="D18" s="32" t="s">
        <v>183</v>
      </c>
    </row>
    <row r="19" spans="1:6" s="10" customFormat="1" ht="49.5" customHeight="1" x14ac:dyDescent="0.25">
      <c r="A19" s="54" t="s">
        <v>16</v>
      </c>
      <c r="B19" s="8" t="s">
        <v>17</v>
      </c>
      <c r="C19" s="30" t="s">
        <v>18</v>
      </c>
      <c r="D19" s="9" t="s">
        <v>182</v>
      </c>
    </row>
    <row r="20" spans="1:6" s="77" customFormat="1" ht="27.75" customHeight="1" x14ac:dyDescent="0.3">
      <c r="A20" s="7" t="s">
        <v>19</v>
      </c>
      <c r="B20" s="70"/>
      <c r="C20" s="71"/>
      <c r="D20" s="72"/>
    </row>
    <row r="21" spans="1:6" s="77" customFormat="1" ht="18.75" customHeight="1" x14ac:dyDescent="0.25">
      <c r="A21" s="59" t="s">
        <v>20</v>
      </c>
      <c r="B21" s="60" t="s">
        <v>21</v>
      </c>
      <c r="C21" s="57">
        <v>140747446</v>
      </c>
      <c r="D21" s="57">
        <v>74983548</v>
      </c>
    </row>
    <row r="22" spans="1:6" s="77" customFormat="1" ht="18.75" customHeight="1" x14ac:dyDescent="0.25">
      <c r="A22" s="59" t="s">
        <v>22</v>
      </c>
      <c r="B22" s="73" t="s">
        <v>23</v>
      </c>
      <c r="C22" s="57"/>
      <c r="D22" s="57"/>
    </row>
    <row r="23" spans="1:6" s="77" customFormat="1" ht="18.75" customHeight="1" x14ac:dyDescent="0.25">
      <c r="A23" s="59" t="s">
        <v>24</v>
      </c>
      <c r="B23" s="73" t="s">
        <v>25</v>
      </c>
      <c r="C23" s="57"/>
      <c r="D23" s="57"/>
    </row>
    <row r="24" spans="1:6" s="77" customFormat="1" ht="32.25" customHeight="1" x14ac:dyDescent="0.25">
      <c r="A24" s="59" t="s">
        <v>26</v>
      </c>
      <c r="B24" s="74" t="s">
        <v>27</v>
      </c>
      <c r="C24" s="78"/>
      <c r="D24" s="78"/>
    </row>
    <row r="25" spans="1:6" s="77" customFormat="1" ht="21.75" customHeight="1" x14ac:dyDescent="0.25">
      <c r="A25" s="59" t="s">
        <v>28</v>
      </c>
      <c r="B25" s="74" t="s">
        <v>29</v>
      </c>
      <c r="C25" s="78">
        <v>2220000</v>
      </c>
      <c r="D25" s="78">
        <v>4440000</v>
      </c>
    </row>
    <row r="26" spans="1:6" s="77" customFormat="1" ht="18.75" customHeight="1" x14ac:dyDescent="0.25">
      <c r="A26" s="59" t="s">
        <v>30</v>
      </c>
      <c r="B26" s="73" t="s">
        <v>31</v>
      </c>
      <c r="C26" s="57">
        <v>176609619</v>
      </c>
      <c r="D26" s="57">
        <v>184526529</v>
      </c>
      <c r="F26" s="79"/>
    </row>
    <row r="27" spans="1:6" s="77" customFormat="1" ht="18.75" customHeight="1" x14ac:dyDescent="0.25">
      <c r="A27" s="59" t="s">
        <v>32</v>
      </c>
      <c r="B27" s="60" t="s">
        <v>33</v>
      </c>
      <c r="C27" s="57">
        <v>2675286</v>
      </c>
      <c r="D27" s="57">
        <v>12564245</v>
      </c>
    </row>
    <row r="28" spans="1:6" s="77" customFormat="1" ht="18.75" customHeight="1" x14ac:dyDescent="0.25">
      <c r="A28" s="59" t="s">
        <v>34</v>
      </c>
      <c r="B28" s="60" t="s">
        <v>35</v>
      </c>
      <c r="C28" s="57">
        <v>952879</v>
      </c>
      <c r="D28" s="57">
        <v>836219</v>
      </c>
    </row>
    <row r="29" spans="1:6" s="77" customFormat="1" ht="18.75" customHeight="1" x14ac:dyDescent="0.25">
      <c r="A29" s="59" t="s">
        <v>36</v>
      </c>
      <c r="B29" s="60" t="s">
        <v>37</v>
      </c>
      <c r="C29" s="57">
        <v>81063</v>
      </c>
      <c r="D29" s="57">
        <v>91507</v>
      </c>
    </row>
    <row r="30" spans="1:6" s="77" customFormat="1" ht="18.75" customHeight="1" x14ac:dyDescent="0.25">
      <c r="A30" s="59" t="s">
        <v>38</v>
      </c>
      <c r="B30" s="60" t="s">
        <v>39</v>
      </c>
      <c r="C30" s="57">
        <v>61125859</v>
      </c>
      <c r="D30" s="57">
        <v>10488877</v>
      </c>
    </row>
    <row r="31" spans="1:6" s="77" customFormat="1" ht="37.5" customHeight="1" x14ac:dyDescent="0.3">
      <c r="A31" s="7" t="s">
        <v>40</v>
      </c>
      <c r="B31" s="56" t="s">
        <v>41</v>
      </c>
      <c r="C31" s="80">
        <f>SUM(C21:C30)</f>
        <v>384412152</v>
      </c>
      <c r="D31" s="80">
        <f>SUM(D21:D30)</f>
        <v>287930925</v>
      </c>
    </row>
    <row r="32" spans="1:6" s="77" customFormat="1" ht="37.5" customHeight="1" x14ac:dyDescent="0.25">
      <c r="A32" s="75" t="s">
        <v>42</v>
      </c>
      <c r="B32" s="60" t="s">
        <v>43</v>
      </c>
      <c r="C32" s="57">
        <v>12797</v>
      </c>
      <c r="D32" s="57">
        <v>927326</v>
      </c>
    </row>
    <row r="33" spans="1:4" s="77" customFormat="1" ht="27" customHeight="1" x14ac:dyDescent="0.3">
      <c r="A33" s="7" t="s">
        <v>44</v>
      </c>
      <c r="B33" s="56"/>
      <c r="C33" s="76"/>
      <c r="D33" s="76"/>
    </row>
    <row r="34" spans="1:4" s="77" customFormat="1" ht="18.75" customHeight="1" x14ac:dyDescent="0.25">
      <c r="A34" s="59" t="s">
        <v>22</v>
      </c>
      <c r="B34" s="73" t="s">
        <v>45</v>
      </c>
      <c r="C34" s="57"/>
      <c r="D34" s="57"/>
    </row>
    <row r="35" spans="1:4" s="77" customFormat="1" ht="18.75" customHeight="1" x14ac:dyDescent="0.25">
      <c r="A35" s="59" t="s">
        <v>24</v>
      </c>
      <c r="B35" s="73" t="s">
        <v>46</v>
      </c>
      <c r="C35" s="57"/>
      <c r="D35" s="57"/>
    </row>
    <row r="36" spans="1:4" s="77" customFormat="1" ht="35.25" customHeight="1" x14ac:dyDescent="0.25">
      <c r="A36" s="59" t="s">
        <v>26</v>
      </c>
      <c r="B36" s="73" t="s">
        <v>47</v>
      </c>
      <c r="C36" s="57"/>
      <c r="D36" s="57"/>
    </row>
    <row r="37" spans="1:4" s="77" customFormat="1" ht="21.75" customHeight="1" x14ac:dyDescent="0.25">
      <c r="A37" s="59" t="s">
        <v>28</v>
      </c>
      <c r="B37" s="73" t="s">
        <v>48</v>
      </c>
      <c r="C37" s="57">
        <v>37030815</v>
      </c>
      <c r="D37" s="57">
        <v>36922676</v>
      </c>
    </row>
    <row r="38" spans="1:4" s="77" customFormat="1" ht="18.75" customHeight="1" x14ac:dyDescent="0.25">
      <c r="A38" s="59" t="s">
        <v>49</v>
      </c>
      <c r="B38" s="60" t="s">
        <v>50</v>
      </c>
      <c r="C38" s="57">
        <v>3168237378</v>
      </c>
      <c r="D38" s="57">
        <v>3085582475</v>
      </c>
    </row>
    <row r="39" spans="1:4" s="77" customFormat="1" ht="18.75" customHeight="1" x14ac:dyDescent="0.25">
      <c r="A39" s="59" t="s">
        <v>51</v>
      </c>
      <c r="B39" s="60" t="s">
        <v>52</v>
      </c>
      <c r="C39" s="57">
        <v>45092446</v>
      </c>
      <c r="D39" s="57">
        <v>24673001</v>
      </c>
    </row>
    <row r="40" spans="1:4" s="77" customFormat="1" ht="18.75" customHeight="1" x14ac:dyDescent="0.25">
      <c r="A40" s="59" t="s">
        <v>53</v>
      </c>
      <c r="B40" s="60" t="s">
        <v>54</v>
      </c>
      <c r="C40" s="57"/>
      <c r="D40" s="57"/>
    </row>
    <row r="41" spans="1:4" s="77" customFormat="1" ht="18.75" customHeight="1" x14ac:dyDescent="0.25">
      <c r="A41" s="59" t="s">
        <v>55</v>
      </c>
      <c r="B41" s="60" t="s">
        <v>56</v>
      </c>
      <c r="C41" s="57"/>
      <c r="D41" s="57"/>
    </row>
    <row r="42" spans="1:4" s="77" customFormat="1" ht="18.75" customHeight="1" x14ac:dyDescent="0.25">
      <c r="A42" s="59" t="s">
        <v>57</v>
      </c>
      <c r="B42" s="60" t="s">
        <v>58</v>
      </c>
      <c r="C42" s="57">
        <v>6725197</v>
      </c>
      <c r="D42" s="57">
        <v>7003089</v>
      </c>
    </row>
    <row r="43" spans="1:4" s="77" customFormat="1" ht="18.75" customHeight="1" x14ac:dyDescent="0.25">
      <c r="A43" s="59" t="s">
        <v>59</v>
      </c>
      <c r="B43" s="60" t="s">
        <v>60</v>
      </c>
      <c r="C43" s="57"/>
      <c r="D43" s="57"/>
    </row>
    <row r="44" spans="1:4" s="77" customFormat="1" ht="18.75" customHeight="1" x14ac:dyDescent="0.25">
      <c r="A44" s="59" t="s">
        <v>61</v>
      </c>
      <c r="B44" s="60" t="s">
        <v>62</v>
      </c>
      <c r="C44" s="57">
        <v>48149200</v>
      </c>
      <c r="D44" s="57">
        <v>46636794</v>
      </c>
    </row>
    <row r="45" spans="1:4" s="77" customFormat="1" ht="18.75" customHeight="1" x14ac:dyDescent="0.25">
      <c r="A45" s="59" t="s">
        <v>63</v>
      </c>
      <c r="B45" s="60" t="s">
        <v>64</v>
      </c>
      <c r="C45" s="57">
        <v>6242120</v>
      </c>
      <c r="D45" s="57">
        <v>6991660</v>
      </c>
    </row>
    <row r="46" spans="1:4" s="77" customFormat="1" ht="18.75" customHeight="1" x14ac:dyDescent="0.25">
      <c r="A46" s="59" t="s">
        <v>65</v>
      </c>
      <c r="B46" s="60" t="s">
        <v>66</v>
      </c>
      <c r="C46" s="57">
        <v>4910770</v>
      </c>
      <c r="D46" s="57"/>
    </row>
    <row r="47" spans="1:4" s="77" customFormat="1" ht="18.75" customHeight="1" x14ac:dyDescent="0.25">
      <c r="A47" s="59" t="s">
        <v>67</v>
      </c>
      <c r="B47" s="60" t="s">
        <v>68</v>
      </c>
      <c r="C47" s="57">
        <v>73174</v>
      </c>
      <c r="D47" s="57">
        <v>117353</v>
      </c>
    </row>
    <row r="48" spans="1:4" s="77" customFormat="1" ht="32.25" customHeight="1" x14ac:dyDescent="0.3">
      <c r="A48" s="7" t="s">
        <v>69</v>
      </c>
      <c r="B48" s="56" t="s">
        <v>70</v>
      </c>
      <c r="C48" s="80">
        <f>SUM(C34:C47)</f>
        <v>3316461100</v>
      </c>
      <c r="D48" s="80">
        <f>SUM(D34:D47)</f>
        <v>3207927048</v>
      </c>
    </row>
    <row r="49" spans="1:6" s="77" customFormat="1" ht="18.75" customHeight="1" x14ac:dyDescent="0.3">
      <c r="A49" s="81" t="s">
        <v>71</v>
      </c>
      <c r="B49" s="82"/>
      <c r="C49" s="80">
        <f>C31+C32+C48</f>
        <v>3700886049</v>
      </c>
      <c r="D49" s="80">
        <f>D31+D32+D48</f>
        <v>3496785299</v>
      </c>
    </row>
    <row r="50" spans="1:6" ht="15" customHeight="1" x14ac:dyDescent="0.25">
      <c r="C50" s="31"/>
    </row>
    <row r="51" spans="1:6" ht="15" customHeight="1" x14ac:dyDescent="0.25">
      <c r="C51" s="31"/>
    </row>
    <row r="52" spans="1:6" ht="51" customHeight="1" x14ac:dyDescent="0.25">
      <c r="A52" s="54" t="s">
        <v>72</v>
      </c>
      <c r="B52" s="8" t="s">
        <v>17</v>
      </c>
      <c r="C52" s="30" t="s">
        <v>18</v>
      </c>
      <c r="D52" s="9" t="s">
        <v>182</v>
      </c>
    </row>
    <row r="53" spans="1:6" s="58" customFormat="1" ht="21" customHeight="1" x14ac:dyDescent="0.3">
      <c r="A53" s="7" t="s">
        <v>73</v>
      </c>
      <c r="B53" s="56"/>
      <c r="C53" s="57"/>
      <c r="D53" s="57"/>
    </row>
    <row r="54" spans="1:6" s="58" customFormat="1" ht="20.25" customHeight="1" x14ac:dyDescent="0.25">
      <c r="A54" s="59" t="s">
        <v>74</v>
      </c>
      <c r="B54" s="60" t="s">
        <v>75</v>
      </c>
      <c r="C54" s="57">
        <v>477686460</v>
      </c>
      <c r="D54" s="57">
        <v>129649756</v>
      </c>
    </row>
    <row r="55" spans="1:6" s="58" customFormat="1" ht="20.25" customHeight="1" x14ac:dyDescent="0.25">
      <c r="A55" s="59" t="s">
        <v>24</v>
      </c>
      <c r="B55" s="60" t="s">
        <v>76</v>
      </c>
      <c r="C55" s="57"/>
      <c r="D55" s="57"/>
    </row>
    <row r="56" spans="1:6" s="58" customFormat="1" ht="33.75" customHeight="1" x14ac:dyDescent="0.25">
      <c r="A56" s="61" t="s">
        <v>186</v>
      </c>
      <c r="B56" s="62">
        <v>212</v>
      </c>
      <c r="C56" s="63">
        <v>2779476</v>
      </c>
      <c r="D56" s="63">
        <v>1935715</v>
      </c>
    </row>
    <row r="57" spans="1:6" s="58" customFormat="1" ht="30" x14ac:dyDescent="0.25">
      <c r="A57" s="59" t="s">
        <v>77</v>
      </c>
      <c r="B57" s="60" t="s">
        <v>78</v>
      </c>
      <c r="C57" s="57">
        <v>10621784</v>
      </c>
      <c r="D57" s="57">
        <v>8397353</v>
      </c>
    </row>
    <row r="58" spans="1:6" s="58" customFormat="1" ht="20.25" customHeight="1" x14ac:dyDescent="0.25">
      <c r="A58" s="59" t="s">
        <v>79</v>
      </c>
      <c r="B58" s="60" t="s">
        <v>80</v>
      </c>
      <c r="C58" s="57">
        <v>25901049</v>
      </c>
      <c r="D58" s="57">
        <v>30259757</v>
      </c>
    </row>
    <row r="59" spans="1:6" s="58" customFormat="1" ht="32.25" customHeight="1" x14ac:dyDescent="0.25">
      <c r="A59" s="59" t="s">
        <v>81</v>
      </c>
      <c r="B59" s="60" t="s">
        <v>82</v>
      </c>
      <c r="C59" s="57"/>
      <c r="D59" s="57"/>
    </row>
    <row r="60" spans="1:6" s="58" customFormat="1" ht="20.25" customHeight="1" x14ac:dyDescent="0.25">
      <c r="A60" s="59" t="s">
        <v>83</v>
      </c>
      <c r="B60" s="60" t="s">
        <v>84</v>
      </c>
      <c r="C60" s="57">
        <v>1472941</v>
      </c>
      <c r="D60" s="57">
        <v>1341687</v>
      </c>
    </row>
    <row r="61" spans="1:6" s="58" customFormat="1" ht="20.25" customHeight="1" x14ac:dyDescent="0.25">
      <c r="A61" s="59" t="s">
        <v>85</v>
      </c>
      <c r="B61" s="60" t="s">
        <v>86</v>
      </c>
      <c r="C61" s="57">
        <v>27468210</v>
      </c>
      <c r="D61" s="57">
        <v>50546769</v>
      </c>
      <c r="E61" s="64"/>
      <c r="F61" s="112"/>
    </row>
    <row r="62" spans="1:6" s="58" customFormat="1" ht="35.25" customHeight="1" x14ac:dyDescent="0.3">
      <c r="A62" s="7" t="s">
        <v>87</v>
      </c>
      <c r="B62" s="56" t="s">
        <v>88</v>
      </c>
      <c r="C62" s="65">
        <f>SUM(C54:C61)</f>
        <v>545929920</v>
      </c>
      <c r="D62" s="65">
        <f>SUM(D54:D61)</f>
        <v>222131037</v>
      </c>
      <c r="E62" s="64"/>
    </row>
    <row r="63" spans="1:6" s="58" customFormat="1" ht="36" customHeight="1" x14ac:dyDescent="0.3">
      <c r="A63" s="7" t="s">
        <v>89</v>
      </c>
      <c r="B63" s="60" t="s">
        <v>90</v>
      </c>
      <c r="C63" s="57"/>
      <c r="D63" s="57"/>
    </row>
    <row r="64" spans="1:6" s="58" customFormat="1" ht="23.25" customHeight="1" x14ac:dyDescent="0.3">
      <c r="A64" s="7" t="s">
        <v>91</v>
      </c>
      <c r="B64" s="56"/>
      <c r="C64" s="66"/>
      <c r="D64" s="66"/>
    </row>
    <row r="65" spans="1:4" s="58" customFormat="1" ht="20.25" customHeight="1" x14ac:dyDescent="0.25">
      <c r="A65" s="59" t="s">
        <v>74</v>
      </c>
      <c r="B65" s="60" t="s">
        <v>92</v>
      </c>
      <c r="C65" s="57">
        <v>1679415472</v>
      </c>
      <c r="D65" s="57">
        <v>1706519398</v>
      </c>
    </row>
    <row r="66" spans="1:4" s="58" customFormat="1" ht="20.25" customHeight="1" x14ac:dyDescent="0.25">
      <c r="A66" s="59" t="s">
        <v>24</v>
      </c>
      <c r="B66" s="60" t="s">
        <v>93</v>
      </c>
      <c r="C66" s="57"/>
      <c r="D66" s="57"/>
    </row>
    <row r="67" spans="1:4" s="58" customFormat="1" ht="20.25" customHeight="1" x14ac:dyDescent="0.25">
      <c r="A67" s="59" t="s">
        <v>94</v>
      </c>
      <c r="B67" s="56" t="s">
        <v>95</v>
      </c>
      <c r="C67" s="57">
        <v>26317149</v>
      </c>
      <c r="D67" s="57">
        <v>18066593</v>
      </c>
    </row>
    <row r="68" spans="1:4" s="58" customFormat="1" ht="33" customHeight="1" x14ac:dyDescent="0.25">
      <c r="A68" s="59" t="s">
        <v>96</v>
      </c>
      <c r="B68" s="56" t="s">
        <v>97</v>
      </c>
      <c r="C68" s="57"/>
      <c r="D68" s="57"/>
    </row>
    <row r="69" spans="1:4" s="58" customFormat="1" ht="20.25" customHeight="1" x14ac:dyDescent="0.25">
      <c r="A69" s="59" t="s">
        <v>98</v>
      </c>
      <c r="B69" s="60" t="s">
        <v>99</v>
      </c>
      <c r="C69" s="57">
        <v>6065817</v>
      </c>
      <c r="D69" s="57">
        <v>6065817</v>
      </c>
    </row>
    <row r="70" spans="1:4" s="58" customFormat="1" ht="20.25" customHeight="1" x14ac:dyDescent="0.25">
      <c r="A70" s="59" t="s">
        <v>100</v>
      </c>
      <c r="B70" s="60" t="s">
        <v>101</v>
      </c>
      <c r="C70" s="57">
        <v>355548</v>
      </c>
      <c r="D70" s="57">
        <v>1617611</v>
      </c>
    </row>
    <row r="71" spans="1:4" s="58" customFormat="1" ht="20.25" customHeight="1" x14ac:dyDescent="0.25">
      <c r="A71" s="59" t="s">
        <v>102</v>
      </c>
      <c r="B71" s="60" t="s">
        <v>103</v>
      </c>
      <c r="C71" s="57"/>
      <c r="D71" s="57"/>
    </row>
    <row r="72" spans="1:4" s="58" customFormat="1" ht="34.5" customHeight="1" x14ac:dyDescent="0.3">
      <c r="A72" s="7" t="s">
        <v>104</v>
      </c>
      <c r="B72" s="56" t="s">
        <v>105</v>
      </c>
      <c r="C72" s="65">
        <f>SUM(C63:C71)</f>
        <v>1712153986</v>
      </c>
      <c r="D72" s="65">
        <f>SUM(D63:D71)</f>
        <v>1732269419</v>
      </c>
    </row>
    <row r="73" spans="1:4" s="58" customFormat="1" ht="22.5" customHeight="1" x14ac:dyDescent="0.3">
      <c r="A73" s="7" t="s">
        <v>106</v>
      </c>
      <c r="B73" s="56"/>
      <c r="C73" s="57"/>
      <c r="D73" s="57"/>
    </row>
    <row r="74" spans="1:4" s="58" customFormat="1" ht="22.5" customHeight="1" x14ac:dyDescent="0.25">
      <c r="A74" s="61" t="s">
        <v>107</v>
      </c>
      <c r="B74" s="60" t="s">
        <v>108</v>
      </c>
      <c r="C74" s="57">
        <v>550308973</v>
      </c>
      <c r="D74" s="57">
        <v>546485470</v>
      </c>
    </row>
    <row r="75" spans="1:4" s="58" customFormat="1" ht="22.5" customHeight="1" x14ac:dyDescent="0.25">
      <c r="A75" s="61" t="s">
        <v>109</v>
      </c>
      <c r="B75" s="67" t="s">
        <v>110</v>
      </c>
      <c r="C75" s="57">
        <v>12126533</v>
      </c>
      <c r="D75" s="57">
        <v>12126533</v>
      </c>
    </row>
    <row r="76" spans="1:4" s="58" customFormat="1" ht="22.5" customHeight="1" x14ac:dyDescent="0.25">
      <c r="A76" s="61" t="s">
        <v>111</v>
      </c>
      <c r="B76" s="67" t="s">
        <v>112</v>
      </c>
      <c r="C76" s="57"/>
      <c r="D76" s="57"/>
    </row>
    <row r="77" spans="1:4" s="58" customFormat="1" ht="22.5" customHeight="1" x14ac:dyDescent="0.25">
      <c r="A77" s="61" t="s">
        <v>113</v>
      </c>
      <c r="B77" s="67" t="s">
        <v>114</v>
      </c>
      <c r="C77" s="57">
        <v>4292</v>
      </c>
      <c r="D77" s="57">
        <v>-2435</v>
      </c>
    </row>
    <row r="78" spans="1:4" s="58" customFormat="1" ht="22.5" customHeight="1" x14ac:dyDescent="0.25">
      <c r="A78" s="61" t="s">
        <v>115</v>
      </c>
      <c r="B78" s="56" t="s">
        <v>116</v>
      </c>
      <c r="C78" s="57">
        <v>880362345</v>
      </c>
      <c r="D78" s="57">
        <v>983775275</v>
      </c>
    </row>
    <row r="79" spans="1:4" s="58" customFormat="1" ht="52.5" customHeight="1" x14ac:dyDescent="0.3">
      <c r="A79" s="7" t="s">
        <v>117</v>
      </c>
      <c r="B79" s="56" t="s">
        <v>118</v>
      </c>
      <c r="C79" s="65">
        <f>SUM(C74:C78)</f>
        <v>1442802143</v>
      </c>
      <c r="D79" s="65">
        <f>SUM(D74:D78)</f>
        <v>1542384843</v>
      </c>
    </row>
    <row r="80" spans="1:4" s="58" customFormat="1" ht="21.75" customHeight="1" x14ac:dyDescent="0.3">
      <c r="A80" s="68" t="s">
        <v>119</v>
      </c>
      <c r="B80" s="56" t="s">
        <v>120</v>
      </c>
      <c r="C80" s="66"/>
      <c r="D80" s="66"/>
    </row>
    <row r="81" spans="1:15" s="58" customFormat="1" ht="28.5" customHeight="1" x14ac:dyDescent="0.3">
      <c r="A81" s="7" t="s">
        <v>121</v>
      </c>
      <c r="B81" s="56" t="s">
        <v>122</v>
      </c>
      <c r="C81" s="69">
        <f>C79+C80</f>
        <v>1442802143</v>
      </c>
      <c r="D81" s="69">
        <f>D79+D80</f>
        <v>1542384843</v>
      </c>
    </row>
    <row r="82" spans="1:15" s="58" customFormat="1" ht="41.25" customHeight="1" x14ac:dyDescent="0.3">
      <c r="A82" s="7" t="s">
        <v>123</v>
      </c>
      <c r="B82" s="56"/>
      <c r="C82" s="69">
        <f>C62+C63+C72+C81</f>
        <v>3700886049</v>
      </c>
      <c r="D82" s="69">
        <f>D62+D63+D72+D81</f>
        <v>3496785299</v>
      </c>
    </row>
    <row r="84" spans="1:15" s="12" customFormat="1" x14ac:dyDescent="0.25">
      <c r="C84" s="5">
        <f>C82-C49</f>
        <v>0</v>
      </c>
      <c r="D84" s="5">
        <f>D82-D49</f>
        <v>0</v>
      </c>
    </row>
    <row r="85" spans="1:15" s="12" customFormat="1" x14ac:dyDescent="0.25">
      <c r="C85" s="5"/>
      <c r="D85" s="10"/>
    </row>
    <row r="86" spans="1:15" s="14" customFormat="1" ht="33" customHeight="1" x14ac:dyDescent="0.3">
      <c r="A86" s="13" t="s">
        <v>124</v>
      </c>
      <c r="D86" s="16"/>
      <c r="E86" s="16"/>
      <c r="F86" s="16"/>
      <c r="J86" s="17"/>
      <c r="K86" s="18"/>
      <c r="L86" s="19"/>
      <c r="M86" s="16"/>
      <c r="N86" s="20"/>
      <c r="O86" s="20"/>
    </row>
    <row r="87" spans="1:15" s="14" customFormat="1" ht="17.399999999999999" x14ac:dyDescent="0.3">
      <c r="A87" s="13"/>
      <c r="B87" s="21"/>
      <c r="C87" s="15"/>
      <c r="D87" s="16"/>
      <c r="E87" s="19"/>
      <c r="F87" s="22"/>
      <c r="J87" s="17"/>
      <c r="K87" s="18"/>
      <c r="L87" s="19"/>
      <c r="M87" s="16"/>
      <c r="N87" s="20"/>
      <c r="O87" s="20"/>
    </row>
    <row r="88" spans="1:15" s="14" customFormat="1" ht="17.399999999999999" x14ac:dyDescent="0.3">
      <c r="A88" s="13"/>
      <c r="B88" s="21"/>
      <c r="C88" s="15"/>
      <c r="D88" s="16"/>
      <c r="E88" s="16"/>
      <c r="F88" s="16"/>
      <c r="J88" s="17"/>
      <c r="K88" s="18"/>
      <c r="L88" s="19"/>
      <c r="M88" s="16"/>
    </row>
    <row r="89" spans="1:15" ht="17.399999999999999" x14ac:dyDescent="0.3">
      <c r="A89" s="13" t="s">
        <v>125</v>
      </c>
      <c r="B89" s="21"/>
    </row>
    <row r="90" spans="1:15" x14ac:dyDescent="0.25">
      <c r="A90" s="23"/>
      <c r="B90" s="24"/>
    </row>
    <row r="91" spans="1:15" ht="15.6" x14ac:dyDescent="0.3">
      <c r="A91" s="25"/>
      <c r="B91" s="24"/>
    </row>
    <row r="92" spans="1:15" ht="15.6" x14ac:dyDescent="0.3">
      <c r="A92" s="25" t="s">
        <v>126</v>
      </c>
      <c r="B92" s="26"/>
    </row>
    <row r="93" spans="1:15" x14ac:dyDescent="0.25">
      <c r="A93" s="23"/>
      <c r="B93" s="26"/>
    </row>
  </sheetData>
  <mergeCells count="5">
    <mergeCell ref="A16:C16"/>
    <mergeCell ref="B4:C4"/>
    <mergeCell ref="B7:C7"/>
    <mergeCell ref="B8:C8"/>
    <mergeCell ref="A15:C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E64"/>
  <sheetViews>
    <sheetView workbookViewId="0">
      <selection activeCell="C39" sqref="C39"/>
    </sheetView>
  </sheetViews>
  <sheetFormatPr defaultRowHeight="13.2" x14ac:dyDescent="0.25"/>
  <cols>
    <col min="1" max="1" width="57.6640625" style="3" customWidth="1"/>
    <col min="2" max="2" width="16.33203125" style="3" customWidth="1"/>
    <col min="3" max="4" width="17.6640625" style="102" customWidth="1"/>
    <col min="5" max="5" width="17" style="10" customWidth="1"/>
    <col min="6" max="249" width="9.109375" style="3"/>
    <col min="250" max="250" width="57.6640625" style="3" customWidth="1"/>
    <col min="251" max="251" width="16.33203125" style="3" customWidth="1"/>
    <col min="252" max="252" width="17.6640625" style="3" customWidth="1"/>
    <col min="253" max="253" width="18.88671875" style="3" customWidth="1"/>
    <col min="254" max="254" width="17" style="3" customWidth="1"/>
    <col min="255" max="255" width="32.5546875" style="3" customWidth="1"/>
    <col min="256" max="256" width="13.33203125" style="3" bestFit="1" customWidth="1"/>
    <col min="257" max="257" width="15.6640625" style="3" customWidth="1"/>
    <col min="258" max="258" width="14" style="3" customWidth="1"/>
    <col min="259" max="259" width="17.109375" style="3" customWidth="1"/>
    <col min="260" max="505" width="9.109375" style="3"/>
    <col min="506" max="506" width="57.6640625" style="3" customWidth="1"/>
    <col min="507" max="507" width="16.33203125" style="3" customWidth="1"/>
    <col min="508" max="508" width="17.6640625" style="3" customWidth="1"/>
    <col min="509" max="509" width="18.88671875" style="3" customWidth="1"/>
    <col min="510" max="510" width="17" style="3" customWidth="1"/>
    <col min="511" max="511" width="32.5546875" style="3" customWidth="1"/>
    <col min="512" max="512" width="13.33203125" style="3" bestFit="1" customWidth="1"/>
    <col min="513" max="513" width="15.6640625" style="3" customWidth="1"/>
    <col min="514" max="514" width="14" style="3" customWidth="1"/>
    <col min="515" max="515" width="17.109375" style="3" customWidth="1"/>
    <col min="516" max="761" width="9.109375" style="3"/>
    <col min="762" max="762" width="57.6640625" style="3" customWidth="1"/>
    <col min="763" max="763" width="16.33203125" style="3" customWidth="1"/>
    <col min="764" max="764" width="17.6640625" style="3" customWidth="1"/>
    <col min="765" max="765" width="18.88671875" style="3" customWidth="1"/>
    <col min="766" max="766" width="17" style="3" customWidth="1"/>
    <col min="767" max="767" width="32.5546875" style="3" customWidth="1"/>
    <col min="768" max="768" width="13.33203125" style="3" bestFit="1" customWidth="1"/>
    <col min="769" max="769" width="15.6640625" style="3" customWidth="1"/>
    <col min="770" max="770" width="14" style="3" customWidth="1"/>
    <col min="771" max="771" width="17.109375" style="3" customWidth="1"/>
    <col min="772" max="1017" width="9.109375" style="3"/>
    <col min="1018" max="1018" width="57.6640625" style="3" customWidth="1"/>
    <col min="1019" max="1019" width="16.33203125" style="3" customWidth="1"/>
    <col min="1020" max="1020" width="17.6640625" style="3" customWidth="1"/>
    <col min="1021" max="1021" width="18.88671875" style="3" customWidth="1"/>
    <col min="1022" max="1022" width="17" style="3" customWidth="1"/>
    <col min="1023" max="1023" width="32.5546875" style="3" customWidth="1"/>
    <col min="1024" max="1024" width="13.33203125" style="3" bestFit="1" customWidth="1"/>
    <col min="1025" max="1025" width="15.6640625" style="3" customWidth="1"/>
    <col min="1026" max="1026" width="14" style="3" customWidth="1"/>
    <col min="1027" max="1027" width="17.109375" style="3" customWidth="1"/>
    <col min="1028" max="1273" width="9.109375" style="3"/>
    <col min="1274" max="1274" width="57.6640625" style="3" customWidth="1"/>
    <col min="1275" max="1275" width="16.33203125" style="3" customWidth="1"/>
    <col min="1276" max="1276" width="17.6640625" style="3" customWidth="1"/>
    <col min="1277" max="1277" width="18.88671875" style="3" customWidth="1"/>
    <col min="1278" max="1278" width="17" style="3" customWidth="1"/>
    <col min="1279" max="1279" width="32.5546875" style="3" customWidth="1"/>
    <col min="1280" max="1280" width="13.33203125" style="3" bestFit="1" customWidth="1"/>
    <col min="1281" max="1281" width="15.6640625" style="3" customWidth="1"/>
    <col min="1282" max="1282" width="14" style="3" customWidth="1"/>
    <col min="1283" max="1283" width="17.109375" style="3" customWidth="1"/>
    <col min="1284" max="1529" width="9.109375" style="3"/>
    <col min="1530" max="1530" width="57.6640625" style="3" customWidth="1"/>
    <col min="1531" max="1531" width="16.33203125" style="3" customWidth="1"/>
    <col min="1532" max="1532" width="17.6640625" style="3" customWidth="1"/>
    <col min="1533" max="1533" width="18.88671875" style="3" customWidth="1"/>
    <col min="1534" max="1534" width="17" style="3" customWidth="1"/>
    <col min="1535" max="1535" width="32.5546875" style="3" customWidth="1"/>
    <col min="1536" max="1536" width="13.33203125" style="3" bestFit="1" customWidth="1"/>
    <col min="1537" max="1537" width="15.6640625" style="3" customWidth="1"/>
    <col min="1538" max="1538" width="14" style="3" customWidth="1"/>
    <col min="1539" max="1539" width="17.109375" style="3" customWidth="1"/>
    <col min="1540" max="1785" width="9.109375" style="3"/>
    <col min="1786" max="1786" width="57.6640625" style="3" customWidth="1"/>
    <col min="1787" max="1787" width="16.33203125" style="3" customWidth="1"/>
    <col min="1788" max="1788" width="17.6640625" style="3" customWidth="1"/>
    <col min="1789" max="1789" width="18.88671875" style="3" customWidth="1"/>
    <col min="1790" max="1790" width="17" style="3" customWidth="1"/>
    <col min="1791" max="1791" width="32.5546875" style="3" customWidth="1"/>
    <col min="1792" max="1792" width="13.33203125" style="3" bestFit="1" customWidth="1"/>
    <col min="1793" max="1793" width="15.6640625" style="3" customWidth="1"/>
    <col min="1794" max="1794" width="14" style="3" customWidth="1"/>
    <col min="1795" max="1795" width="17.109375" style="3" customWidth="1"/>
    <col min="1796" max="2041" width="9.109375" style="3"/>
    <col min="2042" max="2042" width="57.6640625" style="3" customWidth="1"/>
    <col min="2043" max="2043" width="16.33203125" style="3" customWidth="1"/>
    <col min="2044" max="2044" width="17.6640625" style="3" customWidth="1"/>
    <col min="2045" max="2045" width="18.88671875" style="3" customWidth="1"/>
    <col min="2046" max="2046" width="17" style="3" customWidth="1"/>
    <col min="2047" max="2047" width="32.5546875" style="3" customWidth="1"/>
    <col min="2048" max="2048" width="13.33203125" style="3" bestFit="1" customWidth="1"/>
    <col min="2049" max="2049" width="15.6640625" style="3" customWidth="1"/>
    <col min="2050" max="2050" width="14" style="3" customWidth="1"/>
    <col min="2051" max="2051" width="17.109375" style="3" customWidth="1"/>
    <col min="2052" max="2297" width="9.109375" style="3"/>
    <col min="2298" max="2298" width="57.6640625" style="3" customWidth="1"/>
    <col min="2299" max="2299" width="16.33203125" style="3" customWidth="1"/>
    <col min="2300" max="2300" width="17.6640625" style="3" customWidth="1"/>
    <col min="2301" max="2301" width="18.88671875" style="3" customWidth="1"/>
    <col min="2302" max="2302" width="17" style="3" customWidth="1"/>
    <col min="2303" max="2303" width="32.5546875" style="3" customWidth="1"/>
    <col min="2304" max="2304" width="13.33203125" style="3" bestFit="1" customWidth="1"/>
    <col min="2305" max="2305" width="15.6640625" style="3" customWidth="1"/>
    <col min="2306" max="2306" width="14" style="3" customWidth="1"/>
    <col min="2307" max="2307" width="17.109375" style="3" customWidth="1"/>
    <col min="2308" max="2553" width="9.109375" style="3"/>
    <col min="2554" max="2554" width="57.6640625" style="3" customWidth="1"/>
    <col min="2555" max="2555" width="16.33203125" style="3" customWidth="1"/>
    <col min="2556" max="2556" width="17.6640625" style="3" customWidth="1"/>
    <col min="2557" max="2557" width="18.88671875" style="3" customWidth="1"/>
    <col min="2558" max="2558" width="17" style="3" customWidth="1"/>
    <col min="2559" max="2559" width="32.5546875" style="3" customWidth="1"/>
    <col min="2560" max="2560" width="13.33203125" style="3" bestFit="1" customWidth="1"/>
    <col min="2561" max="2561" width="15.6640625" style="3" customWidth="1"/>
    <col min="2562" max="2562" width="14" style="3" customWidth="1"/>
    <col min="2563" max="2563" width="17.109375" style="3" customWidth="1"/>
    <col min="2564" max="2809" width="9.109375" style="3"/>
    <col min="2810" max="2810" width="57.6640625" style="3" customWidth="1"/>
    <col min="2811" max="2811" width="16.33203125" style="3" customWidth="1"/>
    <col min="2812" max="2812" width="17.6640625" style="3" customWidth="1"/>
    <col min="2813" max="2813" width="18.88671875" style="3" customWidth="1"/>
    <col min="2814" max="2814" width="17" style="3" customWidth="1"/>
    <col min="2815" max="2815" width="32.5546875" style="3" customWidth="1"/>
    <col min="2816" max="2816" width="13.33203125" style="3" bestFit="1" customWidth="1"/>
    <col min="2817" max="2817" width="15.6640625" style="3" customWidth="1"/>
    <col min="2818" max="2818" width="14" style="3" customWidth="1"/>
    <col min="2819" max="2819" width="17.109375" style="3" customWidth="1"/>
    <col min="2820" max="3065" width="9.109375" style="3"/>
    <col min="3066" max="3066" width="57.6640625" style="3" customWidth="1"/>
    <col min="3067" max="3067" width="16.33203125" style="3" customWidth="1"/>
    <col min="3068" max="3068" width="17.6640625" style="3" customWidth="1"/>
    <col min="3069" max="3069" width="18.88671875" style="3" customWidth="1"/>
    <col min="3070" max="3070" width="17" style="3" customWidth="1"/>
    <col min="3071" max="3071" width="32.5546875" style="3" customWidth="1"/>
    <col min="3072" max="3072" width="13.33203125" style="3" bestFit="1" customWidth="1"/>
    <col min="3073" max="3073" width="15.6640625" style="3" customWidth="1"/>
    <col min="3074" max="3074" width="14" style="3" customWidth="1"/>
    <col min="3075" max="3075" width="17.109375" style="3" customWidth="1"/>
    <col min="3076" max="3321" width="9.109375" style="3"/>
    <col min="3322" max="3322" width="57.6640625" style="3" customWidth="1"/>
    <col min="3323" max="3323" width="16.33203125" style="3" customWidth="1"/>
    <col min="3324" max="3324" width="17.6640625" style="3" customWidth="1"/>
    <col min="3325" max="3325" width="18.88671875" style="3" customWidth="1"/>
    <col min="3326" max="3326" width="17" style="3" customWidth="1"/>
    <col min="3327" max="3327" width="32.5546875" style="3" customWidth="1"/>
    <col min="3328" max="3328" width="13.33203125" style="3" bestFit="1" customWidth="1"/>
    <col min="3329" max="3329" width="15.6640625" style="3" customWidth="1"/>
    <col min="3330" max="3330" width="14" style="3" customWidth="1"/>
    <col min="3331" max="3331" width="17.109375" style="3" customWidth="1"/>
    <col min="3332" max="3577" width="9.109375" style="3"/>
    <col min="3578" max="3578" width="57.6640625" style="3" customWidth="1"/>
    <col min="3579" max="3579" width="16.33203125" style="3" customWidth="1"/>
    <col min="3580" max="3580" width="17.6640625" style="3" customWidth="1"/>
    <col min="3581" max="3581" width="18.88671875" style="3" customWidth="1"/>
    <col min="3582" max="3582" width="17" style="3" customWidth="1"/>
    <col min="3583" max="3583" width="32.5546875" style="3" customWidth="1"/>
    <col min="3584" max="3584" width="13.33203125" style="3" bestFit="1" customWidth="1"/>
    <col min="3585" max="3585" width="15.6640625" style="3" customWidth="1"/>
    <col min="3586" max="3586" width="14" style="3" customWidth="1"/>
    <col min="3587" max="3587" width="17.109375" style="3" customWidth="1"/>
    <col min="3588" max="3833" width="9.109375" style="3"/>
    <col min="3834" max="3834" width="57.6640625" style="3" customWidth="1"/>
    <col min="3835" max="3835" width="16.33203125" style="3" customWidth="1"/>
    <col min="3836" max="3836" width="17.6640625" style="3" customWidth="1"/>
    <col min="3837" max="3837" width="18.88671875" style="3" customWidth="1"/>
    <col min="3838" max="3838" width="17" style="3" customWidth="1"/>
    <col min="3839" max="3839" width="32.5546875" style="3" customWidth="1"/>
    <col min="3840" max="3840" width="13.33203125" style="3" bestFit="1" customWidth="1"/>
    <col min="3841" max="3841" width="15.6640625" style="3" customWidth="1"/>
    <col min="3842" max="3842" width="14" style="3" customWidth="1"/>
    <col min="3843" max="3843" width="17.109375" style="3" customWidth="1"/>
    <col min="3844" max="4089" width="9.109375" style="3"/>
    <col min="4090" max="4090" width="57.6640625" style="3" customWidth="1"/>
    <col min="4091" max="4091" width="16.33203125" style="3" customWidth="1"/>
    <col min="4092" max="4092" width="17.6640625" style="3" customWidth="1"/>
    <col min="4093" max="4093" width="18.88671875" style="3" customWidth="1"/>
    <col min="4094" max="4094" width="17" style="3" customWidth="1"/>
    <col min="4095" max="4095" width="32.5546875" style="3" customWidth="1"/>
    <col min="4096" max="4096" width="13.33203125" style="3" bestFit="1" customWidth="1"/>
    <col min="4097" max="4097" width="15.6640625" style="3" customWidth="1"/>
    <col min="4098" max="4098" width="14" style="3" customWidth="1"/>
    <col min="4099" max="4099" width="17.109375" style="3" customWidth="1"/>
    <col min="4100" max="4345" width="9.109375" style="3"/>
    <col min="4346" max="4346" width="57.6640625" style="3" customWidth="1"/>
    <col min="4347" max="4347" width="16.33203125" style="3" customWidth="1"/>
    <col min="4348" max="4348" width="17.6640625" style="3" customWidth="1"/>
    <col min="4349" max="4349" width="18.88671875" style="3" customWidth="1"/>
    <col min="4350" max="4350" width="17" style="3" customWidth="1"/>
    <col min="4351" max="4351" width="32.5546875" style="3" customWidth="1"/>
    <col min="4352" max="4352" width="13.33203125" style="3" bestFit="1" customWidth="1"/>
    <col min="4353" max="4353" width="15.6640625" style="3" customWidth="1"/>
    <col min="4354" max="4354" width="14" style="3" customWidth="1"/>
    <col min="4355" max="4355" width="17.109375" style="3" customWidth="1"/>
    <col min="4356" max="4601" width="9.109375" style="3"/>
    <col min="4602" max="4602" width="57.6640625" style="3" customWidth="1"/>
    <col min="4603" max="4603" width="16.33203125" style="3" customWidth="1"/>
    <col min="4604" max="4604" width="17.6640625" style="3" customWidth="1"/>
    <col min="4605" max="4605" width="18.88671875" style="3" customWidth="1"/>
    <col min="4606" max="4606" width="17" style="3" customWidth="1"/>
    <col min="4607" max="4607" width="32.5546875" style="3" customWidth="1"/>
    <col min="4608" max="4608" width="13.33203125" style="3" bestFit="1" customWidth="1"/>
    <col min="4609" max="4609" width="15.6640625" style="3" customWidth="1"/>
    <col min="4610" max="4610" width="14" style="3" customWidth="1"/>
    <col min="4611" max="4611" width="17.109375" style="3" customWidth="1"/>
    <col min="4612" max="4857" width="9.109375" style="3"/>
    <col min="4858" max="4858" width="57.6640625" style="3" customWidth="1"/>
    <col min="4859" max="4859" width="16.33203125" style="3" customWidth="1"/>
    <col min="4860" max="4860" width="17.6640625" style="3" customWidth="1"/>
    <col min="4861" max="4861" width="18.88671875" style="3" customWidth="1"/>
    <col min="4862" max="4862" width="17" style="3" customWidth="1"/>
    <col min="4863" max="4863" width="32.5546875" style="3" customWidth="1"/>
    <col min="4864" max="4864" width="13.33203125" style="3" bestFit="1" customWidth="1"/>
    <col min="4865" max="4865" width="15.6640625" style="3" customWidth="1"/>
    <col min="4866" max="4866" width="14" style="3" customWidth="1"/>
    <col min="4867" max="4867" width="17.109375" style="3" customWidth="1"/>
    <col min="4868" max="5113" width="9.109375" style="3"/>
    <col min="5114" max="5114" width="57.6640625" style="3" customWidth="1"/>
    <col min="5115" max="5115" width="16.33203125" style="3" customWidth="1"/>
    <col min="5116" max="5116" width="17.6640625" style="3" customWidth="1"/>
    <col min="5117" max="5117" width="18.88671875" style="3" customWidth="1"/>
    <col min="5118" max="5118" width="17" style="3" customWidth="1"/>
    <col min="5119" max="5119" width="32.5546875" style="3" customWidth="1"/>
    <col min="5120" max="5120" width="13.33203125" style="3" bestFit="1" customWidth="1"/>
    <col min="5121" max="5121" width="15.6640625" style="3" customWidth="1"/>
    <col min="5122" max="5122" width="14" style="3" customWidth="1"/>
    <col min="5123" max="5123" width="17.109375" style="3" customWidth="1"/>
    <col min="5124" max="5369" width="9.109375" style="3"/>
    <col min="5370" max="5370" width="57.6640625" style="3" customWidth="1"/>
    <col min="5371" max="5371" width="16.33203125" style="3" customWidth="1"/>
    <col min="5372" max="5372" width="17.6640625" style="3" customWidth="1"/>
    <col min="5373" max="5373" width="18.88671875" style="3" customWidth="1"/>
    <col min="5374" max="5374" width="17" style="3" customWidth="1"/>
    <col min="5375" max="5375" width="32.5546875" style="3" customWidth="1"/>
    <col min="5376" max="5376" width="13.33203125" style="3" bestFit="1" customWidth="1"/>
    <col min="5377" max="5377" width="15.6640625" style="3" customWidth="1"/>
    <col min="5378" max="5378" width="14" style="3" customWidth="1"/>
    <col min="5379" max="5379" width="17.109375" style="3" customWidth="1"/>
    <col min="5380" max="5625" width="9.109375" style="3"/>
    <col min="5626" max="5626" width="57.6640625" style="3" customWidth="1"/>
    <col min="5627" max="5627" width="16.33203125" style="3" customWidth="1"/>
    <col min="5628" max="5628" width="17.6640625" style="3" customWidth="1"/>
    <col min="5629" max="5629" width="18.88671875" style="3" customWidth="1"/>
    <col min="5630" max="5630" width="17" style="3" customWidth="1"/>
    <col min="5631" max="5631" width="32.5546875" style="3" customWidth="1"/>
    <col min="5632" max="5632" width="13.33203125" style="3" bestFit="1" customWidth="1"/>
    <col min="5633" max="5633" width="15.6640625" style="3" customWidth="1"/>
    <col min="5634" max="5634" width="14" style="3" customWidth="1"/>
    <col min="5635" max="5635" width="17.109375" style="3" customWidth="1"/>
    <col min="5636" max="5881" width="9.109375" style="3"/>
    <col min="5882" max="5882" width="57.6640625" style="3" customWidth="1"/>
    <col min="5883" max="5883" width="16.33203125" style="3" customWidth="1"/>
    <col min="5884" max="5884" width="17.6640625" style="3" customWidth="1"/>
    <col min="5885" max="5885" width="18.88671875" style="3" customWidth="1"/>
    <col min="5886" max="5886" width="17" style="3" customWidth="1"/>
    <col min="5887" max="5887" width="32.5546875" style="3" customWidth="1"/>
    <col min="5888" max="5888" width="13.33203125" style="3" bestFit="1" customWidth="1"/>
    <col min="5889" max="5889" width="15.6640625" style="3" customWidth="1"/>
    <col min="5890" max="5890" width="14" style="3" customWidth="1"/>
    <col min="5891" max="5891" width="17.109375" style="3" customWidth="1"/>
    <col min="5892" max="6137" width="9.109375" style="3"/>
    <col min="6138" max="6138" width="57.6640625" style="3" customWidth="1"/>
    <col min="6139" max="6139" width="16.33203125" style="3" customWidth="1"/>
    <col min="6140" max="6140" width="17.6640625" style="3" customWidth="1"/>
    <col min="6141" max="6141" width="18.88671875" style="3" customWidth="1"/>
    <col min="6142" max="6142" width="17" style="3" customWidth="1"/>
    <col min="6143" max="6143" width="32.5546875" style="3" customWidth="1"/>
    <col min="6144" max="6144" width="13.33203125" style="3" bestFit="1" customWidth="1"/>
    <col min="6145" max="6145" width="15.6640625" style="3" customWidth="1"/>
    <col min="6146" max="6146" width="14" style="3" customWidth="1"/>
    <col min="6147" max="6147" width="17.109375" style="3" customWidth="1"/>
    <col min="6148" max="6393" width="9.109375" style="3"/>
    <col min="6394" max="6394" width="57.6640625" style="3" customWidth="1"/>
    <col min="6395" max="6395" width="16.33203125" style="3" customWidth="1"/>
    <col min="6396" max="6396" width="17.6640625" style="3" customWidth="1"/>
    <col min="6397" max="6397" width="18.88671875" style="3" customWidth="1"/>
    <col min="6398" max="6398" width="17" style="3" customWidth="1"/>
    <col min="6399" max="6399" width="32.5546875" style="3" customWidth="1"/>
    <col min="6400" max="6400" width="13.33203125" style="3" bestFit="1" customWidth="1"/>
    <col min="6401" max="6401" width="15.6640625" style="3" customWidth="1"/>
    <col min="6402" max="6402" width="14" style="3" customWidth="1"/>
    <col min="6403" max="6403" width="17.109375" style="3" customWidth="1"/>
    <col min="6404" max="6649" width="9.109375" style="3"/>
    <col min="6650" max="6650" width="57.6640625" style="3" customWidth="1"/>
    <col min="6651" max="6651" width="16.33203125" style="3" customWidth="1"/>
    <col min="6652" max="6652" width="17.6640625" style="3" customWidth="1"/>
    <col min="6653" max="6653" width="18.88671875" style="3" customWidth="1"/>
    <col min="6654" max="6654" width="17" style="3" customWidth="1"/>
    <col min="6655" max="6655" width="32.5546875" style="3" customWidth="1"/>
    <col min="6656" max="6656" width="13.33203125" style="3" bestFit="1" customWidth="1"/>
    <col min="6657" max="6657" width="15.6640625" style="3" customWidth="1"/>
    <col min="6658" max="6658" width="14" style="3" customWidth="1"/>
    <col min="6659" max="6659" width="17.109375" style="3" customWidth="1"/>
    <col min="6660" max="6905" width="9.109375" style="3"/>
    <col min="6906" max="6906" width="57.6640625" style="3" customWidth="1"/>
    <col min="6907" max="6907" width="16.33203125" style="3" customWidth="1"/>
    <col min="6908" max="6908" width="17.6640625" style="3" customWidth="1"/>
    <col min="6909" max="6909" width="18.88671875" style="3" customWidth="1"/>
    <col min="6910" max="6910" width="17" style="3" customWidth="1"/>
    <col min="6911" max="6911" width="32.5546875" style="3" customWidth="1"/>
    <col min="6912" max="6912" width="13.33203125" style="3" bestFit="1" customWidth="1"/>
    <col min="6913" max="6913" width="15.6640625" style="3" customWidth="1"/>
    <col min="6914" max="6914" width="14" style="3" customWidth="1"/>
    <col min="6915" max="6915" width="17.109375" style="3" customWidth="1"/>
    <col min="6916" max="7161" width="9.109375" style="3"/>
    <col min="7162" max="7162" width="57.6640625" style="3" customWidth="1"/>
    <col min="7163" max="7163" width="16.33203125" style="3" customWidth="1"/>
    <col min="7164" max="7164" width="17.6640625" style="3" customWidth="1"/>
    <col min="7165" max="7165" width="18.88671875" style="3" customWidth="1"/>
    <col min="7166" max="7166" width="17" style="3" customWidth="1"/>
    <col min="7167" max="7167" width="32.5546875" style="3" customWidth="1"/>
    <col min="7168" max="7168" width="13.33203125" style="3" bestFit="1" customWidth="1"/>
    <col min="7169" max="7169" width="15.6640625" style="3" customWidth="1"/>
    <col min="7170" max="7170" width="14" style="3" customWidth="1"/>
    <col min="7171" max="7171" width="17.109375" style="3" customWidth="1"/>
    <col min="7172" max="7417" width="9.109375" style="3"/>
    <col min="7418" max="7418" width="57.6640625" style="3" customWidth="1"/>
    <col min="7419" max="7419" width="16.33203125" style="3" customWidth="1"/>
    <col min="7420" max="7420" width="17.6640625" style="3" customWidth="1"/>
    <col min="7421" max="7421" width="18.88671875" style="3" customWidth="1"/>
    <col min="7422" max="7422" width="17" style="3" customWidth="1"/>
    <col min="7423" max="7423" width="32.5546875" style="3" customWidth="1"/>
    <col min="7424" max="7424" width="13.33203125" style="3" bestFit="1" customWidth="1"/>
    <col min="7425" max="7425" width="15.6640625" style="3" customWidth="1"/>
    <col min="7426" max="7426" width="14" style="3" customWidth="1"/>
    <col min="7427" max="7427" width="17.109375" style="3" customWidth="1"/>
    <col min="7428" max="7673" width="9.109375" style="3"/>
    <col min="7674" max="7674" width="57.6640625" style="3" customWidth="1"/>
    <col min="7675" max="7675" width="16.33203125" style="3" customWidth="1"/>
    <col min="7676" max="7676" width="17.6640625" style="3" customWidth="1"/>
    <col min="7677" max="7677" width="18.88671875" style="3" customWidth="1"/>
    <col min="7678" max="7678" width="17" style="3" customWidth="1"/>
    <col min="7679" max="7679" width="32.5546875" style="3" customWidth="1"/>
    <col min="7680" max="7680" width="13.33203125" style="3" bestFit="1" customWidth="1"/>
    <col min="7681" max="7681" width="15.6640625" style="3" customWidth="1"/>
    <col min="7682" max="7682" width="14" style="3" customWidth="1"/>
    <col min="7683" max="7683" width="17.109375" style="3" customWidth="1"/>
    <col min="7684" max="7929" width="9.109375" style="3"/>
    <col min="7930" max="7930" width="57.6640625" style="3" customWidth="1"/>
    <col min="7931" max="7931" width="16.33203125" style="3" customWidth="1"/>
    <col min="7932" max="7932" width="17.6640625" style="3" customWidth="1"/>
    <col min="7933" max="7933" width="18.88671875" style="3" customWidth="1"/>
    <col min="7934" max="7934" width="17" style="3" customWidth="1"/>
    <col min="7935" max="7935" width="32.5546875" style="3" customWidth="1"/>
    <col min="7936" max="7936" width="13.33203125" style="3" bestFit="1" customWidth="1"/>
    <col min="7937" max="7937" width="15.6640625" style="3" customWidth="1"/>
    <col min="7938" max="7938" width="14" style="3" customWidth="1"/>
    <col min="7939" max="7939" width="17.109375" style="3" customWidth="1"/>
    <col min="7940" max="8185" width="9.109375" style="3"/>
    <col min="8186" max="8186" width="57.6640625" style="3" customWidth="1"/>
    <col min="8187" max="8187" width="16.33203125" style="3" customWidth="1"/>
    <col min="8188" max="8188" width="17.6640625" style="3" customWidth="1"/>
    <col min="8189" max="8189" width="18.88671875" style="3" customWidth="1"/>
    <col min="8190" max="8190" width="17" style="3" customWidth="1"/>
    <col min="8191" max="8191" width="32.5546875" style="3" customWidth="1"/>
    <col min="8192" max="8192" width="13.33203125" style="3" bestFit="1" customWidth="1"/>
    <col min="8193" max="8193" width="15.6640625" style="3" customWidth="1"/>
    <col min="8194" max="8194" width="14" style="3" customWidth="1"/>
    <col min="8195" max="8195" width="17.109375" style="3" customWidth="1"/>
    <col min="8196" max="8441" width="9.109375" style="3"/>
    <col min="8442" max="8442" width="57.6640625" style="3" customWidth="1"/>
    <col min="8443" max="8443" width="16.33203125" style="3" customWidth="1"/>
    <col min="8444" max="8444" width="17.6640625" style="3" customWidth="1"/>
    <col min="8445" max="8445" width="18.88671875" style="3" customWidth="1"/>
    <col min="8446" max="8446" width="17" style="3" customWidth="1"/>
    <col min="8447" max="8447" width="32.5546875" style="3" customWidth="1"/>
    <col min="8448" max="8448" width="13.33203125" style="3" bestFit="1" customWidth="1"/>
    <col min="8449" max="8449" width="15.6640625" style="3" customWidth="1"/>
    <col min="8450" max="8450" width="14" style="3" customWidth="1"/>
    <col min="8451" max="8451" width="17.109375" style="3" customWidth="1"/>
    <col min="8452" max="8697" width="9.109375" style="3"/>
    <col min="8698" max="8698" width="57.6640625" style="3" customWidth="1"/>
    <col min="8699" max="8699" width="16.33203125" style="3" customWidth="1"/>
    <col min="8700" max="8700" width="17.6640625" style="3" customWidth="1"/>
    <col min="8701" max="8701" width="18.88671875" style="3" customWidth="1"/>
    <col min="8702" max="8702" width="17" style="3" customWidth="1"/>
    <col min="8703" max="8703" width="32.5546875" style="3" customWidth="1"/>
    <col min="8704" max="8704" width="13.33203125" style="3" bestFit="1" customWidth="1"/>
    <col min="8705" max="8705" width="15.6640625" style="3" customWidth="1"/>
    <col min="8706" max="8706" width="14" style="3" customWidth="1"/>
    <col min="8707" max="8707" width="17.109375" style="3" customWidth="1"/>
    <col min="8708" max="8953" width="9.109375" style="3"/>
    <col min="8954" max="8954" width="57.6640625" style="3" customWidth="1"/>
    <col min="8955" max="8955" width="16.33203125" style="3" customWidth="1"/>
    <col min="8956" max="8956" width="17.6640625" style="3" customWidth="1"/>
    <col min="8957" max="8957" width="18.88671875" style="3" customWidth="1"/>
    <col min="8958" max="8958" width="17" style="3" customWidth="1"/>
    <col min="8959" max="8959" width="32.5546875" style="3" customWidth="1"/>
    <col min="8960" max="8960" width="13.33203125" style="3" bestFit="1" customWidth="1"/>
    <col min="8961" max="8961" width="15.6640625" style="3" customWidth="1"/>
    <col min="8962" max="8962" width="14" style="3" customWidth="1"/>
    <col min="8963" max="8963" width="17.109375" style="3" customWidth="1"/>
    <col min="8964" max="9209" width="9.109375" style="3"/>
    <col min="9210" max="9210" width="57.6640625" style="3" customWidth="1"/>
    <col min="9211" max="9211" width="16.33203125" style="3" customWidth="1"/>
    <col min="9212" max="9212" width="17.6640625" style="3" customWidth="1"/>
    <col min="9213" max="9213" width="18.88671875" style="3" customWidth="1"/>
    <col min="9214" max="9214" width="17" style="3" customWidth="1"/>
    <col min="9215" max="9215" width="32.5546875" style="3" customWidth="1"/>
    <col min="9216" max="9216" width="13.33203125" style="3" bestFit="1" customWidth="1"/>
    <col min="9217" max="9217" width="15.6640625" style="3" customWidth="1"/>
    <col min="9218" max="9218" width="14" style="3" customWidth="1"/>
    <col min="9219" max="9219" width="17.109375" style="3" customWidth="1"/>
    <col min="9220" max="9465" width="9.109375" style="3"/>
    <col min="9466" max="9466" width="57.6640625" style="3" customWidth="1"/>
    <col min="9467" max="9467" width="16.33203125" style="3" customWidth="1"/>
    <col min="9468" max="9468" width="17.6640625" style="3" customWidth="1"/>
    <col min="9469" max="9469" width="18.88671875" style="3" customWidth="1"/>
    <col min="9470" max="9470" width="17" style="3" customWidth="1"/>
    <col min="9471" max="9471" width="32.5546875" style="3" customWidth="1"/>
    <col min="9472" max="9472" width="13.33203125" style="3" bestFit="1" customWidth="1"/>
    <col min="9473" max="9473" width="15.6640625" style="3" customWidth="1"/>
    <col min="9474" max="9474" width="14" style="3" customWidth="1"/>
    <col min="9475" max="9475" width="17.109375" style="3" customWidth="1"/>
    <col min="9476" max="9721" width="9.109375" style="3"/>
    <col min="9722" max="9722" width="57.6640625" style="3" customWidth="1"/>
    <col min="9723" max="9723" width="16.33203125" style="3" customWidth="1"/>
    <col min="9724" max="9724" width="17.6640625" style="3" customWidth="1"/>
    <col min="9725" max="9725" width="18.88671875" style="3" customWidth="1"/>
    <col min="9726" max="9726" width="17" style="3" customWidth="1"/>
    <col min="9727" max="9727" width="32.5546875" style="3" customWidth="1"/>
    <col min="9728" max="9728" width="13.33203125" style="3" bestFit="1" customWidth="1"/>
    <col min="9729" max="9729" width="15.6640625" style="3" customWidth="1"/>
    <col min="9730" max="9730" width="14" style="3" customWidth="1"/>
    <col min="9731" max="9731" width="17.109375" style="3" customWidth="1"/>
    <col min="9732" max="9977" width="9.109375" style="3"/>
    <col min="9978" max="9978" width="57.6640625" style="3" customWidth="1"/>
    <col min="9979" max="9979" width="16.33203125" style="3" customWidth="1"/>
    <col min="9980" max="9980" width="17.6640625" style="3" customWidth="1"/>
    <col min="9981" max="9981" width="18.88671875" style="3" customWidth="1"/>
    <col min="9982" max="9982" width="17" style="3" customWidth="1"/>
    <col min="9983" max="9983" width="32.5546875" style="3" customWidth="1"/>
    <col min="9984" max="9984" width="13.33203125" style="3" bestFit="1" customWidth="1"/>
    <col min="9985" max="9985" width="15.6640625" style="3" customWidth="1"/>
    <col min="9986" max="9986" width="14" style="3" customWidth="1"/>
    <col min="9987" max="9987" width="17.109375" style="3" customWidth="1"/>
    <col min="9988" max="10233" width="9.109375" style="3"/>
    <col min="10234" max="10234" width="57.6640625" style="3" customWidth="1"/>
    <col min="10235" max="10235" width="16.33203125" style="3" customWidth="1"/>
    <col min="10236" max="10236" width="17.6640625" style="3" customWidth="1"/>
    <col min="10237" max="10237" width="18.88671875" style="3" customWidth="1"/>
    <col min="10238" max="10238" width="17" style="3" customWidth="1"/>
    <col min="10239" max="10239" width="32.5546875" style="3" customWidth="1"/>
    <col min="10240" max="10240" width="13.33203125" style="3" bestFit="1" customWidth="1"/>
    <col min="10241" max="10241" width="15.6640625" style="3" customWidth="1"/>
    <col min="10242" max="10242" width="14" style="3" customWidth="1"/>
    <col min="10243" max="10243" width="17.109375" style="3" customWidth="1"/>
    <col min="10244" max="10489" width="9.109375" style="3"/>
    <col min="10490" max="10490" width="57.6640625" style="3" customWidth="1"/>
    <col min="10491" max="10491" width="16.33203125" style="3" customWidth="1"/>
    <col min="10492" max="10492" width="17.6640625" style="3" customWidth="1"/>
    <col min="10493" max="10493" width="18.88671875" style="3" customWidth="1"/>
    <col min="10494" max="10494" width="17" style="3" customWidth="1"/>
    <col min="10495" max="10495" width="32.5546875" style="3" customWidth="1"/>
    <col min="10496" max="10496" width="13.33203125" style="3" bestFit="1" customWidth="1"/>
    <col min="10497" max="10497" width="15.6640625" style="3" customWidth="1"/>
    <col min="10498" max="10498" width="14" style="3" customWidth="1"/>
    <col min="10499" max="10499" width="17.109375" style="3" customWidth="1"/>
    <col min="10500" max="10745" width="9.109375" style="3"/>
    <col min="10746" max="10746" width="57.6640625" style="3" customWidth="1"/>
    <col min="10747" max="10747" width="16.33203125" style="3" customWidth="1"/>
    <col min="10748" max="10748" width="17.6640625" style="3" customWidth="1"/>
    <col min="10749" max="10749" width="18.88671875" style="3" customWidth="1"/>
    <col min="10750" max="10750" width="17" style="3" customWidth="1"/>
    <col min="10751" max="10751" width="32.5546875" style="3" customWidth="1"/>
    <col min="10752" max="10752" width="13.33203125" style="3" bestFit="1" customWidth="1"/>
    <col min="10753" max="10753" width="15.6640625" style="3" customWidth="1"/>
    <col min="10754" max="10754" width="14" style="3" customWidth="1"/>
    <col min="10755" max="10755" width="17.109375" style="3" customWidth="1"/>
    <col min="10756" max="11001" width="9.109375" style="3"/>
    <col min="11002" max="11002" width="57.6640625" style="3" customWidth="1"/>
    <col min="11003" max="11003" width="16.33203125" style="3" customWidth="1"/>
    <col min="11004" max="11004" width="17.6640625" style="3" customWidth="1"/>
    <col min="11005" max="11005" width="18.88671875" style="3" customWidth="1"/>
    <col min="11006" max="11006" width="17" style="3" customWidth="1"/>
    <col min="11007" max="11007" width="32.5546875" style="3" customWidth="1"/>
    <col min="11008" max="11008" width="13.33203125" style="3" bestFit="1" customWidth="1"/>
    <col min="11009" max="11009" width="15.6640625" style="3" customWidth="1"/>
    <col min="11010" max="11010" width="14" style="3" customWidth="1"/>
    <col min="11011" max="11011" width="17.109375" style="3" customWidth="1"/>
    <col min="11012" max="11257" width="9.109375" style="3"/>
    <col min="11258" max="11258" width="57.6640625" style="3" customWidth="1"/>
    <col min="11259" max="11259" width="16.33203125" style="3" customWidth="1"/>
    <col min="11260" max="11260" width="17.6640625" style="3" customWidth="1"/>
    <col min="11261" max="11261" width="18.88671875" style="3" customWidth="1"/>
    <col min="11262" max="11262" width="17" style="3" customWidth="1"/>
    <col min="11263" max="11263" width="32.5546875" style="3" customWidth="1"/>
    <col min="11264" max="11264" width="13.33203125" style="3" bestFit="1" customWidth="1"/>
    <col min="11265" max="11265" width="15.6640625" style="3" customWidth="1"/>
    <col min="11266" max="11266" width="14" style="3" customWidth="1"/>
    <col min="11267" max="11267" width="17.109375" style="3" customWidth="1"/>
    <col min="11268" max="11513" width="9.109375" style="3"/>
    <col min="11514" max="11514" width="57.6640625" style="3" customWidth="1"/>
    <col min="11515" max="11515" width="16.33203125" style="3" customWidth="1"/>
    <col min="11516" max="11516" width="17.6640625" style="3" customWidth="1"/>
    <col min="11517" max="11517" width="18.88671875" style="3" customWidth="1"/>
    <col min="11518" max="11518" width="17" style="3" customWidth="1"/>
    <col min="11519" max="11519" width="32.5546875" style="3" customWidth="1"/>
    <col min="11520" max="11520" width="13.33203125" style="3" bestFit="1" customWidth="1"/>
    <col min="11521" max="11521" width="15.6640625" style="3" customWidth="1"/>
    <col min="11522" max="11522" width="14" style="3" customWidth="1"/>
    <col min="11523" max="11523" width="17.109375" style="3" customWidth="1"/>
    <col min="11524" max="11769" width="9.109375" style="3"/>
    <col min="11770" max="11770" width="57.6640625" style="3" customWidth="1"/>
    <col min="11771" max="11771" width="16.33203125" style="3" customWidth="1"/>
    <col min="11772" max="11772" width="17.6640625" style="3" customWidth="1"/>
    <col min="11773" max="11773" width="18.88671875" style="3" customWidth="1"/>
    <col min="11774" max="11774" width="17" style="3" customWidth="1"/>
    <col min="11775" max="11775" width="32.5546875" style="3" customWidth="1"/>
    <col min="11776" max="11776" width="13.33203125" style="3" bestFit="1" customWidth="1"/>
    <col min="11777" max="11777" width="15.6640625" style="3" customWidth="1"/>
    <col min="11778" max="11778" width="14" style="3" customWidth="1"/>
    <col min="11779" max="11779" width="17.109375" style="3" customWidth="1"/>
    <col min="11780" max="12025" width="9.109375" style="3"/>
    <col min="12026" max="12026" width="57.6640625" style="3" customWidth="1"/>
    <col min="12027" max="12027" width="16.33203125" style="3" customWidth="1"/>
    <col min="12028" max="12028" width="17.6640625" style="3" customWidth="1"/>
    <col min="12029" max="12029" width="18.88671875" style="3" customWidth="1"/>
    <col min="12030" max="12030" width="17" style="3" customWidth="1"/>
    <col min="12031" max="12031" width="32.5546875" style="3" customWidth="1"/>
    <col min="12032" max="12032" width="13.33203125" style="3" bestFit="1" customWidth="1"/>
    <col min="12033" max="12033" width="15.6640625" style="3" customWidth="1"/>
    <col min="12034" max="12034" width="14" style="3" customWidth="1"/>
    <col min="12035" max="12035" width="17.109375" style="3" customWidth="1"/>
    <col min="12036" max="12281" width="9.109375" style="3"/>
    <col min="12282" max="12282" width="57.6640625" style="3" customWidth="1"/>
    <col min="12283" max="12283" width="16.33203125" style="3" customWidth="1"/>
    <col min="12284" max="12284" width="17.6640625" style="3" customWidth="1"/>
    <col min="12285" max="12285" width="18.88671875" style="3" customWidth="1"/>
    <col min="12286" max="12286" width="17" style="3" customWidth="1"/>
    <col min="12287" max="12287" width="32.5546875" style="3" customWidth="1"/>
    <col min="12288" max="12288" width="13.33203125" style="3" bestFit="1" customWidth="1"/>
    <col min="12289" max="12289" width="15.6640625" style="3" customWidth="1"/>
    <col min="12290" max="12290" width="14" style="3" customWidth="1"/>
    <col min="12291" max="12291" width="17.109375" style="3" customWidth="1"/>
    <col min="12292" max="12537" width="9.109375" style="3"/>
    <col min="12538" max="12538" width="57.6640625" style="3" customWidth="1"/>
    <col min="12539" max="12539" width="16.33203125" style="3" customWidth="1"/>
    <col min="12540" max="12540" width="17.6640625" style="3" customWidth="1"/>
    <col min="12541" max="12541" width="18.88671875" style="3" customWidth="1"/>
    <col min="12542" max="12542" width="17" style="3" customWidth="1"/>
    <col min="12543" max="12543" width="32.5546875" style="3" customWidth="1"/>
    <col min="12544" max="12544" width="13.33203125" style="3" bestFit="1" customWidth="1"/>
    <col min="12545" max="12545" width="15.6640625" style="3" customWidth="1"/>
    <col min="12546" max="12546" width="14" style="3" customWidth="1"/>
    <col min="12547" max="12547" width="17.109375" style="3" customWidth="1"/>
    <col min="12548" max="12793" width="9.109375" style="3"/>
    <col min="12794" max="12794" width="57.6640625" style="3" customWidth="1"/>
    <col min="12795" max="12795" width="16.33203125" style="3" customWidth="1"/>
    <col min="12796" max="12796" width="17.6640625" style="3" customWidth="1"/>
    <col min="12797" max="12797" width="18.88671875" style="3" customWidth="1"/>
    <col min="12798" max="12798" width="17" style="3" customWidth="1"/>
    <col min="12799" max="12799" width="32.5546875" style="3" customWidth="1"/>
    <col min="12800" max="12800" width="13.33203125" style="3" bestFit="1" customWidth="1"/>
    <col min="12801" max="12801" width="15.6640625" style="3" customWidth="1"/>
    <col min="12802" max="12802" width="14" style="3" customWidth="1"/>
    <col min="12803" max="12803" width="17.109375" style="3" customWidth="1"/>
    <col min="12804" max="13049" width="9.109375" style="3"/>
    <col min="13050" max="13050" width="57.6640625" style="3" customWidth="1"/>
    <col min="13051" max="13051" width="16.33203125" style="3" customWidth="1"/>
    <col min="13052" max="13052" width="17.6640625" style="3" customWidth="1"/>
    <col min="13053" max="13053" width="18.88671875" style="3" customWidth="1"/>
    <col min="13054" max="13054" width="17" style="3" customWidth="1"/>
    <col min="13055" max="13055" width="32.5546875" style="3" customWidth="1"/>
    <col min="13056" max="13056" width="13.33203125" style="3" bestFit="1" customWidth="1"/>
    <col min="13057" max="13057" width="15.6640625" style="3" customWidth="1"/>
    <col min="13058" max="13058" width="14" style="3" customWidth="1"/>
    <col min="13059" max="13059" width="17.109375" style="3" customWidth="1"/>
    <col min="13060" max="13305" width="9.109375" style="3"/>
    <col min="13306" max="13306" width="57.6640625" style="3" customWidth="1"/>
    <col min="13307" max="13307" width="16.33203125" style="3" customWidth="1"/>
    <col min="13308" max="13308" width="17.6640625" style="3" customWidth="1"/>
    <col min="13309" max="13309" width="18.88671875" style="3" customWidth="1"/>
    <col min="13310" max="13310" width="17" style="3" customWidth="1"/>
    <col min="13311" max="13311" width="32.5546875" style="3" customWidth="1"/>
    <col min="13312" max="13312" width="13.33203125" style="3" bestFit="1" customWidth="1"/>
    <col min="13313" max="13313" width="15.6640625" style="3" customWidth="1"/>
    <col min="13314" max="13314" width="14" style="3" customWidth="1"/>
    <col min="13315" max="13315" width="17.109375" style="3" customWidth="1"/>
    <col min="13316" max="13561" width="9.109375" style="3"/>
    <col min="13562" max="13562" width="57.6640625" style="3" customWidth="1"/>
    <col min="13563" max="13563" width="16.33203125" style="3" customWidth="1"/>
    <col min="13564" max="13564" width="17.6640625" style="3" customWidth="1"/>
    <col min="13565" max="13565" width="18.88671875" style="3" customWidth="1"/>
    <col min="13566" max="13566" width="17" style="3" customWidth="1"/>
    <col min="13567" max="13567" width="32.5546875" style="3" customWidth="1"/>
    <col min="13568" max="13568" width="13.33203125" style="3" bestFit="1" customWidth="1"/>
    <col min="13569" max="13569" width="15.6640625" style="3" customWidth="1"/>
    <col min="13570" max="13570" width="14" style="3" customWidth="1"/>
    <col min="13571" max="13571" width="17.109375" style="3" customWidth="1"/>
    <col min="13572" max="13817" width="9.109375" style="3"/>
    <col min="13818" max="13818" width="57.6640625" style="3" customWidth="1"/>
    <col min="13819" max="13819" width="16.33203125" style="3" customWidth="1"/>
    <col min="13820" max="13820" width="17.6640625" style="3" customWidth="1"/>
    <col min="13821" max="13821" width="18.88671875" style="3" customWidth="1"/>
    <col min="13822" max="13822" width="17" style="3" customWidth="1"/>
    <col min="13823" max="13823" width="32.5546875" style="3" customWidth="1"/>
    <col min="13824" max="13824" width="13.33203125" style="3" bestFit="1" customWidth="1"/>
    <col min="13825" max="13825" width="15.6640625" style="3" customWidth="1"/>
    <col min="13826" max="13826" width="14" style="3" customWidth="1"/>
    <col min="13827" max="13827" width="17.109375" style="3" customWidth="1"/>
    <col min="13828" max="14073" width="9.109375" style="3"/>
    <col min="14074" max="14074" width="57.6640625" style="3" customWidth="1"/>
    <col min="14075" max="14075" width="16.33203125" style="3" customWidth="1"/>
    <col min="14076" max="14076" width="17.6640625" style="3" customWidth="1"/>
    <col min="14077" max="14077" width="18.88671875" style="3" customWidth="1"/>
    <col min="14078" max="14078" width="17" style="3" customWidth="1"/>
    <col min="14079" max="14079" width="32.5546875" style="3" customWidth="1"/>
    <col min="14080" max="14080" width="13.33203125" style="3" bestFit="1" customWidth="1"/>
    <col min="14081" max="14081" width="15.6640625" style="3" customWidth="1"/>
    <col min="14082" max="14082" width="14" style="3" customWidth="1"/>
    <col min="14083" max="14083" width="17.109375" style="3" customWidth="1"/>
    <col min="14084" max="14329" width="9.109375" style="3"/>
    <col min="14330" max="14330" width="57.6640625" style="3" customWidth="1"/>
    <col min="14331" max="14331" width="16.33203125" style="3" customWidth="1"/>
    <col min="14332" max="14332" width="17.6640625" style="3" customWidth="1"/>
    <col min="14333" max="14333" width="18.88671875" style="3" customWidth="1"/>
    <col min="14334" max="14334" width="17" style="3" customWidth="1"/>
    <col min="14335" max="14335" width="32.5546875" style="3" customWidth="1"/>
    <col min="14336" max="14336" width="13.33203125" style="3" bestFit="1" customWidth="1"/>
    <col min="14337" max="14337" width="15.6640625" style="3" customWidth="1"/>
    <col min="14338" max="14338" width="14" style="3" customWidth="1"/>
    <col min="14339" max="14339" width="17.109375" style="3" customWidth="1"/>
    <col min="14340" max="14585" width="9.109375" style="3"/>
    <col min="14586" max="14586" width="57.6640625" style="3" customWidth="1"/>
    <col min="14587" max="14587" width="16.33203125" style="3" customWidth="1"/>
    <col min="14588" max="14588" width="17.6640625" style="3" customWidth="1"/>
    <col min="14589" max="14589" width="18.88671875" style="3" customWidth="1"/>
    <col min="14590" max="14590" width="17" style="3" customWidth="1"/>
    <col min="14591" max="14591" width="32.5546875" style="3" customWidth="1"/>
    <col min="14592" max="14592" width="13.33203125" style="3" bestFit="1" customWidth="1"/>
    <col min="14593" max="14593" width="15.6640625" style="3" customWidth="1"/>
    <col min="14594" max="14594" width="14" style="3" customWidth="1"/>
    <col min="14595" max="14595" width="17.109375" style="3" customWidth="1"/>
    <col min="14596" max="14841" width="9.109375" style="3"/>
    <col min="14842" max="14842" width="57.6640625" style="3" customWidth="1"/>
    <col min="14843" max="14843" width="16.33203125" style="3" customWidth="1"/>
    <col min="14844" max="14844" width="17.6640625" style="3" customWidth="1"/>
    <col min="14845" max="14845" width="18.88671875" style="3" customWidth="1"/>
    <col min="14846" max="14846" width="17" style="3" customWidth="1"/>
    <col min="14847" max="14847" width="32.5546875" style="3" customWidth="1"/>
    <col min="14848" max="14848" width="13.33203125" style="3" bestFit="1" customWidth="1"/>
    <col min="14849" max="14849" width="15.6640625" style="3" customWidth="1"/>
    <col min="14850" max="14850" width="14" style="3" customWidth="1"/>
    <col min="14851" max="14851" width="17.109375" style="3" customWidth="1"/>
    <col min="14852" max="15097" width="9.109375" style="3"/>
    <col min="15098" max="15098" width="57.6640625" style="3" customWidth="1"/>
    <col min="15099" max="15099" width="16.33203125" style="3" customWidth="1"/>
    <col min="15100" max="15100" width="17.6640625" style="3" customWidth="1"/>
    <col min="15101" max="15101" width="18.88671875" style="3" customWidth="1"/>
    <col min="15102" max="15102" width="17" style="3" customWidth="1"/>
    <col min="15103" max="15103" width="32.5546875" style="3" customWidth="1"/>
    <col min="15104" max="15104" width="13.33203125" style="3" bestFit="1" customWidth="1"/>
    <col min="15105" max="15105" width="15.6640625" style="3" customWidth="1"/>
    <col min="15106" max="15106" width="14" style="3" customWidth="1"/>
    <col min="15107" max="15107" width="17.109375" style="3" customWidth="1"/>
    <col min="15108" max="15353" width="9.109375" style="3"/>
    <col min="15354" max="15354" width="57.6640625" style="3" customWidth="1"/>
    <col min="15355" max="15355" width="16.33203125" style="3" customWidth="1"/>
    <col min="15356" max="15356" width="17.6640625" style="3" customWidth="1"/>
    <col min="15357" max="15357" width="18.88671875" style="3" customWidth="1"/>
    <col min="15358" max="15358" width="17" style="3" customWidth="1"/>
    <col min="15359" max="15359" width="32.5546875" style="3" customWidth="1"/>
    <col min="15360" max="15360" width="13.33203125" style="3" bestFit="1" customWidth="1"/>
    <col min="15361" max="15361" width="15.6640625" style="3" customWidth="1"/>
    <col min="15362" max="15362" width="14" style="3" customWidth="1"/>
    <col min="15363" max="15363" width="17.109375" style="3" customWidth="1"/>
    <col min="15364" max="15609" width="9.109375" style="3"/>
    <col min="15610" max="15610" width="57.6640625" style="3" customWidth="1"/>
    <col min="15611" max="15611" width="16.33203125" style="3" customWidth="1"/>
    <col min="15612" max="15612" width="17.6640625" style="3" customWidth="1"/>
    <col min="15613" max="15613" width="18.88671875" style="3" customWidth="1"/>
    <col min="15614" max="15614" width="17" style="3" customWidth="1"/>
    <col min="15615" max="15615" width="32.5546875" style="3" customWidth="1"/>
    <col min="15616" max="15616" width="13.33203125" style="3" bestFit="1" customWidth="1"/>
    <col min="15617" max="15617" width="15.6640625" style="3" customWidth="1"/>
    <col min="15618" max="15618" width="14" style="3" customWidth="1"/>
    <col min="15619" max="15619" width="17.109375" style="3" customWidth="1"/>
    <col min="15620" max="15865" width="9.109375" style="3"/>
    <col min="15866" max="15866" width="57.6640625" style="3" customWidth="1"/>
    <col min="15867" max="15867" width="16.33203125" style="3" customWidth="1"/>
    <col min="15868" max="15868" width="17.6640625" style="3" customWidth="1"/>
    <col min="15869" max="15869" width="18.88671875" style="3" customWidth="1"/>
    <col min="15870" max="15870" width="17" style="3" customWidth="1"/>
    <col min="15871" max="15871" width="32.5546875" style="3" customWidth="1"/>
    <col min="15872" max="15872" width="13.33203125" style="3" bestFit="1" customWidth="1"/>
    <col min="15873" max="15873" width="15.6640625" style="3" customWidth="1"/>
    <col min="15874" max="15874" width="14" style="3" customWidth="1"/>
    <col min="15875" max="15875" width="17.109375" style="3" customWidth="1"/>
    <col min="15876" max="16121" width="9.109375" style="3"/>
    <col min="16122" max="16122" width="57.6640625" style="3" customWidth="1"/>
    <col min="16123" max="16123" width="16.33203125" style="3" customWidth="1"/>
    <col min="16124" max="16124" width="17.6640625" style="3" customWidth="1"/>
    <col min="16125" max="16125" width="18.88671875" style="3" customWidth="1"/>
    <col min="16126" max="16126" width="17" style="3" customWidth="1"/>
    <col min="16127" max="16127" width="32.5546875" style="3" customWidth="1"/>
    <col min="16128" max="16128" width="13.33203125" style="3" bestFit="1" customWidth="1"/>
    <col min="16129" max="16129" width="15.6640625" style="3" customWidth="1"/>
    <col min="16130" max="16130" width="14" style="3" customWidth="1"/>
    <col min="16131" max="16131" width="17.109375" style="3" customWidth="1"/>
    <col min="16132" max="16384" width="9.109375" style="3"/>
  </cols>
  <sheetData>
    <row r="1" spans="1:5" x14ac:dyDescent="0.25">
      <c r="A1" s="33"/>
      <c r="B1" s="34"/>
      <c r="C1" s="92"/>
      <c r="D1" s="92"/>
    </row>
    <row r="2" spans="1:5" x14ac:dyDescent="0.25">
      <c r="A2" s="33"/>
      <c r="B2" s="34"/>
      <c r="C2" s="92"/>
      <c r="D2" s="92"/>
    </row>
    <row r="3" spans="1:5" ht="15.6" x14ac:dyDescent="0.3">
      <c r="A3" s="35" t="s">
        <v>0</v>
      </c>
      <c r="B3" s="36" t="s">
        <v>1</v>
      </c>
      <c r="C3" s="93"/>
      <c r="D3" s="94"/>
    </row>
    <row r="4" spans="1:5" x14ac:dyDescent="0.25">
      <c r="A4" s="37"/>
      <c r="B4" s="38"/>
      <c r="C4" s="92"/>
      <c r="D4" s="92"/>
      <c r="E4" s="27"/>
    </row>
    <row r="5" spans="1:5" ht="17.399999999999999" x14ac:dyDescent="0.3">
      <c r="A5" s="116" t="s">
        <v>127</v>
      </c>
      <c r="B5" s="116"/>
      <c r="C5" s="116"/>
      <c r="D5" s="95"/>
      <c r="E5" s="27"/>
    </row>
    <row r="6" spans="1:5" ht="17.399999999999999" x14ac:dyDescent="0.3">
      <c r="A6" s="116"/>
      <c r="B6" s="116"/>
      <c r="C6" s="116"/>
      <c r="D6" s="95"/>
    </row>
    <row r="7" spans="1:5" ht="17.399999999999999" x14ac:dyDescent="0.3">
      <c r="A7" s="117" t="s">
        <v>188</v>
      </c>
      <c r="B7" s="117"/>
      <c r="C7" s="117"/>
      <c r="D7" s="96"/>
    </row>
    <row r="8" spans="1:5" x14ac:dyDescent="0.25">
      <c r="A8" s="39"/>
      <c r="B8" s="40"/>
      <c r="C8" s="97"/>
      <c r="D8" s="97"/>
    </row>
    <row r="9" spans="1:5" ht="26.4" x14ac:dyDescent="0.25">
      <c r="A9" s="42" t="s">
        <v>128</v>
      </c>
      <c r="B9" s="43" t="s">
        <v>17</v>
      </c>
      <c r="C9" s="108" t="s">
        <v>129</v>
      </c>
      <c r="D9" s="109" t="s">
        <v>184</v>
      </c>
    </row>
    <row r="10" spans="1:5" x14ac:dyDescent="0.25">
      <c r="A10" s="44" t="s">
        <v>130</v>
      </c>
      <c r="B10" s="45" t="s">
        <v>21</v>
      </c>
      <c r="C10" s="103">
        <v>2225536</v>
      </c>
      <c r="D10" s="103">
        <v>2008929</v>
      </c>
      <c r="E10" s="27"/>
    </row>
    <row r="11" spans="1:5" x14ac:dyDescent="0.25">
      <c r="A11" s="44" t="s">
        <v>131</v>
      </c>
      <c r="B11" s="45" t="s">
        <v>23</v>
      </c>
      <c r="C11" s="103"/>
      <c r="D11" s="103"/>
    </row>
    <row r="12" spans="1:5" x14ac:dyDescent="0.25">
      <c r="A12" s="42" t="s">
        <v>132</v>
      </c>
      <c r="B12" s="46" t="s">
        <v>25</v>
      </c>
      <c r="C12" s="104">
        <f>SUM(C10:C11)</f>
        <v>2225536</v>
      </c>
      <c r="D12" s="104">
        <f>SUM(D10:D11)</f>
        <v>2008929</v>
      </c>
    </row>
    <row r="13" spans="1:5" x14ac:dyDescent="0.25">
      <c r="A13" s="44" t="s">
        <v>133</v>
      </c>
      <c r="B13" s="45" t="s">
        <v>27</v>
      </c>
      <c r="C13" s="103"/>
      <c r="D13" s="103"/>
    </row>
    <row r="14" spans="1:5" ht="14.4" x14ac:dyDescent="0.3">
      <c r="A14" s="44" t="s">
        <v>134</v>
      </c>
      <c r="B14" s="45" t="s">
        <v>29</v>
      </c>
      <c r="C14" s="106">
        <v>-10937307</v>
      </c>
      <c r="D14" s="103">
        <v>-10131465</v>
      </c>
      <c r="E14" s="11"/>
    </row>
    <row r="15" spans="1:5" ht="14.4" x14ac:dyDescent="0.3">
      <c r="A15" s="44" t="s">
        <v>135</v>
      </c>
      <c r="B15" s="46" t="s">
        <v>31</v>
      </c>
      <c r="C15" s="104">
        <v>-311767423</v>
      </c>
      <c r="D15" s="104">
        <v>-14251742</v>
      </c>
      <c r="E15" s="11"/>
    </row>
    <row r="16" spans="1:5" ht="14.4" x14ac:dyDescent="0.3">
      <c r="A16" s="44" t="s">
        <v>136</v>
      </c>
      <c r="B16" s="45" t="s">
        <v>33</v>
      </c>
      <c r="C16" s="103">
        <v>12408545</v>
      </c>
      <c r="D16" s="103">
        <v>4367194</v>
      </c>
      <c r="E16" s="11"/>
    </row>
    <row r="17" spans="1:5" x14ac:dyDescent="0.25">
      <c r="A17" s="44" t="s">
        <v>137</v>
      </c>
      <c r="B17" s="45" t="s">
        <v>138</v>
      </c>
      <c r="C17" s="103">
        <f>SUM(C12:C16)</f>
        <v>-308070649</v>
      </c>
      <c r="D17" s="103">
        <f>SUM(D12:D16)</f>
        <v>-18007084</v>
      </c>
    </row>
    <row r="18" spans="1:5" ht="14.4" x14ac:dyDescent="0.3">
      <c r="A18" s="44" t="s">
        <v>139</v>
      </c>
      <c r="B18" s="46" t="s">
        <v>140</v>
      </c>
      <c r="C18" s="104">
        <v>292174864</v>
      </c>
      <c r="D18" s="104">
        <v>289125501</v>
      </c>
      <c r="E18" s="11"/>
    </row>
    <row r="19" spans="1:5" x14ac:dyDescent="0.25">
      <c r="A19" s="44" t="s">
        <v>141</v>
      </c>
      <c r="B19" s="45" t="s">
        <v>142</v>
      </c>
      <c r="C19" s="103">
        <v>-78451179</v>
      </c>
      <c r="D19" s="103">
        <v>-70916878</v>
      </c>
    </row>
    <row r="20" spans="1:5" ht="39.6" x14ac:dyDescent="0.25">
      <c r="A20" s="44" t="s">
        <v>143</v>
      </c>
      <c r="B20" s="45" t="s">
        <v>144</v>
      </c>
      <c r="C20" s="103"/>
      <c r="D20" s="103"/>
    </row>
    <row r="21" spans="1:5" x14ac:dyDescent="0.25">
      <c r="A21" s="44" t="s">
        <v>145</v>
      </c>
      <c r="B21" s="46" t="s">
        <v>146</v>
      </c>
      <c r="C21" s="104"/>
      <c r="D21" s="104"/>
    </row>
    <row r="22" spans="1:5" x14ac:dyDescent="0.25">
      <c r="A22" s="44" t="s">
        <v>147</v>
      </c>
      <c r="B22" s="46" t="s">
        <v>148</v>
      </c>
      <c r="C22" s="104"/>
      <c r="D22" s="104"/>
    </row>
    <row r="23" spans="1:5" ht="26.4" x14ac:dyDescent="0.25">
      <c r="A23" s="42" t="s">
        <v>149</v>
      </c>
      <c r="B23" s="46" t="s">
        <v>41</v>
      </c>
      <c r="C23" s="104">
        <f>SUM(C17:C22)</f>
        <v>-94346964</v>
      </c>
      <c r="D23" s="104">
        <f>SUM(D17:D22)</f>
        <v>200201539</v>
      </c>
    </row>
    <row r="24" spans="1:5" x14ac:dyDescent="0.25">
      <c r="A24" s="44" t="s">
        <v>150</v>
      </c>
      <c r="B24" s="45" t="s">
        <v>43</v>
      </c>
      <c r="C24" s="103">
        <v>-6921079</v>
      </c>
      <c r="D24" s="103">
        <v>-15951305</v>
      </c>
    </row>
    <row r="25" spans="1:5" ht="26.4" x14ac:dyDescent="0.25">
      <c r="A25" s="44" t="s">
        <v>185</v>
      </c>
      <c r="B25" s="46" t="s">
        <v>70</v>
      </c>
      <c r="C25" s="104">
        <f>SUM(C23:C24)</f>
        <v>-101268043</v>
      </c>
      <c r="D25" s="104">
        <f>SUM(D23:D24)</f>
        <v>184250234</v>
      </c>
    </row>
    <row r="26" spans="1:5" ht="26.4" x14ac:dyDescent="0.25">
      <c r="A26" s="42" t="s">
        <v>151</v>
      </c>
      <c r="B26" s="43" t="s">
        <v>152</v>
      </c>
      <c r="C26" s="105"/>
      <c r="D26" s="105"/>
    </row>
    <row r="27" spans="1:5" x14ac:dyDescent="0.25">
      <c r="A27" s="44" t="s">
        <v>153</v>
      </c>
      <c r="B27" s="45" t="s">
        <v>88</v>
      </c>
      <c r="C27" s="103">
        <f>SUM(C25:C26)</f>
        <v>-101268043</v>
      </c>
      <c r="D27" s="103">
        <f>SUM(D25:D26)</f>
        <v>184250234</v>
      </c>
    </row>
    <row r="28" spans="1:5" ht="17.399999999999999" customHeight="1" x14ac:dyDescent="0.25">
      <c r="A28" s="44" t="s">
        <v>154</v>
      </c>
      <c r="B28" s="46"/>
      <c r="C28" s="104">
        <f>C27</f>
        <v>-101268043</v>
      </c>
      <c r="D28" s="104">
        <f>D27</f>
        <v>184250234</v>
      </c>
    </row>
    <row r="29" spans="1:5" x14ac:dyDescent="0.25">
      <c r="A29" s="44" t="s">
        <v>155</v>
      </c>
      <c r="B29" s="46"/>
      <c r="C29" s="104"/>
      <c r="D29" s="104"/>
    </row>
    <row r="30" spans="1:5" ht="26.4" x14ac:dyDescent="0.25">
      <c r="A30" s="42" t="s">
        <v>156</v>
      </c>
      <c r="B30" s="46" t="s">
        <v>105</v>
      </c>
      <c r="C30" s="104">
        <f>C38</f>
        <v>6727</v>
      </c>
      <c r="D30" s="104">
        <f>D38</f>
        <v>-4372</v>
      </c>
    </row>
    <row r="31" spans="1:5" x14ac:dyDescent="0.25">
      <c r="A31" s="44" t="s">
        <v>157</v>
      </c>
      <c r="B31" s="45"/>
      <c r="C31" s="103"/>
      <c r="D31" s="103"/>
    </row>
    <row r="32" spans="1:5" x14ac:dyDescent="0.25">
      <c r="A32" s="44" t="s">
        <v>158</v>
      </c>
      <c r="B32" s="45" t="s">
        <v>108</v>
      </c>
      <c r="C32" s="103"/>
      <c r="D32" s="103"/>
    </row>
    <row r="33" spans="1:4" ht="26.4" x14ac:dyDescent="0.25">
      <c r="A33" s="44" t="s">
        <v>159</v>
      </c>
      <c r="B33" s="45" t="s">
        <v>110</v>
      </c>
      <c r="C33" s="103"/>
      <c r="D33" s="103"/>
    </row>
    <row r="34" spans="1:4" ht="39.6" x14ac:dyDescent="0.25">
      <c r="A34" s="44" t="s">
        <v>160</v>
      </c>
      <c r="B34" s="45" t="s">
        <v>112</v>
      </c>
      <c r="C34" s="103"/>
      <c r="D34" s="103"/>
    </row>
    <row r="35" spans="1:4" x14ac:dyDescent="0.25">
      <c r="A35" s="44" t="s">
        <v>161</v>
      </c>
      <c r="B35" s="45" t="s">
        <v>114</v>
      </c>
      <c r="C35" s="103"/>
      <c r="D35" s="103"/>
    </row>
    <row r="36" spans="1:4" ht="26.4" x14ac:dyDescent="0.25">
      <c r="A36" s="44" t="s">
        <v>162</v>
      </c>
      <c r="B36" s="45" t="s">
        <v>116</v>
      </c>
      <c r="C36" s="103"/>
      <c r="D36" s="103"/>
    </row>
    <row r="37" spans="1:4" x14ac:dyDescent="0.25">
      <c r="A37" s="44" t="s">
        <v>163</v>
      </c>
      <c r="B37" s="45" t="s">
        <v>164</v>
      </c>
      <c r="C37" s="103"/>
      <c r="D37" s="103"/>
    </row>
    <row r="38" spans="1:4" x14ac:dyDescent="0.25">
      <c r="A38" s="44" t="s">
        <v>165</v>
      </c>
      <c r="B38" s="45" t="s">
        <v>166</v>
      </c>
      <c r="C38" s="104">
        <v>6727</v>
      </c>
      <c r="D38" s="104">
        <v>-4372</v>
      </c>
    </row>
    <row r="39" spans="1:4" x14ac:dyDescent="0.25">
      <c r="A39" s="44" t="s">
        <v>167</v>
      </c>
      <c r="B39" s="45" t="s">
        <v>168</v>
      </c>
      <c r="C39" s="103"/>
      <c r="D39" s="103"/>
    </row>
    <row r="40" spans="1:4" x14ac:dyDescent="0.25">
      <c r="A40" s="44" t="s">
        <v>169</v>
      </c>
      <c r="B40" s="45" t="s">
        <v>170</v>
      </c>
      <c r="C40" s="103"/>
      <c r="D40" s="103"/>
    </row>
    <row r="41" spans="1:4" ht="26.4" x14ac:dyDescent="0.25">
      <c r="A41" s="44" t="s">
        <v>171</v>
      </c>
      <c r="B41" s="45" t="s">
        <v>172</v>
      </c>
      <c r="C41" s="103"/>
      <c r="D41" s="103"/>
    </row>
    <row r="42" spans="1:4" x14ac:dyDescent="0.25">
      <c r="A42" s="44" t="s">
        <v>173</v>
      </c>
      <c r="B42" s="45" t="s">
        <v>118</v>
      </c>
      <c r="C42" s="103"/>
      <c r="D42" s="103"/>
    </row>
    <row r="43" spans="1:4" x14ac:dyDescent="0.25">
      <c r="A43" s="44" t="s">
        <v>174</v>
      </c>
      <c r="B43" s="45" t="s">
        <v>122</v>
      </c>
      <c r="C43" s="103">
        <f>C27+C30</f>
        <v>-101261316</v>
      </c>
      <c r="D43" s="103">
        <f>D27+D30</f>
        <v>184245862</v>
      </c>
    </row>
    <row r="44" spans="1:4" x14ac:dyDescent="0.25">
      <c r="A44" s="42" t="s">
        <v>175</v>
      </c>
      <c r="B44" s="45"/>
      <c r="C44" s="106">
        <f>SUM(C45:C46)</f>
        <v>-101261316</v>
      </c>
      <c r="D44" s="106">
        <f>SUM(D45:D46)</f>
        <v>184245862</v>
      </c>
    </row>
    <row r="45" spans="1:4" x14ac:dyDescent="0.25">
      <c r="A45" s="44" t="s">
        <v>154</v>
      </c>
      <c r="B45" s="46"/>
      <c r="C45" s="110">
        <f>C43</f>
        <v>-101261316</v>
      </c>
      <c r="D45" s="110">
        <f>D43</f>
        <v>184245862</v>
      </c>
    </row>
    <row r="46" spans="1:4" x14ac:dyDescent="0.25">
      <c r="A46" s="44" t="s">
        <v>155</v>
      </c>
      <c r="B46" s="46"/>
      <c r="C46" s="98"/>
      <c r="D46" s="98"/>
    </row>
    <row r="47" spans="1:4" x14ac:dyDescent="0.25">
      <c r="A47" s="44" t="s">
        <v>176</v>
      </c>
      <c r="B47" s="46" t="s">
        <v>177</v>
      </c>
      <c r="C47" s="107">
        <f>C49+C52</f>
        <v>0</v>
      </c>
      <c r="D47" s="107">
        <f>D50</f>
        <v>354.16</v>
      </c>
    </row>
    <row r="48" spans="1:4" x14ac:dyDescent="0.25">
      <c r="A48" s="44" t="s">
        <v>157</v>
      </c>
      <c r="B48" s="46"/>
      <c r="C48" s="107"/>
      <c r="D48" s="107"/>
    </row>
    <row r="49" spans="1:4" x14ac:dyDescent="0.25">
      <c r="A49" s="44" t="s">
        <v>178</v>
      </c>
      <c r="B49" s="46"/>
      <c r="C49" s="107">
        <f>SUM(C50)</f>
        <v>0</v>
      </c>
      <c r="D49" s="107">
        <f>D50</f>
        <v>354.16</v>
      </c>
    </row>
    <row r="50" spans="1:4" x14ac:dyDescent="0.25">
      <c r="A50" s="44" t="s">
        <v>179</v>
      </c>
      <c r="B50" s="46"/>
      <c r="C50" s="107">
        <v>0</v>
      </c>
      <c r="D50" s="107">
        <v>354.16</v>
      </c>
    </row>
    <row r="51" spans="1:4" x14ac:dyDescent="0.25">
      <c r="A51" s="44" t="s">
        <v>180</v>
      </c>
      <c r="B51" s="46"/>
      <c r="C51" s="98"/>
      <c r="D51" s="98"/>
    </row>
    <row r="52" spans="1:4" x14ac:dyDescent="0.25">
      <c r="A52" s="44" t="s">
        <v>181</v>
      </c>
      <c r="B52" s="46"/>
      <c r="C52" s="98">
        <f>SUM(C53:C54)</f>
        <v>0</v>
      </c>
      <c r="D52" s="98">
        <f>SUM(D53:D54)</f>
        <v>0</v>
      </c>
    </row>
    <row r="53" spans="1:4" x14ac:dyDescent="0.25">
      <c r="A53" s="44" t="s">
        <v>179</v>
      </c>
      <c r="B53" s="46"/>
      <c r="C53" s="98"/>
      <c r="D53" s="98"/>
    </row>
    <row r="54" spans="1:4" x14ac:dyDescent="0.25">
      <c r="A54" s="44" t="s">
        <v>180</v>
      </c>
      <c r="B54" s="46"/>
      <c r="C54" s="98"/>
      <c r="D54" s="98"/>
    </row>
    <row r="55" spans="1:4" x14ac:dyDescent="0.25">
      <c r="A55" s="47"/>
      <c r="B55" s="48"/>
      <c r="C55" s="99"/>
      <c r="D55" s="99"/>
    </row>
    <row r="56" spans="1:4" ht="36.75" customHeight="1" x14ac:dyDescent="0.3">
      <c r="A56" s="52" t="s">
        <v>124</v>
      </c>
      <c r="B56" s="49"/>
      <c r="C56" s="100"/>
      <c r="D56" s="100"/>
    </row>
    <row r="57" spans="1:4" ht="15.6" x14ac:dyDescent="0.3">
      <c r="A57" s="51"/>
      <c r="B57" s="50"/>
      <c r="C57" s="101"/>
      <c r="D57" s="101"/>
    </row>
    <row r="58" spans="1:4" ht="15.6" x14ac:dyDescent="0.3">
      <c r="A58" s="51"/>
      <c r="B58" s="50"/>
      <c r="C58" s="101"/>
      <c r="D58" s="101"/>
    </row>
    <row r="59" spans="1:4" ht="15.6" x14ac:dyDescent="0.3">
      <c r="A59" s="52" t="s">
        <v>125</v>
      </c>
      <c r="B59" s="50"/>
      <c r="C59" s="99"/>
      <c r="D59" s="99"/>
    </row>
    <row r="60" spans="1:4" ht="15.6" x14ac:dyDescent="0.3">
      <c r="A60" s="51"/>
      <c r="B60" s="50"/>
      <c r="C60" s="99"/>
      <c r="D60" s="99"/>
    </row>
    <row r="61" spans="1:4" ht="13.5" customHeight="1" x14ac:dyDescent="0.3">
      <c r="A61" s="51"/>
      <c r="B61" s="50"/>
      <c r="C61" s="99"/>
      <c r="D61" s="99"/>
    </row>
    <row r="62" spans="1:4" ht="15" x14ac:dyDescent="0.25">
      <c r="A62" s="55" t="s">
        <v>126</v>
      </c>
      <c r="B62" s="41"/>
      <c r="C62" s="99"/>
      <c r="D62" s="99"/>
    </row>
    <row r="64" spans="1:4" x14ac:dyDescent="0.25">
      <c r="A64" s="23"/>
      <c r="B64" s="28"/>
      <c r="C64" s="29"/>
      <c r="D64" s="29"/>
    </row>
  </sheetData>
  <mergeCells count="2">
    <mergeCell ref="A5:C6"/>
    <mergeCell ref="A7:C7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Ф1</vt:lpstr>
      <vt:lpstr>Ф2</vt:lpstr>
      <vt:lpstr>Лист1</vt:lpstr>
      <vt:lpstr>Ф1!Область_печати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2014-07-30T04:59:18Z</dcterms:modified>
</cp:coreProperties>
</file>