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90" windowWidth="11640" windowHeight="7020" activeTab="0"/>
  </bookViews>
  <sheets>
    <sheet name="ф.1" sheetId="1" r:id="rId1"/>
    <sheet name="ф.2" sheetId="2" r:id="rId2"/>
    <sheet name="ф.3" sheetId="3" r:id="rId3"/>
    <sheet name="ф.4" sheetId="4" r:id="rId4"/>
  </sheets>
  <definedNames/>
  <calcPr fullCalcOnLoad="1"/>
</workbook>
</file>

<file path=xl/sharedStrings.xml><?xml version="1.0" encoding="utf-8"?>
<sst xmlns="http://schemas.openxmlformats.org/spreadsheetml/2006/main" count="147" uniqueCount="128">
  <si>
    <t xml:space="preserve">   АКЦИОНЕРНОЕ ОБЩЕСТВО "КАЗИНВЕСТБАНК"</t>
  </si>
  <si>
    <t>Прочие финансовые активы</t>
  </si>
  <si>
    <t>Прочие активы</t>
  </si>
  <si>
    <t>Прочие финансовые обязательства</t>
  </si>
  <si>
    <t xml:space="preserve">Субординированный долг </t>
  </si>
  <si>
    <t>Прочие обязательства</t>
  </si>
  <si>
    <t>____________________</t>
  </si>
  <si>
    <t>_________________</t>
  </si>
  <si>
    <t xml:space="preserve">                                                                </t>
  </si>
  <si>
    <t>Процентные доходы</t>
  </si>
  <si>
    <t xml:space="preserve">     АКЦИОНЕРНОЕ ОБЩЕСТВО "КАЗИНВЕСТБАНК"</t>
  </si>
  <si>
    <t>Кредиты и авансы клиентам</t>
  </si>
  <si>
    <t xml:space="preserve">Основные средства </t>
  </si>
  <si>
    <t>Предоплата текущих обязательств по подоходному налогу</t>
  </si>
  <si>
    <t>АКТИВЫ</t>
  </si>
  <si>
    <t>ОБЯЗАТЕЛЬСТВА</t>
  </si>
  <si>
    <t>Средства клиентов</t>
  </si>
  <si>
    <t>Долгосрочные активы, предназначенные для продажи</t>
  </si>
  <si>
    <t>Главный бухгалтер</t>
  </si>
  <si>
    <t>Комиссионные доходы</t>
  </si>
  <si>
    <t>Комиссионные расходы</t>
  </si>
  <si>
    <t>Административные и прочие операционные расходы</t>
  </si>
  <si>
    <t>Ким Е.</t>
  </si>
  <si>
    <t>ЧИСТЫЕ ПРОЦЕНТНЫЕ ДОХОДЫ</t>
  </si>
  <si>
    <t>ЧИСТЫE ПРОЦЕНТНЫE ДОХОДЫ ПОСЛЕ СОЗДАНИЯ РЕЗЕРВА ПОД ОБЕСЦЕНЕНИЕ КРЕДИТНОГО ПОРТФЕЛЯ</t>
  </si>
  <si>
    <t>Доходы за вычетом расходов от переоценки  иностранной валюты</t>
  </si>
  <si>
    <t>Председатель Правления</t>
  </si>
  <si>
    <r>
      <t xml:space="preserve">   ОТЧЕТ О ФИНАНСОВОМ ПОЛОЖЕНИИ</t>
    </r>
    <r>
      <rPr>
        <b/>
        <sz val="10"/>
        <rFont val="Times New Roman Cyr"/>
        <family val="0"/>
      </rPr>
      <t xml:space="preserve"> (НЕАУДИРОВАННЫЙ)</t>
    </r>
  </si>
  <si>
    <t xml:space="preserve">     ОТЧЕТ О СОВОКУПНОМ ДОХОДЕ (НЕАУДИРОВАННЫЙ)</t>
  </si>
  <si>
    <t>Доходы за вычетом расходов по операциям с иностранной валютой</t>
  </si>
  <si>
    <t>ПРИБЫЛЬ ДО НАЛОГООБЛОЖЕНИЯ</t>
  </si>
  <si>
    <t xml:space="preserve">Расходы по подоходному налогу </t>
  </si>
  <si>
    <t>Прочие заемные средства</t>
  </si>
  <si>
    <t xml:space="preserve">Средства других банков </t>
  </si>
  <si>
    <t>Инвестиционные ценные бумаги, имеющиеся в наличии для продажи</t>
  </si>
  <si>
    <t>Процентные расходы</t>
  </si>
  <si>
    <t>Акционерный капитал</t>
  </si>
  <si>
    <t>Нематериальные активы</t>
  </si>
  <si>
    <t>Чистый доход, возникающий при первоначальном признании финансовых инструментов по ставкам ниже рыночных</t>
  </si>
  <si>
    <t>Денежные средства и их эквиваленты</t>
  </si>
  <si>
    <t>Инвестиционные ценные бумаги, удерживаемые до погашения</t>
  </si>
  <si>
    <t>Акежанов Д.</t>
  </si>
  <si>
    <t>31 декабря 2015 года</t>
  </si>
  <si>
    <t>ИТОГО АКТИВЫ</t>
  </si>
  <si>
    <t>ИТОГО ОБЯЗАТЕЛЬСТВА</t>
  </si>
  <si>
    <t>КАПИТАЛ</t>
  </si>
  <si>
    <t>Фонд переоценки ценных бумаг, имеющихся в наличии для продажи</t>
  </si>
  <si>
    <t>ИТОГО КАПИТАЛ</t>
  </si>
  <si>
    <t>ИТОГО ОБЯЗАТЕЛЬСТВА И КАПИТАЛ</t>
  </si>
  <si>
    <t>Резерв под обесценение кредитного портфеля</t>
  </si>
  <si>
    <t>ЧИСТАЯ ПРИБЫЛЬ</t>
  </si>
  <si>
    <t>Отложенное налоговое обязательство</t>
  </si>
  <si>
    <t>Расходы от выбытия облигаций</t>
  </si>
  <si>
    <t>Расходы за вычетом доходов от операций с финансовыми производными инструментами</t>
  </si>
  <si>
    <t>АКЦИОНЕРНОЕ ОБЩЕСТВО "КАЗИНВЕСТБАНК"</t>
  </si>
  <si>
    <t>ОТЧЕТ О ДВИЖЕНИИ ДЕНЕЖНЫХ СРЕДСТВ (НЕАУДИРОВАННЫЙ)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</si>
  <si>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</si>
  <si>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</si>
  <si>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</si>
  <si>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</si>
  <si>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</si>
  <si>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</si>
  <si>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</si>
  <si>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</si>
  <si>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 xml:space="preserve">Уплаченные административные и прочие операционные расходы </t>
  </si>
  <si>
    <t>Уплаченный подоходный налог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</si>
  <si>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</si>
  <si>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</si>
  <si>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</si>
  <si>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 xml:space="preserve"> - средствам в других банках</t>
  </si>
  <si>
    <t xml:space="preserve"> - кредитам и авансам клиентам</t>
  </si>
  <si>
    <t xml:space="preserve"> - по прочим финансовым активам</t>
  </si>
  <si>
    <t xml:space="preserve"> - по прочим активам</t>
  </si>
  <si>
    <t xml:space="preserve"> - средствам других банков</t>
  </si>
  <si>
    <t xml:space="preserve"> - средствам клиентов</t>
  </si>
  <si>
    <t xml:space="preserve"> - прочим финансовым обязательствам</t>
  </si>
  <si>
    <t xml:space="preserve"> - прочим обязательствам</t>
  </si>
  <si>
    <t>Чистые денежные средства, использованные в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</si>
  <si>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</si>
  <si>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</si>
  <si>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Выручка от реализации основных средств</t>
  </si>
  <si>
    <t>Приобретение нематериальных активов</t>
  </si>
  <si>
    <t>Чистый (прирост)/снижение по долгосрочным активам, предназначенным для продажи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</si>
  <si>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</si>
  <si>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</si>
  <si>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Получение прочих заемных средств</t>
  </si>
  <si>
    <t>Возврат прочих заемных средств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</si>
  <si>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</si>
  <si>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</si>
  <si>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Чистое (снижение)/прирост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</si>
  <si>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</si>
  <si>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</si>
  <si>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АКЦИОНЕРНОЕ ОБЩЕСТВО "КАЗИНВЕСТБАНК"</t>
  </si>
  <si>
    <t>Акционерный  капитал</t>
  </si>
  <si>
    <t>(Накопленный дефицит)/Нераспределенная прибыль</t>
  </si>
  <si>
    <t>Итого капитал</t>
  </si>
  <si>
    <t xml:space="preserve">Остаток за 31 декабря 2014 года </t>
  </si>
  <si>
    <t>Прибыль за период</t>
  </si>
  <si>
    <t>Изменения стоимости инвестиционных ценных бумаг, имеющихся в наличии для продажи</t>
  </si>
  <si>
    <t xml:space="preserve">Остаток за 31 декабря 2015 года </t>
  </si>
  <si>
    <t xml:space="preserve">Конвертация субординированных облигаций в акции Банка </t>
  </si>
  <si>
    <t xml:space="preserve">   Акежанов Д.</t>
  </si>
  <si>
    <t xml:space="preserve">   Председатель Правления</t>
  </si>
  <si>
    <t>Эмиссия обыкновенных акций</t>
  </si>
  <si>
    <t>Выкуп конвертируемых долговых ценных бумаг</t>
  </si>
  <si>
    <t>Выпуск простых акций</t>
  </si>
  <si>
    <t>Нераспределенная прибыль /(накопленный дефицит)</t>
  </si>
  <si>
    <t>Средства в других банках и прочих финансовых организациях</t>
  </si>
  <si>
    <t>Балансовая стоимость 1 простой акции</t>
  </si>
  <si>
    <t xml:space="preserve">Базовая прибыль на 1 простую акцию </t>
  </si>
  <si>
    <t xml:space="preserve">Разводненная прибыль на 1 простую акцию </t>
  </si>
  <si>
    <t>Погашение долговых ценных бумаг</t>
  </si>
  <si>
    <t>______________</t>
  </si>
  <si>
    <t xml:space="preserve">   ЗА 30 СЕНТЯБРЯ 2016 ГОДА (в тыс.тенге)</t>
  </si>
  <si>
    <t>30 сентября 2016 года</t>
  </si>
  <si>
    <t xml:space="preserve">За период, закончившийся            30 сентября 2016 года </t>
  </si>
  <si>
    <t xml:space="preserve">За период, закончившийся            30 сентября 2015 года </t>
  </si>
  <si>
    <t>ЗА ПЕРИОД, ЗАКОНЧИВШИЙСЯ 30 СЕНТЯБРЯ 2016 ГОДА (в тысячах тенге)</t>
  </si>
  <si>
    <t xml:space="preserve">Остаток за 30 сентября 2015 года </t>
  </si>
  <si>
    <t xml:space="preserve">Остаток за 30 сентября 2016 года </t>
  </si>
  <si>
    <t>Приобретение инвестиционных ценных бумаг, удерживаемые до погашения</t>
  </si>
  <si>
    <r>
      <t xml:space="preserve">     ЗА ПЕРИОД, ЗАКОНЧИВШИЙСЯ 30 СЕНТЯБРЯ 2016 ГОДА (в тыс. тенге)</t>
    </r>
    <r>
      <rPr>
        <sz val="10"/>
        <color indexed="10"/>
        <rFont val="Times New Roman Cyr"/>
        <family val="0"/>
      </rPr>
      <t xml:space="preserve"> </t>
    </r>
  </si>
  <si>
    <t>Прочие операционные расходы</t>
  </si>
  <si>
    <t>Поступление от реализации инвестиционных ценных бумаг, имеющихся в наличии для продажи</t>
  </si>
  <si>
    <t>Размещение субординированного долга</t>
  </si>
  <si>
    <t xml:space="preserve">   _________________</t>
  </si>
  <si>
    <t>____________</t>
  </si>
  <si>
    <t>ОТЧЕТ ОБ ИЗМЕНЕНИЯХ В СОБСТВЕННЫХ СРЕДСТВАХ ЗА ПЕРИОД, ЗАКОНЧИВШИЙСЯ 30 СЕНТЯБРЯ 2016 ГОДА (НЕАУДИРОВАННЫЙ)  (в тысячах тенге)</t>
  </si>
</sst>
</file>

<file path=xl/styles.xml><?xml version="1.0" encoding="utf-8"?>
<styleSheet xmlns="http://schemas.openxmlformats.org/spreadsheetml/2006/main">
  <numFmts count="20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#,##0_ ;\-#,##0&quot; &quot;"/>
    <numFmt numFmtId="175" formatCode="[$-FC19]d\ mmmm\ yyyy\ &quot;г.&quot;"/>
  </numFmts>
  <fonts count="5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"/>
      <family val="2"/>
    </font>
    <font>
      <sz val="10"/>
      <name val="Arial Cyr"/>
      <family val="0"/>
    </font>
    <font>
      <sz val="10"/>
      <color indexed="3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sz val="10"/>
      <color indexed="10"/>
      <name val="Times New Roman Cyr"/>
      <family val="0"/>
    </font>
    <font>
      <b/>
      <i/>
      <sz val="10"/>
      <name val="Times New Roman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color indexed="30"/>
      <name val="Times New Roman Cyr"/>
      <family val="0"/>
    </font>
    <font>
      <sz val="10"/>
      <color indexed="53"/>
      <name val="Tahoma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 indent="15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172" fontId="1" fillId="0" borderId="0" xfId="42" applyNumberFormat="1" applyFont="1" applyFill="1" applyAlignment="1">
      <alignment vertical="top" wrapText="1"/>
    </xf>
    <xf numFmtId="0" fontId="1" fillId="33" borderId="0" xfId="0" applyFont="1" applyFill="1" applyBorder="1" applyAlignment="1">
      <alignment wrapText="1"/>
    </xf>
    <xf numFmtId="3" fontId="1" fillId="33" borderId="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2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34" borderId="0" xfId="65" applyFont="1" applyFill="1">
      <alignment/>
      <protection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1" fillId="34" borderId="0" xfId="65" applyFont="1" applyFill="1" applyAlignment="1">
      <alignment horizontal="center" vertical="top" wrapText="1"/>
      <protection/>
    </xf>
    <xf numFmtId="0" fontId="12" fillId="34" borderId="0" xfId="65" applyFont="1" applyFill="1" applyAlignment="1">
      <alignment horizontal="left" vertical="center" wrapText="1" indent="1"/>
      <protection/>
    </xf>
    <xf numFmtId="169" fontId="12" fillId="0" borderId="0" xfId="65" applyNumberFormat="1" applyFont="1" applyFill="1" applyBorder="1" applyAlignment="1">
      <alignment wrapText="1"/>
      <protection/>
    </xf>
    <xf numFmtId="174" fontId="12" fillId="0" borderId="14" xfId="65" applyNumberFormat="1" applyFont="1" applyFill="1" applyBorder="1" applyAlignment="1">
      <alignment wrapText="1"/>
      <protection/>
    </xf>
    <xf numFmtId="169" fontId="12" fillId="0" borderId="0" xfId="65" applyNumberFormat="1" applyFont="1" applyFill="1" applyAlignment="1">
      <alignment wrapText="1"/>
      <protection/>
    </xf>
    <xf numFmtId="0" fontId="13" fillId="34" borderId="0" xfId="65" applyFont="1" applyFill="1" applyAlignment="1">
      <alignment horizontal="left" vertical="center" wrapText="1" indent="1"/>
      <protection/>
    </xf>
    <xf numFmtId="169" fontId="13" fillId="0" borderId="0" xfId="65" applyNumberFormat="1" applyFont="1" applyFill="1" applyBorder="1" applyAlignment="1">
      <alignment wrapText="1"/>
      <protection/>
    </xf>
    <xf numFmtId="0" fontId="12" fillId="34" borderId="0" xfId="65" applyFont="1" applyFill="1" applyAlignment="1">
      <alignment horizontal="left" wrapText="1" indent="1"/>
      <protection/>
    </xf>
    <xf numFmtId="169" fontId="12" fillId="0" borderId="14" xfId="65" applyNumberFormat="1" applyFont="1" applyFill="1" applyBorder="1" applyAlignment="1">
      <alignment wrapText="1"/>
      <protection/>
    </xf>
    <xf numFmtId="169" fontId="0" fillId="0" borderId="0" xfId="65" applyNumberFormat="1" applyFont="1">
      <alignment/>
      <protection/>
    </xf>
    <xf numFmtId="0" fontId="12" fillId="34" borderId="0" xfId="65" applyFont="1" applyFill="1" applyBorder="1" applyAlignment="1">
      <alignment horizontal="left" wrapText="1" indent="1"/>
      <protection/>
    </xf>
    <xf numFmtId="169" fontId="0" fillId="0" borderId="0" xfId="65" applyNumberFormat="1" applyFont="1" applyBorder="1">
      <alignment/>
      <protection/>
    </xf>
    <xf numFmtId="0" fontId="0" fillId="0" borderId="0" xfId="65" applyFont="1" applyBorder="1">
      <alignment/>
      <protection/>
    </xf>
    <xf numFmtId="169" fontId="13" fillId="33" borderId="0" xfId="65" applyNumberFormat="1" applyFont="1" applyFill="1" applyBorder="1" applyAlignment="1">
      <alignment wrapText="1"/>
      <protection/>
    </xf>
    <xf numFmtId="0" fontId="14" fillId="33" borderId="0" xfId="65" applyFont="1" applyFill="1" applyAlignment="1">
      <alignment horizontal="left" vertical="center" wrapText="1" indent="1"/>
      <protection/>
    </xf>
    <xf numFmtId="0" fontId="1" fillId="0" borderId="0" xfId="0" applyFont="1" applyBorder="1" applyAlignment="1">
      <alignment horizontal="left" wrapText="1"/>
    </xf>
    <xf numFmtId="3" fontId="0" fillId="0" borderId="0" xfId="65" applyNumberFormat="1" applyFont="1">
      <alignment/>
      <protection/>
    </xf>
    <xf numFmtId="3" fontId="0" fillId="33" borderId="0" xfId="65" applyNumberFormat="1" applyFont="1" applyFill="1">
      <alignment/>
      <protection/>
    </xf>
    <xf numFmtId="169" fontId="14" fillId="0" borderId="0" xfId="65" applyNumberFormat="1" applyFont="1" applyFill="1" applyBorder="1" applyAlignment="1">
      <alignment wrapText="1"/>
      <protection/>
    </xf>
    <xf numFmtId="0" fontId="0" fillId="34" borderId="0" xfId="65" applyFont="1" applyFill="1" applyBorder="1">
      <alignment/>
      <protection/>
    </xf>
    <xf numFmtId="169" fontId="11" fillId="0" borderId="0" xfId="65" applyNumberFormat="1" applyFont="1" applyFill="1" applyBorder="1" applyAlignment="1">
      <alignment wrapText="1"/>
      <protection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1" fillId="0" borderId="0" xfId="0" applyNumberFormat="1" applyFont="1" applyFill="1" applyBorder="1" applyAlignment="1">
      <alignment horizontal="left" wrapText="1"/>
    </xf>
    <xf numFmtId="0" fontId="11" fillId="34" borderId="0" xfId="65" applyFont="1" applyFill="1" applyAlignment="1">
      <alignment horizontal="center" vertical="top" wrapText="1"/>
      <protection/>
    </xf>
    <xf numFmtId="0" fontId="12" fillId="33" borderId="0" xfId="65" applyFont="1" applyFill="1" applyAlignment="1">
      <alignment horizontal="center" vertical="top" wrapText="1"/>
      <protection/>
    </xf>
    <xf numFmtId="0" fontId="12" fillId="33" borderId="0" xfId="65" applyFont="1" applyFill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Обычный_God_Формы фин.отчетности_BWU_09_11_03" xfId="64"/>
    <cellStyle name="Обычный_Отчет о движении капитала за 9 мес 200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8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9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0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1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2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3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4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5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6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7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8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39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0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1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2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3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4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5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6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7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8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49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0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1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2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3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4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5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6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7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8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59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0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1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2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3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4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5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6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7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8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69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0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1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2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3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4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5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6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7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8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79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0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1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2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3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4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5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6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7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8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89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0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1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2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3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4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7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8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99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0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1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2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3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4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5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6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7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8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09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0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1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2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3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4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5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6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7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8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19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0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1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2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3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4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5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6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7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8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29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0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1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2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3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4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5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6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7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8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39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0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1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2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3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4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5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6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7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8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49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0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1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2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3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4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5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6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7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8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59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0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1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2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3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4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5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6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7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8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69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0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1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2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3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4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5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6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7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8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79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0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1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2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3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4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5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6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7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8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89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0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1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2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3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4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5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6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7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8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199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0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1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2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3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4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5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6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7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8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09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0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1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2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3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4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5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6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7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8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19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0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1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2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3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4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5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6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7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8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29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0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1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2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3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4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5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6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7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8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39" name="Line 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0" name="Line 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1" name="Line 1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2" name="Line 1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3" name="Line 2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4" name="Line 2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5" name="Line 3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6" name="Line 3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7" name="Line 4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8" name="Line 4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49" name="Line 5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0" name="Line 5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1" name="Line 6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2" name="Line 6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3" name="Line 77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4" name="Line 79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5" name="Line 8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6" name="Line 8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7" name="Line 9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8" name="Line 9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59" name="Line 10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0" name="Line 10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1" name="Line 11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2" name="Line 11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3" name="Line 12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4" name="Line 12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5" name="Line 13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6" name="Line 13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7" name="Line 14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8" name="Line 14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69" name="Line 15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0" name="Line 15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1" name="Line 161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9525</xdr:rowOff>
    </xdr:to>
    <xdr:sp>
      <xdr:nvSpPr>
        <xdr:cNvPr id="272" name="Line 163"/>
        <xdr:cNvSpPr>
          <a:spLocks/>
        </xdr:cNvSpPr>
      </xdr:nvSpPr>
      <xdr:spPr>
        <a:xfrm flipH="1">
          <a:off x="7629525" y="60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184"/>
  <sheetViews>
    <sheetView tabSelected="1" zoomScale="86" zoomScaleNormal="86" zoomScalePageLayoutView="0" workbookViewId="0" topLeftCell="A20">
      <selection activeCell="I35" sqref="I35"/>
    </sheetView>
  </sheetViews>
  <sheetFormatPr defaultColWidth="9.140625" defaultRowHeight="18" customHeight="1"/>
  <cols>
    <col min="1" max="1" width="2.421875" style="13" customWidth="1"/>
    <col min="2" max="2" width="54.28125" style="9" customWidth="1"/>
    <col min="3" max="3" width="21.140625" style="3" customWidth="1"/>
    <col min="4" max="4" width="2.57421875" style="3" customWidth="1"/>
    <col min="5" max="5" width="21.57421875" style="6" customWidth="1"/>
    <col min="6" max="6" width="2.28125" style="6" customWidth="1"/>
    <col min="7" max="8" width="10.8515625" style="55" bestFit="1" customWidth="1"/>
    <col min="9" max="9" width="9.8515625" style="55" bestFit="1" customWidth="1"/>
    <col min="10" max="16384" width="9.140625" style="55" customWidth="1"/>
  </cols>
  <sheetData>
    <row r="1" spans="1:6" s="47" customFormat="1" ht="18" customHeight="1">
      <c r="A1" s="113" t="s">
        <v>0</v>
      </c>
      <c r="B1" s="113"/>
      <c r="C1" s="1"/>
      <c r="D1" s="1"/>
      <c r="E1" s="1"/>
      <c r="F1" s="1"/>
    </row>
    <row r="2" spans="1:6" s="48" customFormat="1" ht="18" customHeight="1">
      <c r="A2" s="113" t="s">
        <v>27</v>
      </c>
      <c r="B2" s="113"/>
      <c r="C2" s="114"/>
      <c r="D2" s="114"/>
      <c r="E2" s="114"/>
      <c r="F2" s="1"/>
    </row>
    <row r="3" spans="1:6" s="48" customFormat="1" ht="18" customHeight="1">
      <c r="A3" s="34" t="s">
        <v>113</v>
      </c>
      <c r="B3" s="33"/>
      <c r="C3" s="35"/>
      <c r="D3" s="35"/>
      <c r="E3" s="35"/>
      <c r="F3" s="35"/>
    </row>
    <row r="4" spans="1:6" s="47" customFormat="1" ht="18" customHeight="1">
      <c r="A4" s="48"/>
      <c r="B4" s="22"/>
      <c r="C4" s="110"/>
      <c r="D4" s="21"/>
      <c r="E4" s="110"/>
      <c r="F4" s="1"/>
    </row>
    <row r="5" spans="1:6" s="51" customFormat="1" ht="18" customHeight="1">
      <c r="A5" s="49"/>
      <c r="B5" s="50"/>
      <c r="C5" s="2" t="s">
        <v>114</v>
      </c>
      <c r="D5" s="2"/>
      <c r="E5" s="2" t="s">
        <v>42</v>
      </c>
      <c r="F5" s="2"/>
    </row>
    <row r="6" spans="1:6" s="54" customFormat="1" ht="18" customHeight="1">
      <c r="A6" s="52"/>
      <c r="B6" s="53"/>
      <c r="C6" s="3"/>
      <c r="D6" s="3"/>
      <c r="E6" s="3"/>
      <c r="F6" s="4"/>
    </row>
    <row r="7" spans="2:5" ht="18" customHeight="1">
      <c r="B7" s="12" t="s">
        <v>14</v>
      </c>
      <c r="E7" s="3"/>
    </row>
    <row r="8" spans="2:5" ht="18" customHeight="1">
      <c r="B8" s="45" t="s">
        <v>39</v>
      </c>
      <c r="C8" s="3">
        <v>162040669</v>
      </c>
      <c r="E8" s="3">
        <v>89865231</v>
      </c>
    </row>
    <row r="9" spans="2:5" ht="16.5" customHeight="1">
      <c r="B9" s="45" t="s">
        <v>107</v>
      </c>
      <c r="C9" s="3">
        <v>1329273</v>
      </c>
      <c r="E9" s="3">
        <v>1769312</v>
      </c>
    </row>
    <row r="10" spans="1:8" s="54" customFormat="1" ht="15" customHeight="1">
      <c r="A10" s="52"/>
      <c r="B10" s="45" t="s">
        <v>11</v>
      </c>
      <c r="C10" s="3">
        <v>149776670</v>
      </c>
      <c r="D10" s="3"/>
      <c r="E10" s="3">
        <v>62709618</v>
      </c>
      <c r="F10" s="3"/>
      <c r="G10" s="3"/>
      <c r="H10" s="111"/>
    </row>
    <row r="11" spans="1:9" s="54" customFormat="1" ht="28.5" customHeight="1">
      <c r="A11" s="52"/>
      <c r="B11" s="45" t="s">
        <v>34</v>
      </c>
      <c r="C11" s="3">
        <v>241017</v>
      </c>
      <c r="D11" s="3"/>
      <c r="E11" s="3">
        <v>338894</v>
      </c>
      <c r="F11" s="3"/>
      <c r="G11" s="3"/>
      <c r="H11" s="111"/>
      <c r="I11" s="56"/>
    </row>
    <row r="12" spans="1:9" s="54" customFormat="1" ht="17.25" customHeight="1">
      <c r="A12" s="52"/>
      <c r="B12" s="45" t="s">
        <v>40</v>
      </c>
      <c r="C12" s="3">
        <v>4954040</v>
      </c>
      <c r="D12" s="3"/>
      <c r="E12" s="3">
        <v>4958549</v>
      </c>
      <c r="F12" s="3"/>
      <c r="G12" s="3"/>
      <c r="H12" s="111"/>
      <c r="I12" s="56"/>
    </row>
    <row r="13" spans="1:9" s="54" customFormat="1" ht="18" customHeight="1">
      <c r="A13" s="52"/>
      <c r="B13" s="45" t="s">
        <v>13</v>
      </c>
      <c r="C13" s="3">
        <v>37107</v>
      </c>
      <c r="D13" s="3"/>
      <c r="E13" s="3">
        <v>1055</v>
      </c>
      <c r="F13" s="3"/>
      <c r="G13" s="3"/>
      <c r="H13" s="111"/>
      <c r="I13" s="56"/>
    </row>
    <row r="14" spans="1:7" s="54" customFormat="1" ht="18" customHeight="1">
      <c r="A14" s="52"/>
      <c r="B14" s="45" t="s">
        <v>1</v>
      </c>
      <c r="C14" s="3">
        <v>3702928</v>
      </c>
      <c r="D14" s="3"/>
      <c r="E14" s="3">
        <v>7515076</v>
      </c>
      <c r="F14" s="3"/>
      <c r="G14" s="3"/>
    </row>
    <row r="15" spans="1:7" s="54" customFormat="1" ht="18" customHeight="1">
      <c r="A15" s="52"/>
      <c r="B15" s="45" t="s">
        <v>2</v>
      </c>
      <c r="C15" s="3">
        <v>1256223</v>
      </c>
      <c r="D15" s="3"/>
      <c r="E15" s="3">
        <v>1723726</v>
      </c>
      <c r="F15" s="3"/>
      <c r="G15" s="3"/>
    </row>
    <row r="16" spans="1:9" s="54" customFormat="1" ht="18" customHeight="1">
      <c r="A16" s="52"/>
      <c r="B16" s="45" t="s">
        <v>37</v>
      </c>
      <c r="C16" s="3">
        <v>302121</v>
      </c>
      <c r="D16" s="3"/>
      <c r="E16" s="3">
        <v>171694</v>
      </c>
      <c r="F16" s="3"/>
      <c r="G16" s="3"/>
      <c r="I16" s="56"/>
    </row>
    <row r="17" spans="1:7" s="54" customFormat="1" ht="18" customHeight="1">
      <c r="A17" s="52"/>
      <c r="B17" s="45" t="s">
        <v>12</v>
      </c>
      <c r="C17" s="3">
        <v>735514</v>
      </c>
      <c r="D17" s="3"/>
      <c r="E17" s="3">
        <v>763516</v>
      </c>
      <c r="F17" s="3"/>
      <c r="G17" s="3"/>
    </row>
    <row r="18" spans="1:9" s="54" customFormat="1" ht="18" customHeight="1">
      <c r="A18" s="52"/>
      <c r="B18" s="45" t="s">
        <v>17</v>
      </c>
      <c r="C18" s="3">
        <v>2601196</v>
      </c>
      <c r="D18" s="3"/>
      <c r="E18" s="3">
        <v>2113824</v>
      </c>
      <c r="F18" s="3"/>
      <c r="G18" s="3"/>
      <c r="H18" s="111"/>
      <c r="I18" s="56"/>
    </row>
    <row r="19" spans="1:7" s="54" customFormat="1" ht="18" customHeight="1" thickBot="1">
      <c r="A19" s="52"/>
      <c r="B19" s="9" t="s">
        <v>43</v>
      </c>
      <c r="C19" s="7">
        <f>SUM(C8:C18)</f>
        <v>326976758</v>
      </c>
      <c r="D19" s="8"/>
      <c r="E19" s="7">
        <f>SUM(E8:E18)</f>
        <v>171930495</v>
      </c>
      <c r="F19" s="8"/>
      <c r="G19" s="3"/>
    </row>
    <row r="20" spans="1:6" s="54" customFormat="1" ht="18" customHeight="1" thickTop="1">
      <c r="A20" s="52"/>
      <c r="B20" s="9"/>
      <c r="C20" s="3"/>
      <c r="D20" s="3"/>
      <c r="E20" s="3"/>
      <c r="F20" s="3"/>
    </row>
    <row r="21" spans="1:6" s="54" customFormat="1" ht="18" customHeight="1">
      <c r="A21" s="52"/>
      <c r="B21" s="12" t="s">
        <v>15</v>
      </c>
      <c r="F21" s="3"/>
    </row>
    <row r="22" spans="1:6" s="54" customFormat="1" ht="18" customHeight="1">
      <c r="A22" s="52"/>
      <c r="B22" s="45" t="s">
        <v>33</v>
      </c>
      <c r="C22" s="3">
        <v>33778649.53138</v>
      </c>
      <c r="D22" s="3"/>
      <c r="E22" s="3">
        <v>6018889</v>
      </c>
      <c r="F22" s="3"/>
    </row>
    <row r="23" spans="1:7" s="54" customFormat="1" ht="18" customHeight="1">
      <c r="A23" s="52"/>
      <c r="B23" s="45" t="s">
        <v>16</v>
      </c>
      <c r="C23" s="3">
        <v>243242382</v>
      </c>
      <c r="D23" s="3"/>
      <c r="E23" s="3">
        <v>129147922</v>
      </c>
      <c r="F23" s="3"/>
      <c r="G23" s="3"/>
    </row>
    <row r="24" spans="1:7" s="54" customFormat="1" ht="18" customHeight="1">
      <c r="A24" s="52"/>
      <c r="B24" s="45" t="s">
        <v>32</v>
      </c>
      <c r="C24" s="3">
        <v>20406421.46862</v>
      </c>
      <c r="D24" s="3"/>
      <c r="E24" s="3">
        <v>19941516</v>
      </c>
      <c r="F24" s="3"/>
      <c r="G24" s="3"/>
    </row>
    <row r="25" spans="1:7" s="54" customFormat="1" ht="18" customHeight="1">
      <c r="A25" s="52"/>
      <c r="B25" s="45" t="s">
        <v>51</v>
      </c>
      <c r="C25" s="3">
        <v>1198154</v>
      </c>
      <c r="D25" s="3"/>
      <c r="E25" s="3">
        <v>910471</v>
      </c>
      <c r="F25" s="3"/>
      <c r="G25" s="3"/>
    </row>
    <row r="26" spans="1:7" s="54" customFormat="1" ht="18" customHeight="1">
      <c r="A26" s="52"/>
      <c r="B26" s="45" t="s">
        <v>3</v>
      </c>
      <c r="C26" s="3">
        <v>1053361</v>
      </c>
      <c r="D26" s="3"/>
      <c r="E26" s="3">
        <v>1058347</v>
      </c>
      <c r="F26" s="3"/>
      <c r="G26" s="3"/>
    </row>
    <row r="27" spans="1:7" s="54" customFormat="1" ht="18" customHeight="1">
      <c r="A27" s="52"/>
      <c r="B27" s="45" t="s">
        <v>5</v>
      </c>
      <c r="C27" s="3">
        <v>595904</v>
      </c>
      <c r="D27" s="3"/>
      <c r="E27" s="3">
        <v>1493109</v>
      </c>
      <c r="F27" s="3"/>
      <c r="G27" s="3"/>
    </row>
    <row r="28" spans="2:7" ht="18" customHeight="1">
      <c r="B28" s="45" t="s">
        <v>4</v>
      </c>
      <c r="C28" s="6">
        <v>7269264</v>
      </c>
      <c r="D28" s="6"/>
      <c r="E28" s="6">
        <v>1978</v>
      </c>
      <c r="G28" s="3"/>
    </row>
    <row r="29" spans="1:7" s="54" customFormat="1" ht="18" customHeight="1">
      <c r="A29" s="52"/>
      <c r="B29" s="9" t="s">
        <v>44</v>
      </c>
      <c r="C29" s="10">
        <f>SUM(C22:C28)</f>
        <v>307544136</v>
      </c>
      <c r="D29" s="8"/>
      <c r="E29" s="10">
        <f>SUM(E22:E28)</f>
        <v>158572232</v>
      </c>
      <c r="F29" s="8"/>
      <c r="G29" s="3"/>
    </row>
    <row r="30" spans="1:6" s="54" customFormat="1" ht="18" customHeight="1">
      <c r="A30" s="52"/>
      <c r="B30" s="9"/>
      <c r="C30" s="3"/>
      <c r="D30" s="3"/>
      <c r="E30" s="3"/>
      <c r="F30" s="3"/>
    </row>
    <row r="31" spans="1:6" s="54" customFormat="1" ht="18" customHeight="1">
      <c r="A31" s="52"/>
      <c r="B31" s="12" t="s">
        <v>45</v>
      </c>
      <c r="C31" s="8"/>
      <c r="D31" s="8"/>
      <c r="E31" s="8"/>
      <c r="F31" s="8"/>
    </row>
    <row r="32" spans="1:7" s="54" customFormat="1" ht="18" customHeight="1">
      <c r="A32" s="52"/>
      <c r="B32" s="45" t="s">
        <v>36</v>
      </c>
      <c r="C32" s="3">
        <v>15808983</v>
      </c>
      <c r="D32" s="3"/>
      <c r="E32" s="3">
        <v>13792565</v>
      </c>
      <c r="F32" s="3"/>
      <c r="G32" s="3"/>
    </row>
    <row r="33" spans="1:7" s="54" customFormat="1" ht="19.5" customHeight="1">
      <c r="A33" s="52"/>
      <c r="B33" s="45" t="s">
        <v>106</v>
      </c>
      <c r="C33" s="3">
        <v>3640846</v>
      </c>
      <c r="D33" s="3"/>
      <c r="E33" s="3">
        <v>-410810</v>
      </c>
      <c r="F33" s="3"/>
      <c r="G33" s="3"/>
    </row>
    <row r="34" spans="2:7" ht="29.25" customHeight="1">
      <c r="B34" s="45" t="s">
        <v>46</v>
      </c>
      <c r="C34" s="3">
        <v>-17207</v>
      </c>
      <c r="E34" s="3">
        <v>-23492</v>
      </c>
      <c r="G34" s="3"/>
    </row>
    <row r="35" spans="1:8" s="54" customFormat="1" ht="18" customHeight="1">
      <c r="A35" s="52"/>
      <c r="B35" s="9" t="s">
        <v>47</v>
      </c>
      <c r="C35" s="11">
        <f>SUM(C32:C34)</f>
        <v>19432622</v>
      </c>
      <c r="D35" s="8"/>
      <c r="E35" s="11">
        <f>SUM(E32:E34)</f>
        <v>13358263</v>
      </c>
      <c r="F35" s="8"/>
      <c r="G35" s="3"/>
      <c r="H35" s="56"/>
    </row>
    <row r="36" spans="1:8" s="54" customFormat="1" ht="18" customHeight="1">
      <c r="A36" s="52"/>
      <c r="B36" s="9"/>
      <c r="C36" s="3"/>
      <c r="D36" s="3"/>
      <c r="E36" s="3"/>
      <c r="F36" s="3"/>
      <c r="H36" s="57"/>
    </row>
    <row r="37" spans="1:9" s="54" customFormat="1" ht="18" customHeight="1" thickBot="1">
      <c r="A37" s="52"/>
      <c r="B37" s="12" t="s">
        <v>48</v>
      </c>
      <c r="C37" s="7">
        <f>C29+C35</f>
        <v>326976758</v>
      </c>
      <c r="D37" s="8"/>
      <c r="E37" s="7">
        <f>E29+E35</f>
        <v>171930495</v>
      </c>
      <c r="F37" s="8"/>
      <c r="H37" s="56"/>
      <c r="I37" s="56"/>
    </row>
    <row r="38" spans="1:6" s="54" customFormat="1" ht="18" customHeight="1" thickTop="1">
      <c r="A38" s="13"/>
      <c r="B38" s="14"/>
      <c r="C38" s="6"/>
      <c r="D38" s="6"/>
      <c r="E38" s="6"/>
      <c r="F38" s="6"/>
    </row>
    <row r="39" spans="2:6" ht="18" customHeight="1">
      <c r="B39" s="12" t="s">
        <v>108</v>
      </c>
      <c r="C39" s="46">
        <v>137.83</v>
      </c>
      <c r="E39" s="46">
        <v>127.81</v>
      </c>
      <c r="F39" s="3"/>
    </row>
    <row r="40" spans="2:6" ht="18" customHeight="1">
      <c r="B40" s="12"/>
      <c r="C40" s="8"/>
      <c r="E40" s="3"/>
      <c r="F40" s="3"/>
    </row>
    <row r="41" spans="2:6" ht="18" customHeight="1">
      <c r="B41" s="12"/>
      <c r="C41" s="8"/>
      <c r="E41" s="3"/>
      <c r="F41" s="3"/>
    </row>
    <row r="42" spans="2:6" ht="18" customHeight="1">
      <c r="B42" s="12"/>
      <c r="C42" s="8"/>
      <c r="E42" s="3"/>
      <c r="F42" s="3"/>
    </row>
    <row r="43" spans="2:6" ht="18" customHeight="1">
      <c r="B43" s="12" t="s">
        <v>6</v>
      </c>
      <c r="C43" s="15" t="s">
        <v>7</v>
      </c>
      <c r="D43" s="16"/>
      <c r="E43" s="16"/>
      <c r="F43" s="16"/>
    </row>
    <row r="44" spans="2:6" ht="18" customHeight="1">
      <c r="B44" s="12"/>
      <c r="C44" s="15"/>
      <c r="D44" s="16"/>
      <c r="E44" s="16"/>
      <c r="F44" s="16"/>
    </row>
    <row r="45" spans="2:6" ht="18" customHeight="1">
      <c r="B45" s="12" t="s">
        <v>41</v>
      </c>
      <c r="C45" s="15" t="s">
        <v>22</v>
      </c>
      <c r="D45" s="16"/>
      <c r="E45" s="16"/>
      <c r="F45" s="16"/>
    </row>
    <row r="46" spans="2:6" ht="18" customHeight="1">
      <c r="B46" s="12" t="s">
        <v>26</v>
      </c>
      <c r="C46" s="15" t="s">
        <v>18</v>
      </c>
      <c r="D46" s="16"/>
      <c r="E46" s="16"/>
      <c r="F46" s="16"/>
    </row>
    <row r="47" spans="2:6" ht="18" customHeight="1">
      <c r="B47" s="12"/>
      <c r="C47" s="15"/>
      <c r="D47" s="16"/>
      <c r="E47" s="16"/>
      <c r="F47" s="16"/>
    </row>
    <row r="48" spans="3:6" ht="18" customHeight="1">
      <c r="C48" s="9"/>
      <c r="D48" s="9"/>
      <c r="E48" s="9"/>
      <c r="F48" s="9"/>
    </row>
    <row r="49" spans="5:6" ht="18" customHeight="1">
      <c r="E49" s="3"/>
      <c r="F49" s="3"/>
    </row>
    <row r="50" spans="5:6" ht="18" customHeight="1">
      <c r="E50" s="3"/>
      <c r="F50" s="3"/>
    </row>
    <row r="51" spans="5:6" ht="18" customHeight="1">
      <c r="E51" s="3"/>
      <c r="F51" s="3"/>
    </row>
    <row r="52" spans="5:6" ht="18" customHeight="1">
      <c r="E52" s="3"/>
      <c r="F52" s="3"/>
    </row>
    <row r="53" spans="5:6" ht="18" customHeight="1">
      <c r="E53" s="3"/>
      <c r="F53" s="3"/>
    </row>
    <row r="54" spans="5:6" ht="18" customHeight="1">
      <c r="E54" s="3"/>
      <c r="F54" s="3"/>
    </row>
    <row r="55" spans="5:6" ht="18" customHeight="1">
      <c r="E55" s="3"/>
      <c r="F55" s="3"/>
    </row>
    <row r="56" spans="5:6" ht="18" customHeight="1">
      <c r="E56" s="3"/>
      <c r="F56" s="3"/>
    </row>
    <row r="57" spans="5:6" ht="18" customHeight="1">
      <c r="E57" s="3"/>
      <c r="F57" s="3"/>
    </row>
    <row r="58" spans="5:6" ht="18" customHeight="1">
      <c r="E58" s="3"/>
      <c r="F58" s="3"/>
    </row>
    <row r="59" spans="5:6" ht="18" customHeight="1">
      <c r="E59" s="3"/>
      <c r="F59" s="3"/>
    </row>
    <row r="60" spans="5:6" ht="18" customHeight="1">
      <c r="E60" s="3"/>
      <c r="F60" s="3"/>
    </row>
    <row r="61" spans="5:6" ht="18" customHeight="1">
      <c r="E61" s="3"/>
      <c r="F61" s="3"/>
    </row>
    <row r="62" spans="5:6" ht="18" customHeight="1">
      <c r="E62" s="3"/>
      <c r="F62" s="3"/>
    </row>
    <row r="63" spans="5:6" ht="18" customHeight="1">
      <c r="E63" s="3"/>
      <c r="F63" s="3"/>
    </row>
    <row r="64" spans="5:6" ht="18" customHeight="1">
      <c r="E64" s="3"/>
      <c r="F64" s="3"/>
    </row>
    <row r="65" spans="5:6" ht="18" customHeight="1">
      <c r="E65" s="3"/>
      <c r="F65" s="3"/>
    </row>
    <row r="66" spans="5:6" ht="18" customHeight="1">
      <c r="E66" s="3"/>
      <c r="F66" s="3"/>
    </row>
    <row r="67" spans="5:6" ht="18" customHeight="1">
      <c r="E67" s="3"/>
      <c r="F67" s="3"/>
    </row>
    <row r="68" spans="5:6" ht="18" customHeight="1">
      <c r="E68" s="3"/>
      <c r="F68" s="3"/>
    </row>
    <row r="69" spans="5:6" ht="18" customHeight="1">
      <c r="E69" s="3"/>
      <c r="F69" s="3"/>
    </row>
    <row r="70" spans="5:6" ht="18" customHeight="1">
      <c r="E70" s="3"/>
      <c r="F70" s="3"/>
    </row>
    <row r="71" spans="5:6" ht="18" customHeight="1">
      <c r="E71" s="3"/>
      <c r="F71" s="3"/>
    </row>
    <row r="72" spans="5:6" ht="18" customHeight="1">
      <c r="E72" s="3"/>
      <c r="F72" s="3"/>
    </row>
    <row r="73" spans="5:6" ht="18" customHeight="1">
      <c r="E73" s="3"/>
      <c r="F73" s="3"/>
    </row>
    <row r="74" spans="5:6" ht="18" customHeight="1">
      <c r="E74" s="3"/>
      <c r="F74" s="3"/>
    </row>
    <row r="75" spans="5:6" ht="18" customHeight="1">
      <c r="E75" s="3"/>
      <c r="F75" s="3"/>
    </row>
    <row r="76" spans="5:6" ht="18" customHeight="1">
      <c r="E76" s="3"/>
      <c r="F76" s="3"/>
    </row>
    <row r="77" spans="5:6" ht="18" customHeight="1">
      <c r="E77" s="3"/>
      <c r="F77" s="3"/>
    </row>
    <row r="78" spans="5:6" ht="18" customHeight="1">
      <c r="E78" s="3"/>
      <c r="F78" s="3"/>
    </row>
    <row r="79" spans="5:6" ht="18" customHeight="1">
      <c r="E79" s="3"/>
      <c r="F79" s="3"/>
    </row>
    <row r="80" spans="5:6" ht="18" customHeight="1">
      <c r="E80" s="3"/>
      <c r="F80" s="3"/>
    </row>
    <row r="81" spans="5:6" ht="18" customHeight="1">
      <c r="E81" s="3"/>
      <c r="F81" s="3"/>
    </row>
    <row r="82" spans="5:6" ht="18" customHeight="1">
      <c r="E82" s="3"/>
      <c r="F82" s="3"/>
    </row>
    <row r="83" spans="5:6" ht="18" customHeight="1">
      <c r="E83" s="3"/>
      <c r="F83" s="3"/>
    </row>
    <row r="84" spans="5:6" ht="18" customHeight="1">
      <c r="E84" s="3"/>
      <c r="F84" s="3"/>
    </row>
    <row r="85" spans="5:6" ht="18" customHeight="1">
      <c r="E85" s="3"/>
      <c r="F85" s="3"/>
    </row>
    <row r="86" spans="5:6" ht="18" customHeight="1">
      <c r="E86" s="3"/>
      <c r="F86" s="3"/>
    </row>
    <row r="87" spans="5:6" ht="18" customHeight="1">
      <c r="E87" s="3"/>
      <c r="F87" s="3"/>
    </row>
    <row r="88" spans="5:6" ht="18" customHeight="1">
      <c r="E88" s="3"/>
      <c r="F88" s="3"/>
    </row>
    <row r="89" spans="5:6" ht="18" customHeight="1">
      <c r="E89" s="3"/>
      <c r="F89" s="3"/>
    </row>
    <row r="90" spans="5:6" ht="18" customHeight="1">
      <c r="E90" s="3"/>
      <c r="F90" s="3"/>
    </row>
    <row r="91" spans="5:6" ht="18" customHeight="1">
      <c r="E91" s="3"/>
      <c r="F91" s="3"/>
    </row>
    <row r="92" spans="5:6" ht="18" customHeight="1">
      <c r="E92" s="3"/>
      <c r="F92" s="3"/>
    </row>
    <row r="93" spans="5:6" ht="18" customHeight="1">
      <c r="E93" s="3"/>
      <c r="F93" s="3"/>
    </row>
    <row r="94" spans="5:6" ht="18" customHeight="1">
      <c r="E94" s="3"/>
      <c r="F94" s="3"/>
    </row>
    <row r="95" spans="5:6" ht="18" customHeight="1">
      <c r="E95" s="3"/>
      <c r="F95" s="3"/>
    </row>
    <row r="96" spans="5:6" ht="18" customHeight="1">
      <c r="E96" s="3"/>
      <c r="F96" s="3"/>
    </row>
    <row r="97" spans="5:6" ht="18" customHeight="1">
      <c r="E97" s="3"/>
      <c r="F97" s="3"/>
    </row>
    <row r="98" spans="5:6" ht="18" customHeight="1">
      <c r="E98" s="3"/>
      <c r="F98" s="3"/>
    </row>
    <row r="99" spans="5:6" ht="18" customHeight="1">
      <c r="E99" s="3"/>
      <c r="F99" s="3"/>
    </row>
    <row r="100" spans="5:6" ht="18" customHeight="1">
      <c r="E100" s="3"/>
      <c r="F100" s="3"/>
    </row>
    <row r="101" spans="5:6" ht="18" customHeight="1">
      <c r="E101" s="3"/>
      <c r="F101" s="3"/>
    </row>
    <row r="102" spans="5:6" ht="18" customHeight="1">
      <c r="E102" s="3"/>
      <c r="F102" s="3"/>
    </row>
    <row r="103" spans="5:6" ht="18" customHeight="1">
      <c r="E103" s="3"/>
      <c r="F103" s="3"/>
    </row>
    <row r="104" spans="5:6" ht="18" customHeight="1">
      <c r="E104" s="3"/>
      <c r="F104" s="3"/>
    </row>
    <row r="105" spans="5:6" ht="18" customHeight="1">
      <c r="E105" s="3"/>
      <c r="F105" s="3"/>
    </row>
    <row r="106" spans="5:6" ht="18" customHeight="1">
      <c r="E106" s="3"/>
      <c r="F106" s="3"/>
    </row>
    <row r="107" spans="5:6" ht="18" customHeight="1">
      <c r="E107" s="3"/>
      <c r="F107" s="3"/>
    </row>
    <row r="108" spans="5:6" ht="18" customHeight="1">
      <c r="E108" s="3"/>
      <c r="F108" s="3"/>
    </row>
    <row r="109" spans="5:6" ht="18" customHeight="1">
      <c r="E109" s="3"/>
      <c r="F109" s="3"/>
    </row>
    <row r="110" spans="5:6" ht="18" customHeight="1">
      <c r="E110" s="3"/>
      <c r="F110" s="3"/>
    </row>
    <row r="111" spans="5:6" ht="18" customHeight="1">
      <c r="E111" s="3"/>
      <c r="F111" s="3"/>
    </row>
    <row r="112" spans="5:6" ht="18" customHeight="1">
      <c r="E112" s="3"/>
      <c r="F112" s="3"/>
    </row>
    <row r="113" spans="5:6" ht="18" customHeight="1">
      <c r="E113" s="3"/>
      <c r="F113" s="3"/>
    </row>
    <row r="114" spans="5:6" ht="18" customHeight="1">
      <c r="E114" s="3"/>
      <c r="F114" s="3"/>
    </row>
    <row r="115" spans="5:6" ht="18" customHeight="1">
      <c r="E115" s="3"/>
      <c r="F115" s="3"/>
    </row>
    <row r="116" spans="5:6" ht="18" customHeight="1">
      <c r="E116" s="3"/>
      <c r="F116" s="3"/>
    </row>
    <row r="117" spans="5:6" ht="18" customHeight="1">
      <c r="E117" s="3"/>
      <c r="F117" s="3"/>
    </row>
    <row r="118" spans="5:6" ht="18" customHeight="1">
      <c r="E118" s="3"/>
      <c r="F118" s="3"/>
    </row>
    <row r="119" spans="5:6" ht="18" customHeight="1">
      <c r="E119" s="3"/>
      <c r="F119" s="3"/>
    </row>
    <row r="120" spans="5:6" ht="18" customHeight="1">
      <c r="E120" s="3"/>
      <c r="F120" s="3"/>
    </row>
    <row r="121" spans="5:6" ht="18" customHeight="1">
      <c r="E121" s="3"/>
      <c r="F121" s="3"/>
    </row>
    <row r="122" spans="5:6" ht="18" customHeight="1">
      <c r="E122" s="3"/>
      <c r="F122" s="3"/>
    </row>
    <row r="123" spans="5:6" ht="18" customHeight="1">
      <c r="E123" s="3"/>
      <c r="F123" s="3"/>
    </row>
    <row r="124" spans="5:6" ht="18" customHeight="1">
      <c r="E124" s="3"/>
      <c r="F124" s="3"/>
    </row>
    <row r="125" spans="5:6" ht="18" customHeight="1">
      <c r="E125" s="3"/>
      <c r="F125" s="3"/>
    </row>
    <row r="126" spans="5:6" ht="18" customHeight="1">
      <c r="E126" s="3"/>
      <c r="F126" s="3"/>
    </row>
    <row r="127" spans="5:6" ht="18" customHeight="1">
      <c r="E127" s="3"/>
      <c r="F127" s="3"/>
    </row>
    <row r="128" spans="5:6" ht="18" customHeight="1">
      <c r="E128" s="3"/>
      <c r="F128" s="3"/>
    </row>
    <row r="129" spans="5:6" ht="18" customHeight="1">
      <c r="E129" s="3"/>
      <c r="F129" s="3"/>
    </row>
    <row r="130" spans="5:6" ht="18" customHeight="1">
      <c r="E130" s="3"/>
      <c r="F130" s="3"/>
    </row>
    <row r="131" spans="5:6" ht="18" customHeight="1">
      <c r="E131" s="3"/>
      <c r="F131" s="3"/>
    </row>
    <row r="132" spans="5:6" ht="18" customHeight="1">
      <c r="E132" s="3"/>
      <c r="F132" s="3"/>
    </row>
    <row r="133" spans="5:6" ht="18" customHeight="1">
      <c r="E133" s="3"/>
      <c r="F133" s="3"/>
    </row>
    <row r="134" spans="5:6" ht="18" customHeight="1">
      <c r="E134" s="3"/>
      <c r="F134" s="3"/>
    </row>
    <row r="135" spans="5:6" ht="18" customHeight="1">
      <c r="E135" s="3"/>
      <c r="F135" s="3"/>
    </row>
    <row r="136" spans="5:6" ht="18" customHeight="1">
      <c r="E136" s="3"/>
      <c r="F136" s="3"/>
    </row>
    <row r="137" spans="5:6" ht="18" customHeight="1">
      <c r="E137" s="3"/>
      <c r="F137" s="3"/>
    </row>
    <row r="138" spans="5:6" ht="18" customHeight="1">
      <c r="E138" s="3"/>
      <c r="F138" s="3"/>
    </row>
    <row r="139" spans="5:6" ht="18" customHeight="1">
      <c r="E139" s="3"/>
      <c r="F139" s="3"/>
    </row>
    <row r="140" spans="5:6" ht="18" customHeight="1">
      <c r="E140" s="3"/>
      <c r="F140" s="3"/>
    </row>
    <row r="141" spans="5:6" ht="18" customHeight="1">
      <c r="E141" s="3"/>
      <c r="F141" s="3"/>
    </row>
    <row r="142" spans="5:6" ht="18" customHeight="1">
      <c r="E142" s="3"/>
      <c r="F142" s="3"/>
    </row>
    <row r="143" spans="5:6" ht="18" customHeight="1">
      <c r="E143" s="3"/>
      <c r="F143" s="3"/>
    </row>
    <row r="144" spans="5:6" ht="18" customHeight="1">
      <c r="E144" s="3"/>
      <c r="F144" s="3"/>
    </row>
    <row r="145" spans="5:6" ht="18" customHeight="1">
      <c r="E145" s="3"/>
      <c r="F145" s="3"/>
    </row>
    <row r="146" spans="5:6" ht="18" customHeight="1">
      <c r="E146" s="3"/>
      <c r="F146" s="3"/>
    </row>
    <row r="147" spans="5:6" ht="18" customHeight="1">
      <c r="E147" s="3"/>
      <c r="F147" s="3"/>
    </row>
    <row r="148" spans="5:6" ht="18" customHeight="1">
      <c r="E148" s="3"/>
      <c r="F148" s="3"/>
    </row>
    <row r="149" spans="5:6" ht="18" customHeight="1">
      <c r="E149" s="3"/>
      <c r="F149" s="3"/>
    </row>
    <row r="150" spans="5:6" ht="18" customHeight="1">
      <c r="E150" s="3"/>
      <c r="F150" s="3"/>
    </row>
    <row r="151" spans="5:6" ht="18" customHeight="1">
      <c r="E151" s="3"/>
      <c r="F151" s="3"/>
    </row>
    <row r="152" spans="5:6" ht="18" customHeight="1">
      <c r="E152" s="3"/>
      <c r="F152" s="3"/>
    </row>
    <row r="153" spans="5:6" ht="18" customHeight="1">
      <c r="E153" s="3"/>
      <c r="F153" s="3"/>
    </row>
    <row r="154" spans="5:6" ht="18" customHeight="1">
      <c r="E154" s="3"/>
      <c r="F154" s="3"/>
    </row>
    <row r="155" spans="5:6" ht="18" customHeight="1">
      <c r="E155" s="3"/>
      <c r="F155" s="3"/>
    </row>
    <row r="156" spans="5:6" ht="18" customHeight="1">
      <c r="E156" s="3"/>
      <c r="F156" s="3"/>
    </row>
    <row r="157" spans="5:6" ht="18" customHeight="1">
      <c r="E157" s="3"/>
      <c r="F157" s="3"/>
    </row>
    <row r="158" spans="5:6" ht="18" customHeight="1">
      <c r="E158" s="3"/>
      <c r="F158" s="3"/>
    </row>
    <row r="159" spans="5:6" ht="18" customHeight="1">
      <c r="E159" s="3"/>
      <c r="F159" s="3"/>
    </row>
    <row r="160" spans="5:6" ht="18" customHeight="1">
      <c r="E160" s="3"/>
      <c r="F160" s="3"/>
    </row>
    <row r="161" spans="5:6" ht="18" customHeight="1">
      <c r="E161" s="3"/>
      <c r="F161" s="3"/>
    </row>
    <row r="162" spans="5:6" ht="18" customHeight="1">
      <c r="E162" s="3"/>
      <c r="F162" s="3"/>
    </row>
    <row r="163" spans="5:6" ht="18" customHeight="1">
      <c r="E163" s="3"/>
      <c r="F163" s="3"/>
    </row>
    <row r="164" spans="5:6" ht="18" customHeight="1">
      <c r="E164" s="3"/>
      <c r="F164" s="3"/>
    </row>
    <row r="165" spans="5:6" ht="18" customHeight="1">
      <c r="E165" s="3"/>
      <c r="F165" s="3"/>
    </row>
    <row r="166" spans="5:6" ht="18" customHeight="1">
      <c r="E166" s="3"/>
      <c r="F166" s="3"/>
    </row>
    <row r="167" spans="5:6" ht="18" customHeight="1">
      <c r="E167" s="3"/>
      <c r="F167" s="3"/>
    </row>
    <row r="168" spans="5:6" ht="18" customHeight="1">
      <c r="E168" s="3"/>
      <c r="F168" s="3"/>
    </row>
    <row r="169" spans="5:6" ht="18" customHeight="1">
      <c r="E169" s="3"/>
      <c r="F169" s="3"/>
    </row>
    <row r="170" spans="5:6" ht="18" customHeight="1">
      <c r="E170" s="3"/>
      <c r="F170" s="3"/>
    </row>
    <row r="171" spans="5:6" ht="18" customHeight="1">
      <c r="E171" s="3"/>
      <c r="F171" s="3"/>
    </row>
    <row r="172" spans="5:6" ht="18" customHeight="1">
      <c r="E172" s="3"/>
      <c r="F172" s="3"/>
    </row>
    <row r="173" spans="5:6" ht="18" customHeight="1">
      <c r="E173" s="3"/>
      <c r="F173" s="3"/>
    </row>
    <row r="174" spans="5:6" ht="18" customHeight="1">
      <c r="E174" s="3"/>
      <c r="F174" s="3"/>
    </row>
    <row r="175" spans="5:6" ht="18" customHeight="1">
      <c r="E175" s="3"/>
      <c r="F175" s="3"/>
    </row>
    <row r="176" spans="5:6" ht="18" customHeight="1">
      <c r="E176" s="3"/>
      <c r="F176" s="3"/>
    </row>
    <row r="177" spans="5:6" ht="18" customHeight="1">
      <c r="E177" s="3"/>
      <c r="F177" s="3"/>
    </row>
    <row r="178" spans="5:6" ht="18" customHeight="1">
      <c r="E178" s="3"/>
      <c r="F178" s="3"/>
    </row>
    <row r="179" spans="5:6" ht="18" customHeight="1">
      <c r="E179" s="3"/>
      <c r="F179" s="3"/>
    </row>
    <row r="180" spans="5:6" ht="18" customHeight="1">
      <c r="E180" s="3"/>
      <c r="F180" s="3"/>
    </row>
    <row r="181" spans="5:6" ht="18" customHeight="1">
      <c r="E181" s="3"/>
      <c r="F181" s="3"/>
    </row>
    <row r="182" spans="5:6" ht="18" customHeight="1">
      <c r="E182" s="3"/>
      <c r="F182" s="3"/>
    </row>
    <row r="183" spans="5:6" ht="18" customHeight="1">
      <c r="E183" s="3"/>
      <c r="F183" s="3"/>
    </row>
    <row r="184" spans="5:6" ht="18" customHeight="1">
      <c r="E184" s="3"/>
      <c r="F184" s="3"/>
    </row>
  </sheetData>
  <sheetProtection/>
  <mergeCells count="2">
    <mergeCell ref="A2:E2"/>
    <mergeCell ref="A1:B1"/>
  </mergeCells>
  <printOptions/>
  <pageMargins left="0.7480314960629921" right="0.1968503937007874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95" zoomScaleNormal="95" zoomScalePageLayoutView="0" workbookViewId="0" topLeftCell="A1">
      <selection activeCell="F24" sqref="F24"/>
    </sheetView>
  </sheetViews>
  <sheetFormatPr defaultColWidth="9.140625" defaultRowHeight="12.75"/>
  <cols>
    <col min="1" max="1" width="3.140625" style="16" customWidth="1"/>
    <col min="2" max="2" width="48.57421875" style="16" customWidth="1"/>
    <col min="3" max="3" width="19.00390625" style="16" customWidth="1"/>
    <col min="4" max="4" width="2.7109375" style="16" customWidth="1"/>
    <col min="5" max="5" width="18.8515625" style="20" customWidth="1"/>
    <col min="6" max="16384" width="9.140625" style="20" customWidth="1"/>
  </cols>
  <sheetData>
    <row r="1" spans="1:5" s="18" customFormat="1" ht="12" customHeight="1">
      <c r="A1" s="17" t="s">
        <v>10</v>
      </c>
      <c r="B1" s="22"/>
      <c r="C1" s="1"/>
      <c r="D1" s="1"/>
      <c r="E1" s="17"/>
    </row>
    <row r="2" spans="1:5" s="18" customFormat="1" ht="13.5" customHeight="1">
      <c r="A2" s="17" t="s">
        <v>28</v>
      </c>
      <c r="B2" s="22"/>
      <c r="C2" s="1"/>
      <c r="D2" s="1"/>
      <c r="E2" s="17"/>
    </row>
    <row r="3" spans="1:5" s="18" customFormat="1" ht="12.75" customHeight="1">
      <c r="A3" s="17" t="s">
        <v>121</v>
      </c>
      <c r="B3" s="33"/>
      <c r="C3" s="35"/>
      <c r="D3" s="35"/>
      <c r="E3" s="34"/>
    </row>
    <row r="4" spans="1:5" s="18" customFormat="1" ht="12.75">
      <c r="A4" s="22"/>
      <c r="B4" s="22"/>
      <c r="C4" s="23"/>
      <c r="D4" s="1"/>
      <c r="E4" s="36" t="s">
        <v>8</v>
      </c>
    </row>
    <row r="5" spans="1:5" s="25" customFormat="1" ht="40.5" customHeight="1">
      <c r="A5" s="24"/>
      <c r="B5" s="14"/>
      <c r="C5" s="41" t="s">
        <v>115</v>
      </c>
      <c r="D5" s="19"/>
      <c r="E5" s="41" t="s">
        <v>116</v>
      </c>
    </row>
    <row r="6" spans="1:5" s="29" customFormat="1" ht="12.75">
      <c r="A6" s="26"/>
      <c r="B6" s="58"/>
      <c r="C6" s="59"/>
      <c r="D6" s="28"/>
      <c r="E6" s="28"/>
    </row>
    <row r="7" spans="1:5" s="29" customFormat="1" ht="12.75">
      <c r="A7" s="26"/>
      <c r="B7" s="58" t="s">
        <v>9</v>
      </c>
      <c r="C7" s="60">
        <v>12234113</v>
      </c>
      <c r="D7" s="28"/>
      <c r="E7" s="37">
        <v>5557543</v>
      </c>
    </row>
    <row r="8" spans="2:5" ht="12.75">
      <c r="B8" s="61"/>
      <c r="C8" s="61"/>
      <c r="E8" s="16"/>
    </row>
    <row r="9" spans="1:5" s="29" customFormat="1" ht="12.75">
      <c r="A9" s="26"/>
      <c r="B9" s="58" t="s">
        <v>35</v>
      </c>
      <c r="C9" s="60">
        <v>-6179577</v>
      </c>
      <c r="D9" s="28"/>
      <c r="E9" s="37">
        <v>-3880222</v>
      </c>
    </row>
    <row r="10" spans="1:5" s="29" customFormat="1" ht="22.5" customHeight="1">
      <c r="A10" s="26"/>
      <c r="B10" s="58" t="s">
        <v>23</v>
      </c>
      <c r="C10" s="62">
        <f>C7+C9</f>
        <v>6054536</v>
      </c>
      <c r="D10" s="31"/>
      <c r="E10" s="31">
        <f>E7+E9</f>
        <v>1677321</v>
      </c>
    </row>
    <row r="11" spans="1:5" s="29" customFormat="1" ht="24.75" customHeight="1">
      <c r="A11" s="26"/>
      <c r="B11" s="63" t="s">
        <v>49</v>
      </c>
      <c r="C11" s="64">
        <v>-474031</v>
      </c>
      <c r="D11" s="30"/>
      <c r="E11" s="32">
        <v>-425358</v>
      </c>
    </row>
    <row r="12" spans="1:5" s="29" customFormat="1" ht="44.25" customHeight="1">
      <c r="A12" s="26"/>
      <c r="B12" s="58" t="s">
        <v>24</v>
      </c>
      <c r="C12" s="65">
        <f>C10+C11</f>
        <v>5580505</v>
      </c>
      <c r="D12" s="31"/>
      <c r="E12" s="38">
        <f>E10+E11</f>
        <v>1251963</v>
      </c>
    </row>
    <row r="13" spans="1:5" s="29" customFormat="1" ht="21" customHeight="1" collapsed="1">
      <c r="A13" s="26"/>
      <c r="B13" s="66" t="s">
        <v>19</v>
      </c>
      <c r="C13" s="67">
        <v>547736</v>
      </c>
      <c r="D13" s="30"/>
      <c r="E13" s="30">
        <v>313000</v>
      </c>
    </row>
    <row r="14" spans="1:5" s="29" customFormat="1" ht="18.75" customHeight="1">
      <c r="A14" s="26"/>
      <c r="B14" s="66" t="s">
        <v>20</v>
      </c>
      <c r="C14" s="67">
        <v>-107515</v>
      </c>
      <c r="D14" s="30"/>
      <c r="E14" s="30">
        <v>-85145</v>
      </c>
    </row>
    <row r="15" spans="1:5" s="29" customFormat="1" ht="33" customHeight="1">
      <c r="A15" s="26"/>
      <c r="B15" s="66" t="s">
        <v>38</v>
      </c>
      <c r="C15" s="67">
        <v>499842</v>
      </c>
      <c r="D15" s="30"/>
      <c r="E15" s="30">
        <v>2300454</v>
      </c>
    </row>
    <row r="16" spans="1:5" s="29" customFormat="1" ht="16.5" customHeight="1">
      <c r="A16" s="26"/>
      <c r="B16" s="66" t="s">
        <v>52</v>
      </c>
      <c r="C16" s="67">
        <v>-13377</v>
      </c>
      <c r="D16" s="30"/>
      <c r="E16" s="30">
        <v>-742</v>
      </c>
    </row>
    <row r="17" spans="2:5" ht="28.5" customHeight="1">
      <c r="B17" s="66" t="s">
        <v>25</v>
      </c>
      <c r="C17" s="67">
        <v>19026</v>
      </c>
      <c r="D17" s="20"/>
      <c r="E17" s="30">
        <v>-2898378</v>
      </c>
    </row>
    <row r="18" spans="1:5" s="29" customFormat="1" ht="25.5" customHeight="1">
      <c r="A18" s="26"/>
      <c r="B18" s="66" t="s">
        <v>29</v>
      </c>
      <c r="C18" s="67">
        <v>834948</v>
      </c>
      <c r="D18" s="30"/>
      <c r="E18" s="30">
        <v>325807</v>
      </c>
    </row>
    <row r="19" spans="2:5" ht="31.5" customHeight="1">
      <c r="B19" s="66" t="s">
        <v>53</v>
      </c>
      <c r="C19" s="112">
        <v>-567893</v>
      </c>
      <c r="D19" s="30"/>
      <c r="E19" s="30">
        <v>3762192</v>
      </c>
    </row>
    <row r="20" spans="2:5" ht="17.25" customHeight="1">
      <c r="B20" s="66" t="s">
        <v>122</v>
      </c>
      <c r="C20" s="67">
        <v>-26661.672999999995</v>
      </c>
      <c r="D20" s="20"/>
      <c r="E20" s="30">
        <v>-1445</v>
      </c>
    </row>
    <row r="21" spans="1:5" s="29" customFormat="1" ht="16.5" customHeight="1">
      <c r="A21" s="26"/>
      <c r="B21" s="66" t="s">
        <v>21</v>
      </c>
      <c r="C21" s="67">
        <v>-1932954.327</v>
      </c>
      <c r="D21" s="30"/>
      <c r="E21" s="30">
        <v>-1816388</v>
      </c>
    </row>
    <row r="22" spans="1:5" s="29" customFormat="1" ht="21" customHeight="1">
      <c r="A22" s="26"/>
      <c r="B22" s="58" t="s">
        <v>30</v>
      </c>
      <c r="C22" s="65">
        <f>SUM(C12:C21)</f>
        <v>4833656</v>
      </c>
      <c r="D22" s="39"/>
      <c r="E22" s="38">
        <f>SUM(E12:E21)</f>
        <v>3151318</v>
      </c>
    </row>
    <row r="23" spans="1:5" s="29" customFormat="1" ht="18.75" customHeight="1">
      <c r="A23" s="26"/>
      <c r="B23" s="63" t="s">
        <v>31</v>
      </c>
      <c r="C23" s="67">
        <v>-782000</v>
      </c>
      <c r="D23" s="30"/>
      <c r="E23" s="30">
        <v>-876515</v>
      </c>
    </row>
    <row r="24" spans="2:5" ht="24" customHeight="1" thickBot="1">
      <c r="B24" s="58" t="s">
        <v>50</v>
      </c>
      <c r="C24" s="68">
        <f>C22+C23</f>
        <v>4051656</v>
      </c>
      <c r="D24" s="31"/>
      <c r="E24" s="40">
        <f>E22+E23</f>
        <v>2274803</v>
      </c>
    </row>
    <row r="25" spans="2:5" ht="14.25" customHeight="1" thickTop="1">
      <c r="B25" s="27"/>
      <c r="C25" s="31"/>
      <c r="D25" s="31"/>
      <c r="E25" s="31"/>
    </row>
    <row r="26" spans="2:5" ht="14.25" customHeight="1">
      <c r="B26" s="42" t="s">
        <v>109</v>
      </c>
      <c r="C26" s="44">
        <v>41.67</v>
      </c>
      <c r="D26" s="20"/>
      <c r="E26" s="29">
        <v>29.48</v>
      </c>
    </row>
    <row r="27" spans="2:5" ht="14.25" customHeight="1">
      <c r="B27" s="42" t="s">
        <v>110</v>
      </c>
      <c r="C27" s="44">
        <v>40.42</v>
      </c>
      <c r="D27" s="20"/>
      <c r="E27" s="44">
        <v>24.77</v>
      </c>
    </row>
    <row r="28" spans="2:4" ht="12.75">
      <c r="B28" s="42"/>
      <c r="C28" s="20"/>
      <c r="D28" s="43"/>
    </row>
    <row r="29" spans="2:4" ht="12.75">
      <c r="B29" s="42"/>
      <c r="C29" s="20"/>
      <c r="D29" s="43"/>
    </row>
    <row r="30" spans="2:4" ht="12.75">
      <c r="B30" s="42"/>
      <c r="C30" s="20"/>
      <c r="D30" s="43"/>
    </row>
    <row r="31" spans="2:4" ht="12.75">
      <c r="B31" s="5" t="s">
        <v>6</v>
      </c>
      <c r="C31" s="15" t="s">
        <v>7</v>
      </c>
      <c r="D31" s="20"/>
    </row>
    <row r="32" spans="2:4" ht="12.75">
      <c r="B32" s="12"/>
      <c r="C32" s="15"/>
      <c r="D32" s="20"/>
    </row>
    <row r="33" spans="2:4" ht="12.75">
      <c r="B33" s="12" t="s">
        <v>41</v>
      </c>
      <c r="C33" s="15" t="s">
        <v>22</v>
      </c>
      <c r="D33" s="20"/>
    </row>
    <row r="34" spans="2:4" ht="12.75">
      <c r="B34" s="5" t="s">
        <v>26</v>
      </c>
      <c r="C34" s="15" t="s">
        <v>18</v>
      </c>
      <c r="D34" s="20"/>
    </row>
    <row r="35" spans="2:4" ht="12.75">
      <c r="B35" s="9"/>
      <c r="C35" s="9"/>
      <c r="D35" s="9"/>
    </row>
    <row r="36" ht="12.75">
      <c r="B36" s="9"/>
    </row>
    <row r="37" ht="12.75">
      <c r="B37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="86" zoomScaleNormal="86" zoomScalePageLayoutView="0" workbookViewId="0" topLeftCell="A36">
      <selection activeCell="B25" sqref="B25"/>
    </sheetView>
  </sheetViews>
  <sheetFormatPr defaultColWidth="9.140625" defaultRowHeight="12.75"/>
  <cols>
    <col min="1" max="1" width="3.421875" style="16" customWidth="1"/>
    <col min="2" max="2" width="66.421875" style="16" customWidth="1"/>
    <col min="3" max="3" width="19.7109375" style="16" customWidth="1"/>
    <col min="4" max="4" width="5.28125" style="16" customWidth="1"/>
    <col min="5" max="5" width="19.57421875" style="16" customWidth="1"/>
    <col min="6" max="6" width="8.00390625" style="20" customWidth="1"/>
    <col min="7" max="7" width="17.140625" style="20" customWidth="1"/>
    <col min="8" max="8" width="12.28125" style="20" bestFit="1" customWidth="1"/>
    <col min="9" max="9" width="9.140625" style="20" customWidth="1"/>
    <col min="10" max="10" width="14.8515625" style="20" customWidth="1"/>
    <col min="11" max="16384" width="9.140625" style="20" customWidth="1"/>
  </cols>
  <sheetData>
    <row r="1" spans="1:5" s="18" customFormat="1" ht="15.75" customHeight="1">
      <c r="A1" s="17"/>
      <c r="B1" s="17" t="s">
        <v>54</v>
      </c>
      <c r="C1" s="1"/>
      <c r="D1" s="1"/>
      <c r="E1" s="1"/>
    </row>
    <row r="2" spans="1:5" s="18" customFormat="1" ht="15.75" customHeight="1">
      <c r="A2" s="17"/>
      <c r="B2" s="17" t="s">
        <v>55</v>
      </c>
      <c r="C2" s="1"/>
      <c r="D2" s="1"/>
      <c r="E2" s="1"/>
    </row>
    <row r="3" spans="1:5" s="18" customFormat="1" ht="15.75" customHeight="1">
      <c r="A3" s="34"/>
      <c r="B3" s="34" t="s">
        <v>117</v>
      </c>
      <c r="C3" s="35"/>
      <c r="D3" s="35"/>
      <c r="E3" s="35"/>
    </row>
    <row r="4" spans="1:5" s="18" customFormat="1" ht="40.5" customHeight="1">
      <c r="A4" s="22"/>
      <c r="B4" s="14"/>
      <c r="C4" s="41" t="s">
        <v>115</v>
      </c>
      <c r="D4" s="19"/>
      <c r="E4" s="41" t="s">
        <v>116</v>
      </c>
    </row>
    <row r="5" spans="1:5" s="29" customFormat="1" ht="12.75">
      <c r="A5" s="26"/>
      <c r="B5" s="27" t="s">
        <v>56</v>
      </c>
      <c r="C5" s="28"/>
      <c r="D5" s="28"/>
      <c r="E5" s="28"/>
    </row>
    <row r="6" spans="1:5" s="29" customFormat="1" ht="15" customHeight="1">
      <c r="A6" s="26"/>
      <c r="B6" s="70" t="s">
        <v>57</v>
      </c>
      <c r="C6" s="30">
        <v>17630311</v>
      </c>
      <c r="D6" s="30"/>
      <c r="E6" s="30">
        <v>13098691</v>
      </c>
    </row>
    <row r="7" spans="1:5" s="29" customFormat="1" ht="14.25" customHeight="1">
      <c r="A7" s="26"/>
      <c r="B7" s="70" t="s">
        <v>58</v>
      </c>
      <c r="C7" s="30">
        <v>-3934380</v>
      </c>
      <c r="D7" s="30"/>
      <c r="E7" s="30">
        <v>-3607223</v>
      </c>
    </row>
    <row r="8" spans="1:5" s="29" customFormat="1" ht="13.5" customHeight="1">
      <c r="A8" s="26"/>
      <c r="B8" s="70" t="s">
        <v>59</v>
      </c>
      <c r="C8" s="30">
        <v>616953</v>
      </c>
      <c r="D8" s="70"/>
      <c r="E8" s="30">
        <v>320977</v>
      </c>
    </row>
    <row r="9" spans="1:5" s="29" customFormat="1" ht="12.75" customHeight="1">
      <c r="A9" s="26"/>
      <c r="B9" s="70" t="s">
        <v>60</v>
      </c>
      <c r="C9" s="30">
        <v>-108199</v>
      </c>
      <c r="D9" s="30"/>
      <c r="E9" s="30">
        <v>-87368</v>
      </c>
    </row>
    <row r="10" spans="1:5" s="29" customFormat="1" ht="14.25" customHeight="1">
      <c r="A10" s="26"/>
      <c r="B10" s="70" t="s">
        <v>61</v>
      </c>
      <c r="C10" s="30">
        <v>834948</v>
      </c>
      <c r="D10" s="30"/>
      <c r="E10" s="30">
        <v>325807</v>
      </c>
    </row>
    <row r="11" spans="1:5" s="29" customFormat="1" ht="13.5" customHeight="1">
      <c r="A11" s="26"/>
      <c r="B11" s="70" t="s">
        <v>62</v>
      </c>
      <c r="C11" s="30">
        <v>11982</v>
      </c>
      <c r="D11" s="30"/>
      <c r="E11" s="30">
        <v>-1445</v>
      </c>
    </row>
    <row r="12" spans="1:5" s="29" customFormat="1" ht="14.25" customHeight="1">
      <c r="A12" s="26"/>
      <c r="B12" s="70" t="s">
        <v>63</v>
      </c>
      <c r="C12" s="30">
        <v>-1301546</v>
      </c>
      <c r="D12" s="30"/>
      <c r="E12" s="30">
        <v>-983731</v>
      </c>
    </row>
    <row r="13" spans="1:5" s="29" customFormat="1" ht="14.25" customHeight="1">
      <c r="A13" s="26"/>
      <c r="B13" s="70" t="s">
        <v>64</v>
      </c>
      <c r="C13" s="30">
        <v>-780019</v>
      </c>
      <c r="D13" s="30"/>
      <c r="E13" s="30">
        <v>-846621</v>
      </c>
    </row>
    <row r="14" spans="1:5" s="29" customFormat="1" ht="12.75" customHeight="1">
      <c r="A14" s="26"/>
      <c r="B14" s="70" t="s">
        <v>65</v>
      </c>
      <c r="C14" s="30">
        <v>-88994.51043999998</v>
      </c>
      <c r="D14" s="30"/>
      <c r="E14" s="30">
        <v>-158</v>
      </c>
    </row>
    <row r="15" ht="9" customHeight="1">
      <c r="E15" s="30"/>
    </row>
    <row r="16" spans="2:5" ht="28.5" customHeight="1">
      <c r="B16" s="27" t="s">
        <v>66</v>
      </c>
      <c r="C16" s="28">
        <f>SUM(C6:C14)</f>
        <v>12881055.48956</v>
      </c>
      <c r="D16" s="28"/>
      <c r="E16" s="28">
        <f>SUM(E6:E15)</f>
        <v>8218929</v>
      </c>
    </row>
    <row r="17" spans="2:5" ht="9" customHeight="1">
      <c r="B17" s="70"/>
      <c r="C17" s="30"/>
      <c r="D17" s="30"/>
      <c r="E17" s="30"/>
    </row>
    <row r="18" spans="1:7" s="29" customFormat="1" ht="10.5" customHeight="1">
      <c r="A18" s="26"/>
      <c r="B18" s="71" t="s">
        <v>67</v>
      </c>
      <c r="C18" s="30"/>
      <c r="D18" s="30"/>
      <c r="E18" s="30"/>
      <c r="G18" s="72"/>
    </row>
    <row r="19" spans="1:7" s="29" customFormat="1" ht="7.5" customHeight="1">
      <c r="A19" s="26"/>
      <c r="B19" s="71"/>
      <c r="C19" s="30"/>
      <c r="D19" s="30"/>
      <c r="E19" s="30"/>
      <c r="G19" s="72"/>
    </row>
    <row r="20" spans="1:7" s="29" customFormat="1" ht="15.75" customHeight="1">
      <c r="A20" s="26"/>
      <c r="B20" s="50" t="s">
        <v>68</v>
      </c>
      <c r="C20" s="30"/>
      <c r="D20" s="30"/>
      <c r="E20" s="30"/>
      <c r="G20" s="72"/>
    </row>
    <row r="21" spans="1:7" s="29" customFormat="1" ht="9" customHeight="1">
      <c r="A21" s="26"/>
      <c r="B21" s="71"/>
      <c r="C21" s="30"/>
      <c r="D21" s="30"/>
      <c r="E21" s="30"/>
      <c r="G21" s="72"/>
    </row>
    <row r="22" spans="1:7" s="29" customFormat="1" ht="12.75" customHeight="1">
      <c r="A22" s="26"/>
      <c r="B22" s="73" t="s">
        <v>69</v>
      </c>
      <c r="C22" s="30">
        <v>438988</v>
      </c>
      <c r="D22" s="74"/>
      <c r="E22" s="30">
        <v>-1408428</v>
      </c>
      <c r="G22" s="72"/>
    </row>
    <row r="23" spans="1:7" s="29" customFormat="1" ht="12" customHeight="1">
      <c r="A23" s="26"/>
      <c r="B23" s="73" t="s">
        <v>70</v>
      </c>
      <c r="C23" s="30">
        <v>-91405428</v>
      </c>
      <c r="D23" s="74"/>
      <c r="E23" s="30">
        <v>288850</v>
      </c>
      <c r="G23" s="72"/>
    </row>
    <row r="24" spans="2:5" ht="14.25" customHeight="1">
      <c r="B24" s="70" t="s">
        <v>71</v>
      </c>
      <c r="C24" s="30">
        <v>5504</v>
      </c>
      <c r="D24" s="30"/>
      <c r="E24" s="30">
        <v>-3332535</v>
      </c>
    </row>
    <row r="25" spans="2:5" ht="12.75">
      <c r="B25" s="70" t="s">
        <v>72</v>
      </c>
      <c r="C25" s="30">
        <v>452659</v>
      </c>
      <c r="D25" s="9"/>
      <c r="E25" s="30">
        <v>332613</v>
      </c>
    </row>
    <row r="26" spans="2:5" ht="12.75">
      <c r="B26" s="70"/>
      <c r="C26" s="30"/>
      <c r="D26" s="9"/>
      <c r="E26" s="30"/>
    </row>
    <row r="27" spans="2:5" ht="12.75">
      <c r="B27" s="50" t="s">
        <v>68</v>
      </c>
      <c r="C27" s="30"/>
      <c r="D27" s="9"/>
      <c r="E27" s="30"/>
    </row>
    <row r="28" spans="2:5" ht="12.75">
      <c r="B28" s="73" t="s">
        <v>73</v>
      </c>
      <c r="C28" s="30">
        <v>27291600</v>
      </c>
      <c r="D28" s="9"/>
      <c r="E28" s="30">
        <v>4500000</v>
      </c>
    </row>
    <row r="29" spans="2:5" ht="12.75">
      <c r="B29" s="70" t="s">
        <v>74</v>
      </c>
      <c r="C29" s="30">
        <v>113799365</v>
      </c>
      <c r="D29" s="9"/>
      <c r="E29" s="30">
        <v>44832620</v>
      </c>
    </row>
    <row r="30" spans="1:5" s="29" customFormat="1" ht="12" customHeight="1">
      <c r="A30" s="26"/>
      <c r="B30" s="70" t="s">
        <v>75</v>
      </c>
      <c r="C30" s="30">
        <v>-10118</v>
      </c>
      <c r="D30" s="30"/>
      <c r="E30" s="30">
        <v>31588</v>
      </c>
    </row>
    <row r="31" spans="2:5" ht="12.75">
      <c r="B31" s="70" t="s">
        <v>76</v>
      </c>
      <c r="C31" s="30">
        <v>1385</v>
      </c>
      <c r="D31" s="9"/>
      <c r="E31" s="30">
        <v>-9432381</v>
      </c>
    </row>
    <row r="32" spans="2:5" ht="12.75">
      <c r="B32" s="70"/>
      <c r="D32" s="9"/>
      <c r="E32" s="30"/>
    </row>
    <row r="33" spans="2:5" ht="25.5" customHeight="1">
      <c r="B33" s="27" t="s">
        <v>77</v>
      </c>
      <c r="C33" s="28">
        <f>SUM(C16:C31)</f>
        <v>63455010.48956001</v>
      </c>
      <c r="D33" s="27"/>
      <c r="E33" s="28">
        <f>SUM(E16:E31)</f>
        <v>44031256</v>
      </c>
    </row>
    <row r="34" spans="2:5" ht="22.5" customHeight="1">
      <c r="B34" s="27" t="s">
        <v>78</v>
      </c>
      <c r="C34" s="28"/>
      <c r="D34" s="9"/>
      <c r="E34" s="28"/>
    </row>
    <row r="35" spans="2:5" ht="9" customHeight="1">
      <c r="B35" s="27"/>
      <c r="C35" s="28"/>
      <c r="D35" s="9"/>
      <c r="E35" s="28"/>
    </row>
    <row r="36" spans="2:5" ht="24.75" customHeight="1">
      <c r="B36" s="70" t="s">
        <v>123</v>
      </c>
      <c r="C36" s="30">
        <v>104713</v>
      </c>
      <c r="D36" s="9"/>
      <c r="E36" s="28">
        <v>0</v>
      </c>
    </row>
    <row r="37" spans="2:5" ht="12.75">
      <c r="B37" s="70" t="s">
        <v>79</v>
      </c>
      <c r="C37" s="30">
        <v>-18405</v>
      </c>
      <c r="D37" s="75"/>
      <c r="E37" s="30">
        <v>-51286</v>
      </c>
    </row>
    <row r="38" spans="2:5" ht="12.75">
      <c r="B38" s="70" t="s">
        <v>80</v>
      </c>
      <c r="C38" s="30">
        <v>1348</v>
      </c>
      <c r="D38" s="75"/>
      <c r="E38" s="30">
        <v>7034</v>
      </c>
    </row>
    <row r="39" spans="2:5" ht="12.75">
      <c r="B39" s="20" t="s">
        <v>81</v>
      </c>
      <c r="C39" s="76">
        <v>-157547</v>
      </c>
      <c r="E39" s="76">
        <v>-25588</v>
      </c>
    </row>
    <row r="40" spans="2:5" ht="12.75">
      <c r="B40" s="20" t="s">
        <v>120</v>
      </c>
      <c r="C40" s="76">
        <v>0</v>
      </c>
      <c r="E40" s="76">
        <v>-2794500</v>
      </c>
    </row>
    <row r="41" spans="1:5" s="29" customFormat="1" ht="27.75" customHeight="1">
      <c r="A41" s="26"/>
      <c r="B41" s="70" t="s">
        <v>82</v>
      </c>
      <c r="C41" s="76">
        <v>66141.75609000001</v>
      </c>
      <c r="D41" s="30"/>
      <c r="E41" s="30">
        <v>178676</v>
      </c>
    </row>
    <row r="42" spans="2:5" ht="29.25" customHeight="1">
      <c r="B42" s="27" t="s">
        <v>83</v>
      </c>
      <c r="C42" s="28">
        <f>SUM(C36:C41)</f>
        <v>-3749.24390999999</v>
      </c>
      <c r="D42" s="26"/>
      <c r="E42" s="28">
        <f>SUM(E36:E41)</f>
        <v>-2685664</v>
      </c>
    </row>
    <row r="43" spans="2:5" ht="18.75" customHeight="1">
      <c r="B43" s="27" t="s">
        <v>84</v>
      </c>
      <c r="C43" s="30"/>
      <c r="D43" s="75"/>
      <c r="E43" s="30"/>
    </row>
    <row r="44" spans="2:10" ht="21.75" customHeight="1">
      <c r="B44" s="75" t="s">
        <v>85</v>
      </c>
      <c r="C44" s="30">
        <v>0</v>
      </c>
      <c r="D44" s="75"/>
      <c r="E44" s="30">
        <v>7000000</v>
      </c>
      <c r="G44" s="75"/>
      <c r="H44" s="30"/>
      <c r="I44" s="75"/>
      <c r="J44" s="30"/>
    </row>
    <row r="45" spans="2:10" ht="12.75">
      <c r="B45" s="75" t="s">
        <v>86</v>
      </c>
      <c r="C45" s="30">
        <v>-601537</v>
      </c>
      <c r="D45" s="75"/>
      <c r="E45" s="30">
        <v>0</v>
      </c>
      <c r="G45" s="75"/>
      <c r="H45" s="30"/>
      <c r="I45" s="75"/>
      <c r="J45" s="30"/>
    </row>
    <row r="46" spans="2:5" ht="12.75">
      <c r="B46" s="75" t="s">
        <v>104</v>
      </c>
      <c r="C46" s="76">
        <v>0</v>
      </c>
      <c r="D46" s="75"/>
      <c r="E46" s="76">
        <v>-3987</v>
      </c>
    </row>
    <row r="47" spans="2:5" ht="12.75">
      <c r="B47" s="108" t="s">
        <v>111</v>
      </c>
      <c r="C47" s="109">
        <v>0</v>
      </c>
      <c r="D47" s="108"/>
      <c r="E47" s="109">
        <v>-3355262</v>
      </c>
    </row>
    <row r="48" spans="2:5" ht="12.75">
      <c r="B48" s="108" t="s">
        <v>124</v>
      </c>
      <c r="C48" s="109">
        <v>7499997</v>
      </c>
      <c r="D48" s="108"/>
      <c r="E48" s="109">
        <v>0</v>
      </c>
    </row>
    <row r="49" spans="2:5" ht="12.75">
      <c r="B49" s="75" t="s">
        <v>105</v>
      </c>
      <c r="C49" s="76">
        <v>1600076</v>
      </c>
      <c r="D49" s="75"/>
      <c r="E49" s="76">
        <v>0</v>
      </c>
    </row>
    <row r="50" spans="2:10" ht="22.5" customHeight="1">
      <c r="B50" s="27" t="s">
        <v>87</v>
      </c>
      <c r="C50" s="28">
        <f>SUM(C44:C49)</f>
        <v>8498536</v>
      </c>
      <c r="D50" s="26"/>
      <c r="E50" s="28">
        <f>SUM(E44:E49)</f>
        <v>3640751</v>
      </c>
      <c r="G50" s="27"/>
      <c r="H50" s="28"/>
      <c r="I50" s="26"/>
      <c r="J50" s="28"/>
    </row>
    <row r="51" spans="3:5" ht="12.75">
      <c r="C51" s="30"/>
      <c r="E51" s="30"/>
    </row>
    <row r="52" spans="2:5" ht="27">
      <c r="B52" s="77" t="s">
        <v>88</v>
      </c>
      <c r="C52" s="78">
        <v>225641</v>
      </c>
      <c r="D52" s="79"/>
      <c r="E52" s="78">
        <v>-405036</v>
      </c>
    </row>
    <row r="53" spans="3:5" ht="9" customHeight="1">
      <c r="C53" s="76"/>
      <c r="E53" s="76"/>
    </row>
    <row r="54" spans="2:7" ht="12.75">
      <c r="B54" s="26" t="s">
        <v>89</v>
      </c>
      <c r="C54" s="28">
        <f>C33+C42+C50+C52</f>
        <v>72175438.24565001</v>
      </c>
      <c r="D54" s="26"/>
      <c r="E54" s="28">
        <f>E33+E42+E50+E52</f>
        <v>44581307</v>
      </c>
      <c r="G54" s="80"/>
    </row>
    <row r="55" spans="2:5" ht="9.75" customHeight="1">
      <c r="B55" s="26"/>
      <c r="C55" s="28"/>
      <c r="D55" s="26"/>
      <c r="E55" s="28"/>
    </row>
    <row r="56" spans="2:5" ht="12.75">
      <c r="B56" s="27" t="s">
        <v>90</v>
      </c>
      <c r="C56" s="28">
        <v>89865231</v>
      </c>
      <c r="E56" s="28">
        <v>18723276</v>
      </c>
    </row>
    <row r="57" ht="9" customHeight="1"/>
    <row r="58" spans="2:5" ht="12.75">
      <c r="B58" s="27" t="s">
        <v>91</v>
      </c>
      <c r="C58" s="28">
        <f>C54+C56</f>
        <v>162040669.24565</v>
      </c>
      <c r="E58" s="28">
        <f>E54+E56</f>
        <v>63304583</v>
      </c>
    </row>
    <row r="59" spans="3:5" ht="12.75">
      <c r="C59" s="81"/>
      <c r="E59" s="81"/>
    </row>
    <row r="60" spans="2:3" ht="12.75">
      <c r="B60" s="5" t="s">
        <v>6</v>
      </c>
      <c r="C60" s="5" t="s">
        <v>112</v>
      </c>
    </row>
    <row r="61" spans="1:6" s="83" customFormat="1" ht="12.75">
      <c r="A61" s="82"/>
      <c r="B61" s="12"/>
      <c r="C61" s="15"/>
      <c r="F61" s="16"/>
    </row>
    <row r="62" spans="1:6" s="83" customFormat="1" ht="12.75">
      <c r="A62" s="82"/>
      <c r="B62" s="12" t="s">
        <v>41</v>
      </c>
      <c r="C62" s="15" t="s">
        <v>22</v>
      </c>
      <c r="F62" s="16"/>
    </row>
    <row r="63" spans="1:6" s="83" customFormat="1" ht="12.75">
      <c r="A63" s="82"/>
      <c r="B63" s="5" t="s">
        <v>26</v>
      </c>
      <c r="C63" s="15" t="s">
        <v>18</v>
      </c>
      <c r="F63" s="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2.57421875" style="86" customWidth="1"/>
    <col min="2" max="2" width="14.00390625" style="86" customWidth="1"/>
    <col min="3" max="3" width="2.7109375" style="86" customWidth="1"/>
    <col min="4" max="4" width="12.8515625" style="85" customWidth="1"/>
    <col min="5" max="5" width="2.28125" style="86" customWidth="1"/>
    <col min="6" max="6" width="13.8515625" style="86" customWidth="1"/>
    <col min="7" max="7" width="2.57421875" style="99" customWidth="1"/>
    <col min="8" max="8" width="15.140625" style="86" customWidth="1"/>
    <col min="9" max="9" width="17.140625" style="86" customWidth="1"/>
    <col min="10" max="16384" width="9.140625" style="86" customWidth="1"/>
  </cols>
  <sheetData>
    <row r="1" spans="1:8" ht="12.75">
      <c r="A1" s="17" t="s">
        <v>92</v>
      </c>
      <c r="B1" s="84"/>
      <c r="C1" s="84"/>
      <c r="E1" s="84"/>
      <c r="F1" s="84"/>
      <c r="G1" s="106"/>
      <c r="H1" s="84"/>
    </row>
    <row r="2" spans="1:8" ht="22.5" customHeight="1">
      <c r="A2" s="115" t="s">
        <v>127</v>
      </c>
      <c r="B2" s="115"/>
      <c r="C2" s="115"/>
      <c r="D2" s="115"/>
      <c r="E2" s="115"/>
      <c r="F2" s="115"/>
      <c r="G2" s="115"/>
      <c r="H2" s="115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8.25" customHeight="1">
      <c r="A4" s="84"/>
      <c r="B4" s="84"/>
      <c r="C4" s="84"/>
      <c r="E4" s="84"/>
      <c r="F4" s="84"/>
      <c r="G4" s="106"/>
      <c r="H4" s="84"/>
    </row>
    <row r="5" spans="1:8" ht="12.75" customHeight="1">
      <c r="A5" s="116"/>
      <c r="B5" s="116" t="s">
        <v>93</v>
      </c>
      <c r="C5" s="87"/>
      <c r="D5" s="117" t="s">
        <v>46</v>
      </c>
      <c r="E5" s="87"/>
      <c r="F5" s="117" t="s">
        <v>94</v>
      </c>
      <c r="G5" s="118"/>
      <c r="H5" s="117" t="s">
        <v>95</v>
      </c>
    </row>
    <row r="6" spans="1:8" ht="43.5" customHeight="1">
      <c r="A6" s="116"/>
      <c r="B6" s="116"/>
      <c r="C6" s="87"/>
      <c r="D6" s="117"/>
      <c r="E6" s="87"/>
      <c r="F6" s="117"/>
      <c r="G6" s="118"/>
      <c r="H6" s="117"/>
    </row>
    <row r="7" spans="1:8" ht="33.75" customHeight="1">
      <c r="A7" s="116"/>
      <c r="B7" s="116"/>
      <c r="C7" s="87"/>
      <c r="D7" s="117"/>
      <c r="E7" s="87"/>
      <c r="F7" s="117"/>
      <c r="G7" s="118"/>
      <c r="H7" s="117"/>
    </row>
    <row r="8" spans="1:8" ht="58.5" customHeight="1" thickBot="1">
      <c r="A8" s="88" t="s">
        <v>96</v>
      </c>
      <c r="B8" s="90">
        <f>11992630+1947594-147659</f>
        <v>13792565</v>
      </c>
      <c r="C8" s="91"/>
      <c r="D8" s="90">
        <v>-1644</v>
      </c>
      <c r="E8" s="91"/>
      <c r="F8" s="90">
        <v>-2697595</v>
      </c>
      <c r="G8" s="107"/>
      <c r="H8" s="90">
        <v>11093326</v>
      </c>
    </row>
    <row r="9" spans="1:8" ht="20.25" customHeight="1">
      <c r="A9" s="92" t="s">
        <v>97</v>
      </c>
      <c r="B9" s="93">
        <v>0</v>
      </c>
      <c r="C9" s="93"/>
      <c r="D9" s="93">
        <v>0</v>
      </c>
      <c r="E9" s="93"/>
      <c r="F9" s="93">
        <f>'ф.2'!E24</f>
        <v>2274803</v>
      </c>
      <c r="G9" s="93"/>
      <c r="H9" s="93">
        <f>SUM(B9:F9)</f>
        <v>2274803</v>
      </c>
    </row>
    <row r="10" spans="1:8" ht="72" customHeight="1">
      <c r="A10" s="92" t="s">
        <v>98</v>
      </c>
      <c r="B10" s="93">
        <v>0</v>
      </c>
      <c r="C10" s="93"/>
      <c r="D10" s="93">
        <v>16</v>
      </c>
      <c r="E10" s="93"/>
      <c r="F10" s="93">
        <v>0</v>
      </c>
      <c r="G10" s="93"/>
      <c r="H10" s="93">
        <f>SUM(B10:F10)</f>
        <v>16</v>
      </c>
    </row>
    <row r="11" spans="1:9" ht="30.75" customHeight="1" thickBot="1">
      <c r="A11" s="94" t="s">
        <v>118</v>
      </c>
      <c r="B11" s="95">
        <f>SUM(B8:B10)</f>
        <v>13792565</v>
      </c>
      <c r="C11" s="91"/>
      <c r="D11" s="95">
        <f>SUM(D8:D10)</f>
        <v>-1628</v>
      </c>
      <c r="E11" s="89"/>
      <c r="F11" s="95">
        <f>SUM(F8:F10)</f>
        <v>-422792</v>
      </c>
      <c r="G11" s="89"/>
      <c r="H11" s="95">
        <f>SUM(H8:H10)</f>
        <v>13368145</v>
      </c>
      <c r="I11" s="96"/>
    </row>
    <row r="12" spans="1:9" s="99" customFormat="1" ht="27" customHeight="1">
      <c r="A12" s="97"/>
      <c r="B12" s="89"/>
      <c r="C12" s="89"/>
      <c r="D12" s="89"/>
      <c r="E12" s="89"/>
      <c r="F12" s="89"/>
      <c r="G12" s="89"/>
      <c r="H12" s="89"/>
      <c r="I12" s="98"/>
    </row>
    <row r="13" spans="1:9" ht="27" customHeight="1" thickBot="1">
      <c r="A13" s="94" t="s">
        <v>99</v>
      </c>
      <c r="B13" s="95">
        <f>11992630+1947594-147659</f>
        <v>13792565</v>
      </c>
      <c r="C13" s="91"/>
      <c r="D13" s="95">
        <v>-23492</v>
      </c>
      <c r="E13" s="89"/>
      <c r="F13" s="95">
        <v>-410810</v>
      </c>
      <c r="G13" s="89"/>
      <c r="H13" s="95">
        <f>SUM(B13:F13)</f>
        <v>13358263</v>
      </c>
      <c r="I13" s="96"/>
    </row>
    <row r="14" spans="1:9" ht="12.75">
      <c r="A14" s="93"/>
      <c r="B14" s="93"/>
      <c r="C14" s="93"/>
      <c r="D14" s="100"/>
      <c r="E14" s="93"/>
      <c r="F14" s="93"/>
      <c r="G14" s="93"/>
      <c r="H14" s="93"/>
      <c r="I14" s="93"/>
    </row>
    <row r="15" spans="1:9" ht="12.75">
      <c r="A15" s="101" t="s">
        <v>103</v>
      </c>
      <c r="B15" s="105">
        <v>1600076</v>
      </c>
      <c r="C15" s="93"/>
      <c r="D15" s="93">
        <v>0</v>
      </c>
      <c r="E15" s="93"/>
      <c r="F15" s="93">
        <v>0</v>
      </c>
      <c r="G15" s="93"/>
      <c r="H15" s="93">
        <f>SUM(B15:F15)</f>
        <v>1600076</v>
      </c>
      <c r="I15" s="93"/>
    </row>
    <row r="16" spans="1:9" ht="30" customHeight="1">
      <c r="A16" s="101" t="s">
        <v>100</v>
      </c>
      <c r="B16" s="93">
        <f>1962137-1545795</f>
        <v>416342</v>
      </c>
      <c r="C16" s="93"/>
      <c r="D16" s="93">
        <v>0</v>
      </c>
      <c r="E16" s="93"/>
      <c r="F16" s="93">
        <v>0</v>
      </c>
      <c r="G16" s="93"/>
      <c r="H16" s="93">
        <f>SUM(B16:F16)</f>
        <v>416342</v>
      </c>
      <c r="I16" s="93"/>
    </row>
    <row r="17" spans="1:9" ht="12.75">
      <c r="A17" s="92" t="s">
        <v>97</v>
      </c>
      <c r="B17" s="93">
        <v>0</v>
      </c>
      <c r="C17" s="93"/>
      <c r="D17" s="93">
        <v>0</v>
      </c>
      <c r="E17" s="93"/>
      <c r="F17" s="93">
        <v>4051656</v>
      </c>
      <c r="G17" s="93"/>
      <c r="H17" s="93">
        <f>SUM(B17:F17)</f>
        <v>4051656</v>
      </c>
      <c r="I17" s="93"/>
    </row>
    <row r="18" spans="1:9" ht="56.25" customHeight="1">
      <c r="A18" s="92" t="s">
        <v>98</v>
      </c>
      <c r="B18" s="93">
        <v>0</v>
      </c>
      <c r="C18" s="93"/>
      <c r="D18" s="93">
        <v>6285</v>
      </c>
      <c r="E18" s="93"/>
      <c r="F18" s="93">
        <v>0</v>
      </c>
      <c r="G18" s="93"/>
      <c r="H18" s="93">
        <f>SUM(B18:F18)</f>
        <v>6285</v>
      </c>
      <c r="I18" s="93"/>
    </row>
    <row r="19" spans="1:9" ht="28.5" customHeight="1" thickBot="1">
      <c r="A19" s="94" t="s">
        <v>119</v>
      </c>
      <c r="B19" s="95">
        <f>SUM(B13:B18)</f>
        <v>15808983</v>
      </c>
      <c r="C19" s="91"/>
      <c r="D19" s="95">
        <f>SUM(D13:D18)</f>
        <v>-17207</v>
      </c>
      <c r="E19" s="89"/>
      <c r="F19" s="95">
        <f>SUM(F13:F18)</f>
        <v>3640846</v>
      </c>
      <c r="G19" s="89"/>
      <c r="H19" s="95">
        <f>SUM(H13:H18)</f>
        <v>19432622</v>
      </c>
      <c r="I19" s="93"/>
    </row>
    <row r="20" spans="1:9" ht="12.75">
      <c r="A20" s="93"/>
      <c r="B20" s="93"/>
      <c r="C20" s="93"/>
      <c r="D20" s="100"/>
      <c r="E20" s="93"/>
      <c r="F20" s="93"/>
      <c r="G20" s="93"/>
      <c r="H20" s="93"/>
      <c r="I20" s="93"/>
    </row>
    <row r="21" spans="1:9" ht="12.75">
      <c r="A21" s="93"/>
      <c r="B21" s="93"/>
      <c r="C21" s="93"/>
      <c r="D21" s="100"/>
      <c r="E21" s="93"/>
      <c r="F21" s="93"/>
      <c r="G21" s="93"/>
      <c r="H21" s="93"/>
      <c r="I21" s="93"/>
    </row>
    <row r="22" spans="1:9" ht="12.75">
      <c r="A22" s="93"/>
      <c r="B22" s="93"/>
      <c r="C22" s="93"/>
      <c r="D22" s="100"/>
      <c r="E22" s="93"/>
      <c r="F22" s="93"/>
      <c r="G22" s="93"/>
      <c r="H22" s="93"/>
      <c r="I22" s="93"/>
    </row>
    <row r="23" spans="1:9" ht="12.75">
      <c r="A23" s="93"/>
      <c r="B23" s="93"/>
      <c r="C23" s="93"/>
      <c r="D23" s="100"/>
      <c r="E23" s="93"/>
      <c r="F23" s="93"/>
      <c r="G23" s="93"/>
      <c r="H23" s="93"/>
      <c r="I23" s="93"/>
    </row>
    <row r="24" spans="1:9" ht="12.75">
      <c r="A24" s="93"/>
      <c r="B24" s="93"/>
      <c r="C24" s="93"/>
      <c r="D24" s="100"/>
      <c r="E24" s="93"/>
      <c r="F24" s="93"/>
      <c r="G24" s="93"/>
      <c r="H24" s="93"/>
      <c r="I24" s="93"/>
    </row>
    <row r="25" spans="1:9" ht="15.75" customHeight="1">
      <c r="A25" s="102" t="s">
        <v>125</v>
      </c>
      <c r="B25" s="93"/>
      <c r="C25" s="93"/>
      <c r="D25" s="5" t="s">
        <v>126</v>
      </c>
      <c r="F25" s="93"/>
      <c r="G25" s="93"/>
      <c r="H25" s="93"/>
      <c r="I25" s="93"/>
    </row>
    <row r="26" spans="1:9" ht="12.75">
      <c r="A26" s="69"/>
      <c r="B26" s="93"/>
      <c r="C26" s="93"/>
      <c r="D26" s="15"/>
      <c r="F26" s="93"/>
      <c r="G26" s="93"/>
      <c r="H26" s="93"/>
      <c r="I26" s="93"/>
    </row>
    <row r="27" spans="1:9" ht="12.75">
      <c r="A27" s="12" t="s">
        <v>101</v>
      </c>
      <c r="B27" s="93"/>
      <c r="C27" s="93"/>
      <c r="D27" s="15" t="s">
        <v>22</v>
      </c>
      <c r="F27" s="93"/>
      <c r="G27" s="93"/>
      <c r="H27" s="93"/>
      <c r="I27" s="93"/>
    </row>
    <row r="28" spans="1:9" ht="12.75" customHeight="1">
      <c r="A28" s="102" t="s">
        <v>102</v>
      </c>
      <c r="B28" s="93"/>
      <c r="C28" s="93"/>
      <c r="D28" s="15" t="s">
        <v>18</v>
      </c>
      <c r="F28" s="93"/>
      <c r="G28" s="93"/>
      <c r="H28" s="93"/>
      <c r="I28" s="93"/>
    </row>
    <row r="29" spans="1:9" ht="12.75">
      <c r="A29" s="93"/>
      <c r="B29" s="93"/>
      <c r="C29" s="93"/>
      <c r="D29" s="16"/>
      <c r="E29" s="93"/>
      <c r="F29" s="93"/>
      <c r="G29" s="93"/>
      <c r="H29" s="93"/>
      <c r="I29" s="93"/>
    </row>
    <row r="30" ht="12.75">
      <c r="D30" s="16"/>
    </row>
    <row r="31" spans="2:8" ht="12.75">
      <c r="B31" s="103"/>
      <c r="D31" s="104"/>
      <c r="F31" s="103"/>
      <c r="H31" s="103"/>
    </row>
  </sheetData>
  <sheetProtection/>
  <mergeCells count="7">
    <mergeCell ref="A2:H3"/>
    <mergeCell ref="A5:A7"/>
    <mergeCell ref="B5:B7"/>
    <mergeCell ref="D5:D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ebaigamysova</dc:creator>
  <cp:keywords/>
  <dc:description/>
  <cp:lastModifiedBy>ebaigamysova</cp:lastModifiedBy>
  <cp:lastPrinted>2016-10-19T10:47:53Z</cp:lastPrinted>
  <dcterms:created xsi:type="dcterms:W3CDTF">2010-06-24T08:44:29Z</dcterms:created>
  <dcterms:modified xsi:type="dcterms:W3CDTF">2016-10-19T10:47:59Z</dcterms:modified>
  <cp:category/>
  <cp:version/>
  <cp:contentType/>
  <cp:contentStatus/>
</cp:coreProperties>
</file>