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nurgaliyeva\Desktop\размещение для KASE\фин отч и пояснит зап на 3 квартал 2021 года\"/>
    </mc:Choice>
  </mc:AlternateContent>
  <xr:revisionPtr revIDLastSave="0" documentId="8_{C01D3E15-45F6-4A0F-81A0-668B88B6C648}" xr6:coauthVersionLast="37" xr6:coauthVersionMax="37" xr10:uidLastSave="{00000000-0000-0000-0000-000000000000}"/>
  <bookViews>
    <workbookView xWindow="0" yWindow="0" windowWidth="28800" windowHeight="11925" xr2:uid="{AC8D0386-EDE1-4215-8CB5-2F9B518164F2}"/>
  </bookViews>
  <sheets>
    <sheet name="Ф1" sheetId="1" r:id="rId1"/>
    <sheet name="Ф2" sheetId="2" r:id="rId2"/>
    <sheet name="Ф3" sheetId="3" r:id="rId3"/>
    <sheet name="Ф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F14" i="4"/>
  <c r="D14" i="4"/>
  <c r="F18" i="4"/>
  <c r="E18" i="4"/>
  <c r="C18" i="4"/>
  <c r="E15" i="4" l="1"/>
  <c r="C15" i="4"/>
  <c r="C19" i="4" s="1"/>
</calcChain>
</file>

<file path=xl/sharedStrings.xml><?xml version="1.0" encoding="utf-8"?>
<sst xmlns="http://schemas.openxmlformats.org/spreadsheetml/2006/main" count="181" uniqueCount="116">
  <si>
    <t>Примечание</t>
  </si>
  <si>
    <t xml:space="preserve">2021 года </t>
  </si>
  <si>
    <t xml:space="preserve">2020 года </t>
  </si>
  <si>
    <t>АКТИВЫ</t>
  </si>
  <si>
    <t>Денежные средства и их эквиваленты</t>
  </si>
  <si>
    <t>Суммы к получению от кредитных институтов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</si>
  <si>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</si>
  <si>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Инвестиции в совместные предприятия</t>
  </si>
  <si>
    <t>- Инвестиции в ассоциированные предприятия</t>
  </si>
  <si>
    <t>- Прочие финансовые активы</t>
  </si>
  <si>
    <t xml:space="preserve">Дебиторская задолженность по договору цессии </t>
  </si>
  <si>
    <t>Инвестиционные финансовые активы</t>
  </si>
  <si>
    <t>Отложенный налоговый актив</t>
  </si>
  <si>
    <t xml:space="preserve">Текущий налоговый актив </t>
  </si>
  <si>
    <t xml:space="preserve">Инвестиционная собственность </t>
  </si>
  <si>
    <t xml:space="preserve">Основные средства и нематериальные активы </t>
  </si>
  <si>
    <t>Прочие финансовые активы</t>
  </si>
  <si>
    <t xml:space="preserve">Прочие активы  </t>
  </si>
  <si>
    <t xml:space="preserve">Всего активов </t>
  </si>
  <si>
    <t xml:space="preserve">ОБЯЗАТЕЛЬСТВА </t>
  </si>
  <si>
    <t>Выпущенные долговые ценные бумаги</t>
  </si>
  <si>
    <t>Текущий налоговые обязательства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</si>
  <si>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</si>
  <si>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</si>
  <si>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</si>
  <si>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</si>
  <si>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 xml:space="preserve">Резерв по переоценке инвестиционных финансовых активов </t>
  </si>
  <si>
    <t>Резерв по пересчету иностранной валюты</t>
  </si>
  <si>
    <t xml:space="preserve">Нераспределенная прибыль </t>
  </si>
  <si>
    <t>Всего собственного капитала</t>
  </si>
  <si>
    <t>Всего обязательств и собственного капитала</t>
  </si>
  <si>
    <t xml:space="preserve">Процентные доходы, рассчитанные с использованием метода эффективной ставки 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</si>
  <si>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</si>
  <si>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Чистый расход от операций с финансовыми производными инструментами</t>
  </si>
  <si>
    <t>Дивидендные доходы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</si>
  <si>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Чистая прибыль/(убыток) от операций с иностранной валютой </t>
  </si>
  <si>
    <t xml:space="preserve">Чистый убыток от операций с инвестиционными финансовыми активами </t>
  </si>
  <si>
    <t>Прочие операционные доходы</t>
  </si>
  <si>
    <t>Операционные доходы</t>
  </si>
  <si>
    <t>Доход от востановления /расход резервов под ожидаемые кредитные убытки по долговым финансовым активам</t>
  </si>
  <si>
    <t>Расходы на персонал</t>
  </si>
  <si>
    <t xml:space="preserve">Общие и административные расходы </t>
  </si>
  <si>
    <t>Прибыль до налогообложения</t>
  </si>
  <si>
    <t xml:space="preserve">Расход по подоходному налогу </t>
  </si>
  <si>
    <t>Прибыль за год</t>
  </si>
  <si>
    <t>Прочий совокупный доход</t>
  </si>
  <si>
    <t>Статьи, которые были реклассифицированы или могут быть впоследствии реклассифицированы в состав прибыли или убытка:</t>
  </si>
  <si>
    <t>Резерв по переоценке инвестиционных финансовых активов:</t>
  </si>
  <si>
    <t>- чистое изменение справедливой стоимости, за вычетом подоходного налога</t>
  </si>
  <si>
    <t>- чистое изменение справедливой стоимости, перенесенное в состав прибыли или убытка за период</t>
  </si>
  <si>
    <t>- Резерв по пересчету иностранной Валюты</t>
  </si>
  <si>
    <t>Прочий совокупный (убыток)/доход за год, за вычетом подоходного налога</t>
  </si>
  <si>
    <t>Всего совокупного дохода за год</t>
  </si>
  <si>
    <t>ДВИЖЕНИЕ ДЕНЕЖНЫХ СРЕДСТВ ОТ ОПЕРАЦИОННОЙ ДЕЯТЕЛЬНОСТИ</t>
  </si>
  <si>
    <t>Процентные доходы</t>
  </si>
  <si>
    <t xml:space="preserve">Проценты уплаченные </t>
  </si>
  <si>
    <t>Комиссии полученные</t>
  </si>
  <si>
    <t>Дивиденды полученные</t>
  </si>
  <si>
    <t>Расходы на персонал выплаченные</t>
  </si>
  <si>
    <t>Прочие общие и административные расходы (выплаты)</t>
  </si>
  <si>
    <t>Поступление денежных средств от клиентов</t>
  </si>
  <si>
    <t>Прочие (выплаты)/поступления</t>
  </si>
  <si>
    <t>(Увеличение)/уменьшение операционных активов</t>
  </si>
  <si>
    <t>Приобретения инвестиционных финансовых активов</t>
  </si>
  <si>
    <t xml:space="preserve">Продажа и погашение инвестиционных финансовых активов </t>
  </si>
  <si>
    <t>Прочим финансовым активам</t>
  </si>
  <si>
    <t>Увеличение операционных обязательств</t>
  </si>
  <si>
    <t>Чистая величина денежных средств (использованных в)/от операционной деятельности до уплаты подоходного налога</t>
  </si>
  <si>
    <t xml:space="preserve">Подоходный налог уплаченный </t>
  </si>
  <si>
    <t>Чистая величина денежных средств, (использованных в)/от операционной деятельности</t>
  </si>
  <si>
    <t>ДВИЖЕНИЕ ДЕНЕЖНЫХ СРЕДСТВ ОТ ИНВЕСТИЦИОННОЙ ДЕЯТЕЛЬНОСТИ</t>
  </si>
  <si>
    <t>Размещение прямых инвестиций</t>
  </si>
  <si>
    <t>Выручка от реализации прямых инвестиций</t>
  </si>
  <si>
    <t>Приобретения основных средств и нематериальных активов</t>
  </si>
  <si>
    <t>Поступление денежных средств в результате присоединение ДО</t>
  </si>
  <si>
    <t xml:space="preserve">Чистый поток денежных средств, использованных в инвестиционной деятельности </t>
  </si>
  <si>
    <t>ДВИЖЕНИЕ ДЕНЕЖНЫХ СРЕДСТВ ОТ ФИНАНСОВОЙ ДЕЯТЕЛЬНОСТИ</t>
  </si>
  <si>
    <t xml:space="preserve">Выплаченные вознаграждения по облигациям </t>
  </si>
  <si>
    <t>Чистый поток денежных средств от финансовой деятельности</t>
  </si>
  <si>
    <t>Нетто (уменьшение)/увеличение денежных средств и их эквивалентов</t>
  </si>
  <si>
    <r>
      <t>Денежные средства и их эквиваленты на начало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года</t>
    </r>
  </si>
  <si>
    <t>Влияние изменения курсов обмена на денежные средства и их эквиваленты</t>
  </si>
  <si>
    <t>Резерв изменений справедливой стоимости ценных бумаг</t>
  </si>
  <si>
    <t>Всего</t>
  </si>
  <si>
    <t>Остаток на 1 января 2021 года</t>
  </si>
  <si>
    <t>Всего совокупного дохода</t>
  </si>
  <si>
    <t xml:space="preserve">Прибыль за год </t>
  </si>
  <si>
    <t>Статьи, которые были или могут быть впоследствии реклассифицированы в состав прибыли или убытка:</t>
  </si>
  <si>
    <t>Приобретение дочерних организаций</t>
  </si>
  <si>
    <t>Чистое изменение справедливой стоимости, за вычетом подоходного налога</t>
  </si>
  <si>
    <t>Чистое изменение справедливой стоимости, переведенное в состав прибыли или убытка</t>
  </si>
  <si>
    <t>Резерв по пересчету иностранной Валюты</t>
  </si>
  <si>
    <t>Всего прочего совокупного убытка</t>
  </si>
  <si>
    <t>Операции с собственниками, отраженные непосредственно в составе собственного капитала</t>
  </si>
  <si>
    <t>Всего операций с собственниками</t>
  </si>
  <si>
    <t>Остаток на 1 января 2020 года</t>
  </si>
  <si>
    <t>Прочие услуги третьих сторон</t>
  </si>
  <si>
    <t>Дивиденды объявленные (Примечание )</t>
  </si>
  <si>
    <t>Остаток на 30 сентября 2020 года</t>
  </si>
  <si>
    <t xml:space="preserve">Консолидированный промежуточный сокращенный отчет о финансовом положении </t>
  </si>
  <si>
    <t xml:space="preserve"> АО «Казына Капитал Менеджмент» по состоянию на 30 сентября 2021 года</t>
  </si>
  <si>
    <t xml:space="preserve">Дивиденды выплаченные </t>
  </si>
  <si>
    <t xml:space="preserve">Консолидированный промежуточный сокращенный отчет о прибыли или убытке и прочем совокупном доходе </t>
  </si>
  <si>
    <t xml:space="preserve"> АО «Казына Капитал Менеджмент» за девять месяцев, закончившихся 30 сентября 2021 года</t>
  </si>
  <si>
    <t>за девять месяцев, закончившихся 
30 сентября 2021 года</t>
  </si>
  <si>
    <t>за девять месяцев, закончившихся 
30 сентября 2020 года</t>
  </si>
  <si>
    <t xml:space="preserve">Гульнара Маканалина   </t>
  </si>
  <si>
    <t xml:space="preserve">Раухан Куттыбаева </t>
  </si>
  <si>
    <t>Заместитель Председателя Правления</t>
  </si>
  <si>
    <t>Главный бухгалтер</t>
  </si>
  <si>
    <t>18(б)</t>
  </si>
  <si>
    <t xml:space="preserve">Консолидированный промежуточный сокращенный отчет о движении денежных средств  </t>
  </si>
  <si>
    <t xml:space="preserve">Денежные средства и их эквиваленты на конец года </t>
  </si>
  <si>
    <t xml:space="preserve">Консолидированный промежуточный сокращенный отчет об изменениях в собственном капитале </t>
  </si>
  <si>
    <t>Остаток на 30 сентября 2021 года</t>
  </si>
  <si>
    <t>Выпуск акций, связанный с приобретением бизнеса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</si>
</sst>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* #,##0_);* \(#,##0\);&quot;-&quot;??_);@"/>
    <numFmt numFmtId="166" formatCode="_-* #,##0_р_._-;\-* #,##0_р_._-;_-* &quot;-&quot;??_р_._-;_-@_-"/>
    <numFmt numFmtId="167" formatCode="_-* #,##0_-;\-* #,##0_-;_-* &quot;-&quot;??_-;_-@_-"/>
    <numFmt numFmtId="168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4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0"/>
      <color theme="3" tint="0.39997558519241921"/>
      <name val="Times New Roman"/>
      <family val="1"/>
      <charset val="204"/>
    </font>
    <font>
      <b/>
      <i/>
      <sz val="10"/>
      <color theme="3" tint="0.39997558519241921"/>
      <name val="Times New Roman"/>
      <family val="1"/>
      <charset val="204"/>
    </font>
    <font>
      <sz val="10"/>
      <color rgb="FF7030A0"/>
      <name val="Arial"/>
      <family val="2"/>
      <charset val="204"/>
    </font>
    <font>
      <sz val="8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165" fontId="7" fillId="0" borderId="0" applyFill="0" applyBorder="0" applyProtection="0"/>
    <xf numFmtId="43" fontId="1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26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6" fontId="0" fillId="0" borderId="0" xfId="11" applyNumberFormat="1" applyFont="1"/>
    <xf numFmtId="166" fontId="0" fillId="0" borderId="0" xfId="11" applyNumberFormat="1" applyFont="1" applyFill="1"/>
    <xf numFmtId="0" fontId="15" fillId="0" borderId="0" xfId="0" applyFont="1" applyAlignment="1">
      <alignment vertical="center" wrapText="1"/>
    </xf>
    <xf numFmtId="166" fontId="16" fillId="0" borderId="0" xfId="11" applyNumberFormat="1" applyFont="1" applyFill="1"/>
    <xf numFmtId="166" fontId="17" fillId="0" borderId="0" xfId="11" applyNumberFormat="1" applyFont="1"/>
    <xf numFmtId="0" fontId="14" fillId="0" borderId="0" xfId="0" applyFont="1"/>
    <xf numFmtId="166" fontId="2" fillId="0" borderId="0" xfId="0" applyNumberFormat="1" applyFont="1"/>
    <xf numFmtId="0" fontId="1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9" fillId="0" borderId="0" xfId="0" applyFont="1"/>
    <xf numFmtId="166" fontId="0" fillId="0" borderId="0" xfId="0" applyNumberFormat="1"/>
    <xf numFmtId="166" fontId="0" fillId="0" borderId="0" xfId="11" applyNumberFormat="1" applyFont="1" applyBorder="1"/>
    <xf numFmtId="166" fontId="20" fillId="0" borderId="0" xfId="11" applyNumberFormat="1" applyFont="1"/>
    <xf numFmtId="3" fontId="0" fillId="0" borderId="0" xfId="0" applyNumberFormat="1"/>
    <xf numFmtId="166" fontId="21" fillId="0" borderId="0" xfId="11" applyNumberFormat="1" applyFont="1" applyAlignment="1">
      <alignment vertical="center" wrapText="1"/>
    </xf>
    <xf numFmtId="166" fontId="0" fillId="0" borderId="1" xfId="11" applyNumberFormat="1" applyFont="1" applyBorder="1"/>
    <xf numFmtId="166" fontId="3" fillId="0" borderId="0" xfId="11" applyNumberFormat="1" applyFont="1"/>
    <xf numFmtId="0" fontId="14" fillId="0" borderId="0" xfId="0" applyFont="1" applyAlignment="1">
      <alignment wrapText="1"/>
    </xf>
    <xf numFmtId="166" fontId="0" fillId="0" borderId="1" xfId="11" applyNumberFormat="1" applyFont="1" applyFill="1" applyBorder="1"/>
    <xf numFmtId="166" fontId="3" fillId="0" borderId="0" xfId="0" applyNumberFormat="1" applyFont="1"/>
    <xf numFmtId="166" fontId="0" fillId="0" borderId="0" xfId="11" applyNumberFormat="1" applyFont="1" applyFill="1" applyBorder="1"/>
    <xf numFmtId="166" fontId="3" fillId="0" borderId="3" xfId="0" applyNumberFormat="1" applyFont="1" applyBorder="1"/>
    <xf numFmtId="166" fontId="22" fillId="0" borderId="0" xfId="11" applyNumberFormat="1" applyFont="1" applyAlignment="1">
      <alignment vertical="center" wrapText="1"/>
    </xf>
    <xf numFmtId="0" fontId="14" fillId="0" borderId="0" xfId="0" quotePrefix="1" applyFont="1" applyAlignment="1">
      <alignment vertical="center" wrapText="1"/>
    </xf>
    <xf numFmtId="166" fontId="3" fillId="0" borderId="7" xfId="0" applyNumberFormat="1" applyFont="1" applyBorder="1"/>
    <xf numFmtId="167" fontId="2" fillId="0" borderId="0" xfId="1" applyNumberFormat="1" applyFont="1"/>
    <xf numFmtId="166" fontId="3" fillId="0" borderId="4" xfId="11" applyNumberFormat="1" applyFont="1" applyFill="1" applyBorder="1"/>
    <xf numFmtId="0" fontId="2" fillId="0" borderId="0" xfId="0" applyFont="1"/>
    <xf numFmtId="166" fontId="3" fillId="0" borderId="4" xfId="11" applyNumberFormat="1" applyFont="1" applyBorder="1"/>
    <xf numFmtId="166" fontId="3" fillId="0" borderId="3" xfId="11" applyNumberFormat="1" applyFont="1" applyBorder="1"/>
    <xf numFmtId="0" fontId="11" fillId="0" borderId="1" xfId="0" applyFont="1" applyBorder="1" applyAlignment="1">
      <alignment vertical="center" wrapText="1"/>
    </xf>
    <xf numFmtId="166" fontId="0" fillId="0" borderId="2" xfId="11" applyNumberFormat="1" applyFont="1" applyBorder="1"/>
    <xf numFmtId="166" fontId="1" fillId="0" borderId="2" xfId="11" applyNumberFormat="1" applyFont="1" applyBorder="1"/>
    <xf numFmtId="167" fontId="0" fillId="0" borderId="0" xfId="1" applyNumberFormat="1" applyFont="1"/>
    <xf numFmtId="166" fontId="1" fillId="0" borderId="0" xfId="11" applyNumberFormat="1" applyFont="1" applyBorder="1"/>
    <xf numFmtId="166" fontId="3" fillId="0" borderId="0" xfId="11" applyNumberFormat="1" applyFont="1" applyBorder="1"/>
    <xf numFmtId="3" fontId="23" fillId="0" borderId="0" xfId="0" applyNumberFormat="1" applyFont="1" applyAlignment="1">
      <alignment horizontal="left" vertical="center"/>
    </xf>
    <xf numFmtId="0" fontId="24" fillId="0" borderId="0" xfId="0" applyFont="1"/>
    <xf numFmtId="166" fontId="3" fillId="0" borderId="2" xfId="11" applyNumberFormat="1" applyFont="1" applyBorder="1"/>
    <xf numFmtId="166" fontId="0" fillId="0" borderId="3" xfId="11" applyNumberFormat="1" applyFont="1" applyBorder="1"/>
    <xf numFmtId="166" fontId="3" fillId="0" borderId="4" xfId="0" applyNumberFormat="1" applyFont="1" applyBorder="1"/>
    <xf numFmtId="166" fontId="2" fillId="0" borderId="0" xfId="11" applyNumberFormat="1" applyFont="1"/>
    <xf numFmtId="0" fontId="0" fillId="0" borderId="0" xfId="0" applyAlignment="1">
      <alignment wrapText="1"/>
    </xf>
    <xf numFmtId="3" fontId="0" fillId="0" borderId="0" xfId="0" quotePrefix="1" applyNumberFormat="1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6" fontId="3" fillId="0" borderId="6" xfId="0" applyNumberFormat="1" applyFont="1" applyBorder="1"/>
    <xf numFmtId="0" fontId="27" fillId="0" borderId="1" xfId="0" applyFont="1" applyBorder="1" applyAlignment="1">
      <alignment horizontal="center" vertical="center"/>
    </xf>
    <xf numFmtId="166" fontId="3" fillId="0" borderId="5" xfId="11" applyNumberFormat="1" applyFont="1" applyBorder="1"/>
    <xf numFmtId="0" fontId="11" fillId="0" borderId="1" xfId="0" applyFont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7" fontId="24" fillId="0" borderId="0" xfId="12" applyNumberFormat="1" applyFont="1" applyAlignment="1">
      <alignment horizontal="center" vertical="center"/>
    </xf>
  </cellXfs>
  <cellStyles count="14">
    <cellStyle name="Comma" xfId="11" xr:uid="{7D4CA17F-B893-457C-B9E5-19048AE04A13}"/>
    <cellStyle name="Comma 11" xfId="13" xr:uid="{D146A13B-C74C-422F-B544-C46558EE8CF8}"/>
    <cellStyle name="Debit" xfId="6" xr:uid="{08657AC0-AE92-4022-95AB-92CED9637F61}"/>
    <cellStyle name="Обычный" xfId="0" builtinId="0"/>
    <cellStyle name="Обычный 10 3 2" xfId="9" xr:uid="{414E1BA4-E2BB-41C2-9342-004615C729E3}"/>
    <cellStyle name="Обычный 2" xfId="8" xr:uid="{3B6E3BBE-AB39-4DD1-8DE2-B0B4331C5BC4}"/>
    <cellStyle name="Обычный 2 5" xfId="5" xr:uid="{A01A7AB5-5E4C-4A17-AC85-62ACCAFBB5FE}"/>
    <cellStyle name="Обычный 3 3" xfId="3" xr:uid="{98ED7EA2-690A-4EAB-819B-302DC701AA0D}"/>
    <cellStyle name="Обычный 4 2" xfId="2" xr:uid="{099E5B4F-5011-44AE-A8C2-57625403FC43}"/>
    <cellStyle name="Обычный 4 3" xfId="4" xr:uid="{05C7D632-1EA1-4BE9-9FE7-3249D6A319D3}"/>
    <cellStyle name="Обычный 63" xfId="10" xr:uid="{8E03CFD9-FE78-4F60-A0B0-40ABABFD4237}"/>
    <cellStyle name="Финансовый" xfId="1" builtinId="3"/>
    <cellStyle name="Финансовый 2" xfId="7" xr:uid="{6D40EC79-02D5-4A53-92B3-8C515A2C6BEA}"/>
    <cellStyle name="Финансовый 2 13" xfId="12" xr:uid="{4B067DBB-F296-4CBC-9E86-95A6DA216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142A-9A11-4918-9327-FDED9828C95B}">
  <dimension ref="A1:AF45"/>
  <sheetViews>
    <sheetView tabSelected="1" workbookViewId="0">
      <selection activeCell="C8" sqref="C8"/>
    </sheetView>
  </sheetViews>
  <sheetFormatPr defaultRowHeight="15" outlineLevelRow="1" x14ac:dyDescent="0.25"/>
  <cols>
    <col min="1" max="1" width="80.140625" style="1" customWidth="1"/>
    <col min="2" max="2" width="7.42578125" style="1" hidden="1" customWidth="1"/>
    <col min="3" max="3" width="24.7109375" style="1" customWidth="1"/>
    <col min="4" max="4" width="17.28515625" style="1" customWidth="1"/>
    <col min="5" max="5" width="23.42578125" style="1" customWidth="1"/>
    <col min="6" max="6" width="15.42578125" style="1" customWidth="1"/>
    <col min="7" max="7" width="19" style="1" customWidth="1"/>
    <col min="8" max="8" width="17.7109375" style="1" customWidth="1"/>
    <col min="9" max="9" width="14" style="1" bestFit="1" customWidth="1"/>
    <col min="10" max="10" width="13.140625" style="1" bestFit="1" customWidth="1"/>
    <col min="11" max="16384" width="9.140625" style="1"/>
  </cols>
  <sheetData>
    <row r="1" spans="1:6" ht="18.75" x14ac:dyDescent="0.3">
      <c r="A1" s="67" t="s">
        <v>99</v>
      </c>
      <c r="B1" s="67"/>
      <c r="C1" s="67"/>
      <c r="D1" s="67"/>
      <c r="E1" s="51"/>
    </row>
    <row r="2" spans="1:6" ht="18.75" x14ac:dyDescent="0.3">
      <c r="A2" s="68" t="s">
        <v>100</v>
      </c>
      <c r="B2" s="68"/>
      <c r="C2" s="68"/>
      <c r="D2" s="68"/>
      <c r="E2" s="52"/>
    </row>
    <row r="3" spans="1:6" s="59" customFormat="1" ht="18.75" x14ac:dyDescent="0.3">
      <c r="A3" s="60"/>
      <c r="B3" s="60"/>
      <c r="C3" s="60"/>
      <c r="D3" s="60"/>
      <c r="E3" s="52"/>
    </row>
    <row r="4" spans="1:6" ht="26.25" outlineLevel="1" thickBot="1" x14ac:dyDescent="0.3">
      <c r="A4" s="2"/>
      <c r="B4" s="3" t="s">
        <v>0</v>
      </c>
      <c r="C4" s="56" t="s">
        <v>1</v>
      </c>
      <c r="D4" s="56" t="s">
        <v>2</v>
      </c>
      <c r="E4" s="15"/>
      <c r="F4" s="16"/>
    </row>
    <row r="5" spans="1:6" ht="15.75" outlineLevel="1" thickTop="1" x14ac:dyDescent="0.25">
      <c r="A5" s="4" t="s">
        <v>3</v>
      </c>
      <c r="B5" s="5"/>
    </row>
    <row r="6" spans="1:6" outlineLevel="1" x14ac:dyDescent="0.25">
      <c r="A6" s="6" t="s">
        <v>4</v>
      </c>
      <c r="B6" s="6">
        <v>7</v>
      </c>
      <c r="C6" s="7">
        <v>13604660</v>
      </c>
      <c r="D6" s="7">
        <v>16586480</v>
      </c>
      <c r="E6" s="17"/>
      <c r="F6" s="17"/>
    </row>
    <row r="7" spans="1:6" outlineLevel="1" x14ac:dyDescent="0.25">
      <c r="A7" s="6" t="s">
        <v>5</v>
      </c>
      <c r="B7" s="6">
        <v>8</v>
      </c>
      <c r="C7" s="7">
        <v>8228436</v>
      </c>
      <c r="D7" s="7">
        <v>30609539</v>
      </c>
      <c r="E7" s="17"/>
      <c r="F7" s="17"/>
    </row>
    <row r="8" spans="1:6" ht="25.5" outlineLevel="1" x14ac:dyDescent="0.25">
      <c r="A8" s="6" t="s">
        <v>6</v>
      </c>
      <c r="B8" s="6">
        <v>9</v>
      </c>
      <c r="C8" s="8">
        <v>164910684.36772102</v>
      </c>
      <c r="D8" s="7">
        <v>139001229</v>
      </c>
      <c r="E8" s="17"/>
      <c r="F8" s="17"/>
    </row>
    <row r="9" spans="1:6" outlineLevel="1" x14ac:dyDescent="0.25">
      <c r="A9" s="9" t="s">
        <v>7</v>
      </c>
      <c r="B9" s="6"/>
      <c r="C9" s="10">
        <v>47061727.851259999</v>
      </c>
      <c r="D9" s="11">
        <v>46929139.954777993</v>
      </c>
      <c r="E9" s="17"/>
      <c r="F9" s="17"/>
    </row>
    <row r="10" spans="1:6" outlineLevel="1" x14ac:dyDescent="0.25">
      <c r="A10" s="9" t="s">
        <v>8</v>
      </c>
      <c r="B10" s="6"/>
      <c r="C10" s="10">
        <v>42659152.528119996</v>
      </c>
      <c r="D10" s="11">
        <v>31164044.167125948</v>
      </c>
      <c r="E10" s="17"/>
      <c r="F10" s="17"/>
    </row>
    <row r="11" spans="1:6" outlineLevel="1" x14ac:dyDescent="0.25">
      <c r="A11" s="9" t="s">
        <v>9</v>
      </c>
      <c r="B11" s="6"/>
      <c r="C11" s="10">
        <v>75189803.988341033</v>
      </c>
      <c r="D11" s="11">
        <v>60908044.809516475</v>
      </c>
      <c r="E11" s="17"/>
      <c r="F11" s="17"/>
    </row>
    <row r="12" spans="1:6" outlineLevel="1" x14ac:dyDescent="0.25">
      <c r="A12" s="12" t="s">
        <v>10</v>
      </c>
      <c r="B12" s="6"/>
      <c r="C12" s="10">
        <v>9269260</v>
      </c>
      <c r="D12" s="11">
        <v>0</v>
      </c>
      <c r="E12" s="17"/>
      <c r="F12" s="17"/>
    </row>
    <row r="13" spans="1:6" outlineLevel="1" x14ac:dyDescent="0.25">
      <c r="A13" s="6" t="s">
        <v>11</v>
      </c>
      <c r="B13" s="6">
        <v>10</v>
      </c>
      <c r="C13" s="8">
        <v>6436234</v>
      </c>
      <c r="D13" s="7">
        <v>4162053</v>
      </c>
      <c r="E13" s="17"/>
      <c r="F13" s="17"/>
    </row>
    <row r="14" spans="1:6" outlineLevel="1" x14ac:dyDescent="0.25">
      <c r="A14" s="6" t="s">
        <v>12</v>
      </c>
      <c r="B14" s="6"/>
      <c r="C14" s="8">
        <v>37440</v>
      </c>
      <c r="D14" s="7">
        <v>2353147</v>
      </c>
      <c r="E14" s="17"/>
      <c r="F14" s="17"/>
    </row>
    <row r="15" spans="1:6" outlineLevel="1" x14ac:dyDescent="0.25">
      <c r="A15" s="6" t="s">
        <v>13</v>
      </c>
      <c r="B15" s="6"/>
      <c r="C15" s="8">
        <v>1779532</v>
      </c>
      <c r="D15" s="7">
        <v>1295775</v>
      </c>
      <c r="E15" s="17"/>
      <c r="F15" s="17"/>
    </row>
    <row r="16" spans="1:6" outlineLevel="1" x14ac:dyDescent="0.25">
      <c r="A16" s="6" t="s">
        <v>14</v>
      </c>
      <c r="B16" s="6"/>
      <c r="C16" s="8">
        <v>134460</v>
      </c>
      <c r="D16" s="7"/>
      <c r="E16" s="17"/>
      <c r="F16" s="17"/>
    </row>
    <row r="17" spans="1:7" outlineLevel="1" x14ac:dyDescent="0.25">
      <c r="A17" s="6" t="s">
        <v>15</v>
      </c>
      <c r="B17" s="6"/>
      <c r="C17" s="7">
        <v>84906</v>
      </c>
      <c r="D17" s="7">
        <v>26672</v>
      </c>
      <c r="E17" s="17"/>
      <c r="F17" s="17"/>
    </row>
    <row r="18" spans="1:7" outlineLevel="1" x14ac:dyDescent="0.25">
      <c r="A18" s="6" t="s">
        <v>16</v>
      </c>
      <c r="B18" s="6"/>
      <c r="C18" s="7">
        <v>79636</v>
      </c>
      <c r="D18" s="7"/>
      <c r="E18" s="17"/>
      <c r="F18" s="17"/>
    </row>
    <row r="19" spans="1:7" ht="15.75" outlineLevel="1" thickBot="1" x14ac:dyDescent="0.3">
      <c r="A19" s="6" t="s">
        <v>17</v>
      </c>
      <c r="B19" s="6"/>
      <c r="C19" s="8">
        <v>234229</v>
      </c>
      <c r="D19" s="7">
        <v>30582</v>
      </c>
      <c r="E19" s="17"/>
      <c r="F19" s="17"/>
    </row>
    <row r="20" spans="1:7" ht="16.5" outlineLevel="1" thickTop="1" thickBot="1" x14ac:dyDescent="0.3">
      <c r="A20" s="4" t="s">
        <v>18</v>
      </c>
      <c r="B20" s="4"/>
      <c r="C20" s="57">
        <v>204799477.36772102</v>
      </c>
      <c r="D20" s="57">
        <v>194065476.93142039</v>
      </c>
      <c r="E20" s="18"/>
      <c r="F20" s="17"/>
    </row>
    <row r="21" spans="1:7" outlineLevel="1" x14ac:dyDescent="0.25">
      <c r="A21" s="4"/>
      <c r="B21" s="4"/>
      <c r="C21" s="13"/>
      <c r="D21" s="7"/>
      <c r="F21" s="17"/>
    </row>
    <row r="22" spans="1:7" outlineLevel="1" x14ac:dyDescent="0.25">
      <c r="A22" s="4" t="s">
        <v>19</v>
      </c>
      <c r="B22" s="4"/>
      <c r="D22" s="7"/>
      <c r="F22" s="17"/>
    </row>
    <row r="23" spans="1:7" outlineLevel="1" x14ac:dyDescent="0.25">
      <c r="A23" s="6" t="s">
        <v>20</v>
      </c>
      <c r="B23" s="6">
        <v>11</v>
      </c>
      <c r="C23" s="7">
        <v>40153747</v>
      </c>
      <c r="D23" s="7">
        <v>40150736</v>
      </c>
      <c r="E23" s="17"/>
      <c r="F23" s="17"/>
    </row>
    <row r="24" spans="1:7" ht="25.5" outlineLevel="1" x14ac:dyDescent="0.25">
      <c r="A24" s="6" t="s">
        <v>6</v>
      </c>
      <c r="B24" s="6"/>
      <c r="C24" s="7">
        <v>0</v>
      </c>
      <c r="D24" s="7">
        <v>12145034</v>
      </c>
      <c r="E24" s="17"/>
      <c r="F24" s="17"/>
    </row>
    <row r="25" spans="1:7" outlineLevel="1" x14ac:dyDescent="0.25">
      <c r="A25" s="6" t="s">
        <v>21</v>
      </c>
      <c r="B25" s="6"/>
      <c r="C25" s="7">
        <v>0</v>
      </c>
      <c r="D25" s="7">
        <v>0</v>
      </c>
      <c r="E25" s="17"/>
      <c r="F25" s="17"/>
    </row>
    <row r="26" spans="1:7" ht="15.75" outlineLevel="1" thickBot="1" x14ac:dyDescent="0.3">
      <c r="A26" s="6" t="s">
        <v>22</v>
      </c>
      <c r="B26" s="6"/>
      <c r="C26" s="7">
        <v>385776</v>
      </c>
      <c r="D26" s="7">
        <v>439644</v>
      </c>
      <c r="E26" s="17"/>
      <c r="F26" s="17"/>
    </row>
    <row r="27" spans="1:7" ht="16.5" outlineLevel="1" thickTop="1" thickBot="1" x14ac:dyDescent="0.3">
      <c r="A27" s="4" t="s">
        <v>23</v>
      </c>
      <c r="B27" s="4"/>
      <c r="C27" s="57">
        <v>40539523</v>
      </c>
      <c r="D27" s="57">
        <v>52735414</v>
      </c>
      <c r="E27" s="18"/>
      <c r="F27" s="17"/>
    </row>
    <row r="28" spans="1:7" outlineLevel="1" x14ac:dyDescent="0.25">
      <c r="A28" s="4"/>
      <c r="B28" s="4"/>
      <c r="C28" s="13"/>
      <c r="D28" s="7"/>
      <c r="E28" s="17"/>
      <c r="F28" s="17"/>
    </row>
    <row r="29" spans="1:7" outlineLevel="1" x14ac:dyDescent="0.25">
      <c r="A29" s="4" t="s">
        <v>24</v>
      </c>
      <c r="B29" s="4"/>
      <c r="D29" s="7"/>
      <c r="E29" s="17"/>
      <c r="F29" s="17"/>
    </row>
    <row r="30" spans="1:7" outlineLevel="1" x14ac:dyDescent="0.25">
      <c r="A30" s="6" t="s">
        <v>25</v>
      </c>
      <c r="B30" s="6">
        <v>13</v>
      </c>
      <c r="C30" s="7">
        <v>106709423</v>
      </c>
      <c r="D30" s="7">
        <v>87440000</v>
      </c>
      <c r="E30" s="17"/>
      <c r="F30" s="17"/>
      <c r="G30" s="17"/>
    </row>
    <row r="31" spans="1:7" outlineLevel="1" x14ac:dyDescent="0.25">
      <c r="A31" s="6" t="s">
        <v>26</v>
      </c>
      <c r="B31" s="6"/>
      <c r="C31" s="7">
        <v>1431</v>
      </c>
      <c r="D31" s="7">
        <v>18676</v>
      </c>
      <c r="E31" s="17"/>
      <c r="F31" s="17"/>
      <c r="G31" s="17"/>
    </row>
    <row r="32" spans="1:7" outlineLevel="1" x14ac:dyDescent="0.25">
      <c r="A32" s="6" t="s">
        <v>27</v>
      </c>
      <c r="B32" s="6"/>
      <c r="C32" s="7">
        <v>0</v>
      </c>
      <c r="D32" s="7">
        <v>0</v>
      </c>
      <c r="E32" s="17"/>
      <c r="F32" s="17"/>
    </row>
    <row r="33" spans="1:32" ht="15.75" outlineLevel="1" thickBot="1" x14ac:dyDescent="0.3">
      <c r="A33" s="6" t="s">
        <v>28</v>
      </c>
      <c r="B33" s="6"/>
      <c r="C33" s="7">
        <v>57549100</v>
      </c>
      <c r="D33" s="7">
        <v>53871387</v>
      </c>
      <c r="E33" s="17"/>
      <c r="F33" s="17"/>
    </row>
    <row r="34" spans="1:32" ht="16.5" outlineLevel="1" thickTop="1" thickBot="1" x14ac:dyDescent="0.3">
      <c r="A34" s="4" t="s">
        <v>29</v>
      </c>
      <c r="B34" s="4"/>
      <c r="C34" s="57">
        <v>164259954</v>
      </c>
      <c r="D34" s="57">
        <v>141330063</v>
      </c>
      <c r="E34" s="18"/>
      <c r="F34" s="17"/>
    </row>
    <row r="35" spans="1:32" ht="15.75" outlineLevel="1" thickBot="1" x14ac:dyDescent="0.3">
      <c r="A35" s="4" t="s">
        <v>30</v>
      </c>
      <c r="B35" s="4"/>
      <c r="C35" s="55">
        <v>204799477</v>
      </c>
      <c r="D35" s="55">
        <v>194065477</v>
      </c>
      <c r="E35" s="17"/>
      <c r="F35" s="17"/>
    </row>
    <row r="36" spans="1:32" outlineLevel="1" x14ac:dyDescent="0.25">
      <c r="B36" s="14"/>
      <c r="C36" s="13"/>
      <c r="D36" s="13"/>
      <c r="E36" s="13"/>
    </row>
    <row r="37" spans="1:32" x14ac:dyDescent="0.25">
      <c r="C37" s="13"/>
    </row>
    <row r="38" spans="1:32" x14ac:dyDescent="0.25">
      <c r="A38" s="62" t="s">
        <v>106</v>
      </c>
      <c r="C38" s="62" t="s">
        <v>107</v>
      </c>
    </row>
    <row r="39" spans="1:32" x14ac:dyDescent="0.25">
      <c r="A39" s="63" t="s">
        <v>108</v>
      </c>
      <c r="C39" s="63" t="s">
        <v>109</v>
      </c>
    </row>
    <row r="40" spans="1:32" x14ac:dyDescent="0.25">
      <c r="A40" s="49"/>
      <c r="AC40" s="1" t="s">
        <v>96</v>
      </c>
    </row>
    <row r="41" spans="1:32" x14ac:dyDescent="0.25">
      <c r="AC41" s="1" t="s">
        <v>96</v>
      </c>
    </row>
    <row r="42" spans="1:32" x14ac:dyDescent="0.25">
      <c r="AF42" s="50"/>
    </row>
    <row r="43" spans="1:32" x14ac:dyDescent="0.25">
      <c r="AC43" s="1" t="s">
        <v>96</v>
      </c>
    </row>
    <row r="44" spans="1:32" x14ac:dyDescent="0.25">
      <c r="AC44" s="1" t="s">
        <v>96</v>
      </c>
    </row>
    <row r="45" spans="1:32" x14ac:dyDescent="0.25">
      <c r="AC45" s="1" t="s">
        <v>96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FCAD-6685-476A-B20F-3ADBDEF521AC}">
  <dimension ref="A1:AF34"/>
  <sheetViews>
    <sheetView workbookViewId="0">
      <selection activeCell="A17" sqref="A17"/>
    </sheetView>
  </sheetViews>
  <sheetFormatPr defaultRowHeight="15" outlineLevelRow="1" x14ac:dyDescent="0.25"/>
  <cols>
    <col min="1" max="1" width="80.140625" style="53" customWidth="1"/>
    <col min="2" max="2" width="6.5703125" style="53" hidden="1" customWidth="1"/>
    <col min="3" max="3" width="24.7109375" style="53" customWidth="1"/>
    <col min="4" max="4" width="24.28515625" style="53" customWidth="1"/>
    <col min="5" max="5" width="23.42578125" style="53" customWidth="1"/>
    <col min="6" max="6" width="15.42578125" style="53" customWidth="1"/>
    <col min="7" max="7" width="19" style="53" customWidth="1"/>
    <col min="8" max="8" width="17.7109375" style="53" customWidth="1"/>
    <col min="9" max="9" width="14" style="53" bestFit="1" customWidth="1"/>
    <col min="10" max="10" width="13.140625" style="53" bestFit="1" customWidth="1"/>
    <col min="11" max="16384" width="9.140625" style="53"/>
  </cols>
  <sheetData>
    <row r="1" spans="1:6" ht="15.75" customHeight="1" x14ac:dyDescent="0.3">
      <c r="A1" s="67" t="s">
        <v>102</v>
      </c>
      <c r="B1" s="67"/>
      <c r="C1" s="67"/>
      <c r="D1" s="67"/>
      <c r="E1" s="61"/>
    </row>
    <row r="2" spans="1:6" ht="15.75" customHeight="1" x14ac:dyDescent="0.3">
      <c r="A2" s="67" t="s">
        <v>103</v>
      </c>
      <c r="B2" s="67"/>
      <c r="C2" s="67"/>
      <c r="D2" s="67"/>
      <c r="E2" s="61"/>
    </row>
    <row r="3" spans="1:6" x14ac:dyDescent="0.25">
      <c r="C3" s="13"/>
    </row>
    <row r="4" spans="1:6" ht="39.75" outlineLevel="1" thickBot="1" x14ac:dyDescent="0.3">
      <c r="B4" s="3" t="s">
        <v>0</v>
      </c>
      <c r="C4" s="58" t="s">
        <v>104</v>
      </c>
      <c r="D4" s="58" t="s">
        <v>105</v>
      </c>
      <c r="E4" s="15"/>
      <c r="F4" s="16"/>
    </row>
    <row r="5" spans="1:6" ht="15.75" outlineLevel="1" thickTop="1" x14ac:dyDescent="0.25">
      <c r="B5" s="19"/>
      <c r="C5" s="59"/>
    </row>
    <row r="6" spans="1:6" outlineLevel="1" x14ac:dyDescent="0.25">
      <c r="A6" s="6" t="s">
        <v>31</v>
      </c>
      <c r="B6" s="6">
        <v>4</v>
      </c>
      <c r="C6" s="7">
        <v>1689107</v>
      </c>
      <c r="D6" s="7">
        <v>1549381</v>
      </c>
      <c r="E6" s="20"/>
      <c r="F6" s="17"/>
    </row>
    <row r="7" spans="1:6" ht="25.5" outlineLevel="1" x14ac:dyDescent="0.25">
      <c r="A7" s="6" t="s">
        <v>32</v>
      </c>
      <c r="B7" s="66" t="s">
        <v>110</v>
      </c>
      <c r="C7" s="8">
        <v>3320743</v>
      </c>
      <c r="D7" s="7">
        <v>-813611</v>
      </c>
      <c r="E7" s="20"/>
      <c r="F7" s="17"/>
    </row>
    <row r="8" spans="1:6" outlineLevel="1" x14ac:dyDescent="0.25">
      <c r="A8" s="6" t="s">
        <v>33</v>
      </c>
      <c r="B8" s="6"/>
      <c r="C8" s="7">
        <v>324325</v>
      </c>
      <c r="D8" s="7">
        <v>-2412137</v>
      </c>
      <c r="E8" s="20"/>
      <c r="F8" s="17"/>
    </row>
    <row r="9" spans="1:6" ht="24.75" customHeight="1" outlineLevel="1" x14ac:dyDescent="0.25">
      <c r="A9" s="24" t="s">
        <v>34</v>
      </c>
      <c r="B9" s="6"/>
      <c r="C9" s="8">
        <v>2041910</v>
      </c>
      <c r="D9" s="7">
        <v>43294</v>
      </c>
      <c r="E9" s="20"/>
      <c r="F9" s="17"/>
    </row>
    <row r="10" spans="1:6" outlineLevel="1" x14ac:dyDescent="0.25">
      <c r="A10" s="6" t="s">
        <v>35</v>
      </c>
      <c r="B10" s="6">
        <v>5</v>
      </c>
      <c r="C10" s="7">
        <v>391573</v>
      </c>
      <c r="D10" s="7">
        <v>4232537</v>
      </c>
      <c r="E10" s="20"/>
      <c r="F10" s="17"/>
    </row>
    <row r="11" spans="1:6" outlineLevel="1" x14ac:dyDescent="0.25">
      <c r="A11" s="6" t="s">
        <v>36</v>
      </c>
      <c r="B11" s="6"/>
      <c r="C11" s="7">
        <v>-10773</v>
      </c>
      <c r="D11" s="7">
        <v>-468425</v>
      </c>
      <c r="E11" s="20"/>
      <c r="F11" s="17"/>
    </row>
    <row r="12" spans="1:6" ht="15.75" outlineLevel="1" thickBot="1" x14ac:dyDescent="0.3">
      <c r="A12" s="6" t="s">
        <v>37</v>
      </c>
      <c r="B12" s="6"/>
      <c r="C12" s="25">
        <v>18133</v>
      </c>
      <c r="D12" s="22">
        <v>-10743</v>
      </c>
      <c r="E12" s="18"/>
      <c r="F12" s="17"/>
    </row>
    <row r="13" spans="1:6" ht="15.75" outlineLevel="1" thickTop="1" x14ac:dyDescent="0.25">
      <c r="A13" s="4" t="s">
        <v>38</v>
      </c>
      <c r="B13" s="6"/>
      <c r="C13" s="26">
        <v>7775018</v>
      </c>
      <c r="D13" s="26">
        <v>2120296</v>
      </c>
      <c r="E13" s="26"/>
      <c r="F13" s="17"/>
    </row>
    <row r="14" spans="1:6" ht="25.5" outlineLevel="1" x14ac:dyDescent="0.25">
      <c r="A14" s="6" t="s">
        <v>39</v>
      </c>
      <c r="B14" s="6"/>
      <c r="C14" s="7">
        <v>218642</v>
      </c>
      <c r="D14" s="7">
        <v>-62527</v>
      </c>
      <c r="E14" s="20"/>
      <c r="F14" s="17"/>
    </row>
    <row r="15" spans="1:6" outlineLevel="1" x14ac:dyDescent="0.25">
      <c r="A15" s="6" t="s">
        <v>40</v>
      </c>
      <c r="B15" s="6"/>
      <c r="C15" s="8">
        <v>-619652.53748000006</v>
      </c>
      <c r="D15" s="8">
        <v>-393669.65509000001</v>
      </c>
      <c r="E15" s="20"/>
      <c r="F15" s="17"/>
    </row>
    <row r="16" spans="1:6" ht="15.75" outlineLevel="1" thickBot="1" x14ac:dyDescent="0.3">
      <c r="A16" s="6" t="s">
        <v>41</v>
      </c>
      <c r="B16" s="6"/>
      <c r="C16" s="25">
        <v>-554935.47729999991</v>
      </c>
      <c r="D16" s="25">
        <v>-346123</v>
      </c>
      <c r="E16" s="27"/>
      <c r="F16" s="17"/>
    </row>
    <row r="17" spans="1:32" ht="15.75" outlineLevel="1" thickTop="1" x14ac:dyDescent="0.25">
      <c r="A17" s="4" t="s">
        <v>42</v>
      </c>
      <c r="B17" s="6"/>
      <c r="C17" s="26">
        <v>6819071.9852200001</v>
      </c>
      <c r="D17" s="26">
        <v>1317976.34491</v>
      </c>
      <c r="E17" s="26"/>
      <c r="F17" s="17"/>
    </row>
    <row r="18" spans="1:32" outlineLevel="1" x14ac:dyDescent="0.25">
      <c r="A18" s="6" t="s">
        <v>43</v>
      </c>
      <c r="B18" s="6">
        <v>6</v>
      </c>
      <c r="C18" s="8">
        <v>-2693157</v>
      </c>
      <c r="D18" s="8">
        <v>-417337</v>
      </c>
      <c r="E18" s="20"/>
      <c r="F18" s="17"/>
    </row>
    <row r="19" spans="1:32" outlineLevel="1" x14ac:dyDescent="0.25">
      <c r="A19" s="4" t="s">
        <v>44</v>
      </c>
      <c r="B19" s="6"/>
      <c r="C19" s="28">
        <v>4125914.9852200001</v>
      </c>
      <c r="D19" s="28">
        <v>900639.34490999999</v>
      </c>
      <c r="E19" s="26"/>
      <c r="F19" s="17"/>
    </row>
    <row r="20" spans="1:32" outlineLevel="1" x14ac:dyDescent="0.25">
      <c r="A20" s="4" t="s">
        <v>45</v>
      </c>
      <c r="B20" s="6"/>
      <c r="E20" s="17"/>
      <c r="F20" s="17"/>
    </row>
    <row r="21" spans="1:32" ht="25.5" outlineLevel="1" x14ac:dyDescent="0.25">
      <c r="A21" s="9" t="s">
        <v>46</v>
      </c>
      <c r="B21" s="29"/>
      <c r="E21" s="17"/>
      <c r="F21" s="17"/>
    </row>
    <row r="22" spans="1:32" outlineLevel="1" x14ac:dyDescent="0.25">
      <c r="A22" s="6" t="s">
        <v>47</v>
      </c>
      <c r="B22" s="21"/>
      <c r="E22" s="17"/>
      <c r="F22" s="17"/>
    </row>
    <row r="23" spans="1:32" outlineLevel="1" x14ac:dyDescent="0.25">
      <c r="A23" s="6" t="s">
        <v>48</v>
      </c>
      <c r="B23" s="21"/>
      <c r="C23" s="7">
        <v>-16480.271479999959</v>
      </c>
      <c r="D23" s="7">
        <v>173099.40740000058</v>
      </c>
      <c r="E23" s="17"/>
      <c r="F23" s="17"/>
    </row>
    <row r="24" spans="1:32" ht="25.5" outlineLevel="1" x14ac:dyDescent="0.25">
      <c r="A24" s="6" t="s">
        <v>49</v>
      </c>
      <c r="B24" s="21"/>
      <c r="C24" s="7">
        <v>-766.13933000000452</v>
      </c>
      <c r="D24" s="7">
        <v>77522.693070000008</v>
      </c>
      <c r="E24" s="17"/>
      <c r="F24" s="17"/>
    </row>
    <row r="25" spans="1:32" outlineLevel="1" x14ac:dyDescent="0.25">
      <c r="A25" s="30" t="s">
        <v>50</v>
      </c>
      <c r="B25" s="21"/>
      <c r="C25" s="8">
        <v>0</v>
      </c>
      <c r="D25" s="8"/>
      <c r="E25" s="17"/>
      <c r="F25" s="17"/>
    </row>
    <row r="26" spans="1:32" outlineLevel="1" x14ac:dyDescent="0.25">
      <c r="A26" s="4" t="s">
        <v>51</v>
      </c>
      <c r="B26" s="21"/>
      <c r="C26" s="26">
        <v>-17246.410809999965</v>
      </c>
      <c r="D26" s="26">
        <v>250622.10047000059</v>
      </c>
      <c r="E26" s="26"/>
      <c r="F26" s="17"/>
    </row>
    <row r="27" spans="1:32" ht="15.75" outlineLevel="1" thickBot="1" x14ac:dyDescent="0.3">
      <c r="A27" s="4" t="s">
        <v>52</v>
      </c>
      <c r="B27" s="19"/>
      <c r="C27" s="31">
        <v>4108668.5744100004</v>
      </c>
      <c r="D27" s="31">
        <v>1151261.4453800006</v>
      </c>
      <c r="E27" s="26"/>
      <c r="F27" s="17"/>
    </row>
    <row r="28" spans="1:32" x14ac:dyDescent="0.25">
      <c r="C28" s="32"/>
    </row>
    <row r="29" spans="1:32" x14ac:dyDescent="0.25">
      <c r="A29" s="64"/>
      <c r="B29" s="65"/>
      <c r="C29" s="65"/>
      <c r="D29" s="64"/>
      <c r="E29" s="65"/>
      <c r="F29"/>
      <c r="AC29" s="53" t="s">
        <v>96</v>
      </c>
    </row>
    <row r="30" spans="1:32" x14ac:dyDescent="0.25">
      <c r="A30" s="62" t="s">
        <v>106</v>
      </c>
      <c r="C30" s="62" t="s">
        <v>107</v>
      </c>
      <c r="E30"/>
      <c r="AC30" s="53" t="s">
        <v>96</v>
      </c>
    </row>
    <row r="31" spans="1:32" x14ac:dyDescent="0.25">
      <c r="A31" s="63" t="s">
        <v>108</v>
      </c>
      <c r="C31" s="63" t="s">
        <v>109</v>
      </c>
      <c r="E31"/>
      <c r="F31"/>
      <c r="AF31" s="50"/>
    </row>
    <row r="32" spans="1:32" x14ac:dyDescent="0.25">
      <c r="AC32" s="53" t="s">
        <v>96</v>
      </c>
    </row>
    <row r="33" spans="29:29" x14ac:dyDescent="0.25">
      <c r="AC33" s="53" t="s">
        <v>96</v>
      </c>
    </row>
    <row r="34" spans="29:29" x14ac:dyDescent="0.25">
      <c r="AC34" s="53" t="s">
        <v>96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1091-D17E-4EF8-9152-78768C943621}">
  <dimension ref="A1:AF51"/>
  <sheetViews>
    <sheetView workbookViewId="0">
      <selection activeCell="A14" sqref="A14"/>
    </sheetView>
  </sheetViews>
  <sheetFormatPr defaultRowHeight="15" outlineLevelRow="1" x14ac:dyDescent="0.25"/>
  <cols>
    <col min="1" max="1" width="74.7109375" style="59" customWidth="1"/>
    <col min="2" max="2" width="10.85546875" style="59" hidden="1" customWidth="1"/>
    <col min="3" max="3" width="24.7109375" style="59" customWidth="1"/>
    <col min="4" max="4" width="19.5703125" style="59" customWidth="1"/>
    <col min="5" max="5" width="23.42578125" style="59" customWidth="1"/>
    <col min="6" max="6" width="15.42578125" style="59" customWidth="1"/>
    <col min="7" max="7" width="19" style="59" customWidth="1"/>
    <col min="8" max="8" width="17.7109375" style="59" customWidth="1"/>
    <col min="9" max="9" width="14" style="59" bestFit="1" customWidth="1"/>
    <col min="10" max="10" width="13.140625" style="59" bestFit="1" customWidth="1"/>
    <col min="11" max="16384" width="9.140625" style="59"/>
  </cols>
  <sheetData>
    <row r="1" spans="1:5" ht="18.75" x14ac:dyDescent="0.3">
      <c r="A1" s="67" t="s">
        <v>111</v>
      </c>
      <c r="B1" s="67"/>
      <c r="C1" s="67"/>
      <c r="D1" s="67"/>
    </row>
    <row r="2" spans="1:5" ht="18.75" customHeight="1" x14ac:dyDescent="0.3">
      <c r="A2" s="67" t="s">
        <v>103</v>
      </c>
      <c r="B2" s="67"/>
      <c r="C2" s="67"/>
      <c r="D2" s="67"/>
    </row>
    <row r="3" spans="1:5" ht="18.75" customHeight="1" x14ac:dyDescent="0.3">
      <c r="A3" s="61"/>
      <c r="B3" s="61"/>
      <c r="C3" s="61"/>
      <c r="D3" s="61"/>
    </row>
    <row r="4" spans="1:5" ht="39.75" outlineLevel="1" thickBot="1" x14ac:dyDescent="0.3">
      <c r="B4" s="3" t="s">
        <v>0</v>
      </c>
      <c r="C4" s="58" t="s">
        <v>104</v>
      </c>
      <c r="D4" s="58" t="s">
        <v>105</v>
      </c>
      <c r="E4" s="16"/>
    </row>
    <row r="5" spans="1:5" ht="15.75" outlineLevel="1" thickTop="1" x14ac:dyDescent="0.25">
      <c r="A5" s="4" t="s">
        <v>53</v>
      </c>
    </row>
    <row r="6" spans="1:5" outlineLevel="1" x14ac:dyDescent="0.25">
      <c r="A6" s="6" t="s">
        <v>54</v>
      </c>
      <c r="C6" s="8">
        <v>1388650.3709199999</v>
      </c>
      <c r="D6" s="8">
        <v>1322343.24162</v>
      </c>
      <c r="E6" s="13"/>
    </row>
    <row r="7" spans="1:5" outlineLevel="1" x14ac:dyDescent="0.25">
      <c r="A7" s="6" t="s">
        <v>55</v>
      </c>
      <c r="C7" s="8">
        <v>-173589.041</v>
      </c>
      <c r="D7" s="17"/>
      <c r="E7" s="13"/>
    </row>
    <row r="8" spans="1:5" outlineLevel="1" x14ac:dyDescent="0.25">
      <c r="A8" s="6" t="s">
        <v>56</v>
      </c>
      <c r="C8" s="8">
        <v>57232</v>
      </c>
      <c r="D8" s="17"/>
      <c r="E8" s="13"/>
    </row>
    <row r="9" spans="1:5" outlineLevel="1" x14ac:dyDescent="0.25">
      <c r="A9" s="6" t="s">
        <v>57</v>
      </c>
      <c r="C9" s="8">
        <v>41910</v>
      </c>
      <c r="D9" s="17">
        <v>43294</v>
      </c>
      <c r="E9" s="13"/>
    </row>
    <row r="10" spans="1:5" outlineLevel="1" x14ac:dyDescent="0.25">
      <c r="A10" s="6" t="s">
        <v>58</v>
      </c>
      <c r="C10" s="8">
        <v>-869480.33588999987</v>
      </c>
      <c r="D10" s="17">
        <v>-441762.97931999998</v>
      </c>
      <c r="E10" s="13"/>
    </row>
    <row r="11" spans="1:5" outlineLevel="1" x14ac:dyDescent="0.25">
      <c r="A11" s="6" t="s">
        <v>59</v>
      </c>
      <c r="C11" s="8">
        <v>-766821.39783999976</v>
      </c>
      <c r="D11" s="17">
        <v>-438093.48922000005</v>
      </c>
      <c r="E11" s="13"/>
    </row>
    <row r="12" spans="1:5" outlineLevel="1" x14ac:dyDescent="0.25">
      <c r="A12" s="6" t="s">
        <v>60</v>
      </c>
      <c r="C12" s="8">
        <v>32766.76136</v>
      </c>
      <c r="D12" s="17"/>
      <c r="E12" s="13"/>
    </row>
    <row r="13" spans="1:5" outlineLevel="1" x14ac:dyDescent="0.25">
      <c r="A13" s="6" t="s">
        <v>61</v>
      </c>
      <c r="C13" s="8">
        <v>69070.524709999998</v>
      </c>
      <c r="D13" s="17"/>
      <c r="E13" s="13"/>
    </row>
    <row r="14" spans="1:5" outlineLevel="1" x14ac:dyDescent="0.25">
      <c r="A14" s="4"/>
      <c r="C14" s="8"/>
      <c r="D14" s="17"/>
      <c r="E14" s="13"/>
    </row>
    <row r="15" spans="1:5" outlineLevel="1" x14ac:dyDescent="0.25">
      <c r="A15" s="4" t="s">
        <v>62</v>
      </c>
      <c r="C15" s="8"/>
      <c r="D15" s="17"/>
      <c r="E15" s="13"/>
    </row>
    <row r="16" spans="1:5" ht="25.5" outlineLevel="1" x14ac:dyDescent="0.25">
      <c r="A16" s="6" t="s">
        <v>6</v>
      </c>
      <c r="C16" s="8">
        <v>-16287155.640751032</v>
      </c>
      <c r="D16" s="17">
        <v>-5068923.6414200012</v>
      </c>
      <c r="E16" s="13"/>
    </row>
    <row r="17" spans="1:5" outlineLevel="1" x14ac:dyDescent="0.25">
      <c r="A17" s="6" t="s">
        <v>63</v>
      </c>
      <c r="C17" s="8">
        <v>-15029700</v>
      </c>
      <c r="D17" s="17">
        <v>0</v>
      </c>
      <c r="E17" s="13"/>
    </row>
    <row r="18" spans="1:5" outlineLevel="1" x14ac:dyDescent="0.25">
      <c r="A18" s="6" t="s">
        <v>64</v>
      </c>
      <c r="C18" s="8">
        <v>11514259.891059998</v>
      </c>
      <c r="D18" s="17">
        <v>25801523.916760001</v>
      </c>
      <c r="E18" s="13"/>
    </row>
    <row r="19" spans="1:5" outlineLevel="1" x14ac:dyDescent="0.25">
      <c r="A19" s="6" t="s">
        <v>5</v>
      </c>
      <c r="C19" s="8">
        <v>23697997.907540012</v>
      </c>
      <c r="D19" s="17">
        <v>-12884523.654780002</v>
      </c>
      <c r="E19" s="13"/>
    </row>
    <row r="20" spans="1:5" outlineLevel="1" x14ac:dyDescent="0.25">
      <c r="A20" s="6" t="s">
        <v>65</v>
      </c>
      <c r="C20" s="8">
        <v>-9000000</v>
      </c>
      <c r="D20" s="17">
        <v>0</v>
      </c>
      <c r="E20" s="13"/>
    </row>
    <row r="21" spans="1:5" outlineLevel="1" x14ac:dyDescent="0.25">
      <c r="A21" s="4" t="s">
        <v>66</v>
      </c>
      <c r="C21" s="8"/>
      <c r="D21" s="17"/>
      <c r="E21" s="13"/>
    </row>
    <row r="22" spans="1:5" ht="25.5" outlineLevel="1" x14ac:dyDescent="0.25">
      <c r="A22" s="6" t="s">
        <v>6</v>
      </c>
      <c r="C22" s="8">
        <v>70290.5625</v>
      </c>
      <c r="D22" s="17">
        <v>816277.5</v>
      </c>
      <c r="E22" s="13"/>
    </row>
    <row r="23" spans="1:5" ht="26.25" outlineLevel="1" thickBot="1" x14ac:dyDescent="0.3">
      <c r="A23" s="4" t="s">
        <v>67</v>
      </c>
      <c r="C23" s="33">
        <v>-5254568.3973910213</v>
      </c>
      <c r="D23" s="33">
        <v>9150134.8936399985</v>
      </c>
      <c r="E23" s="13"/>
    </row>
    <row r="24" spans="1:5" ht="15.75" outlineLevel="1" thickTop="1" x14ac:dyDescent="0.25">
      <c r="A24" s="6" t="s">
        <v>68</v>
      </c>
      <c r="C24" s="8">
        <v>-714209.22402999992</v>
      </c>
      <c r="D24" s="17">
        <v>-230573.47196</v>
      </c>
      <c r="E24" s="13"/>
    </row>
    <row r="25" spans="1:5" ht="26.25" outlineLevel="1" thickBot="1" x14ac:dyDescent="0.3">
      <c r="A25" s="4" t="s">
        <v>69</v>
      </c>
      <c r="C25" s="33">
        <v>-5968777.6214210214</v>
      </c>
      <c r="D25" s="33">
        <v>8919561.4216799978</v>
      </c>
      <c r="E25" s="13"/>
    </row>
    <row r="26" spans="1:5" ht="15.75" outlineLevel="1" thickTop="1" x14ac:dyDescent="0.25">
      <c r="A26" s="4"/>
      <c r="C26" s="8"/>
      <c r="D26" s="17"/>
      <c r="E26" s="34"/>
    </row>
    <row r="27" spans="1:5" outlineLevel="1" x14ac:dyDescent="0.25">
      <c r="A27" s="4" t="s">
        <v>70</v>
      </c>
      <c r="C27" s="8"/>
      <c r="D27" s="17"/>
      <c r="E27" s="34"/>
    </row>
    <row r="28" spans="1:5" outlineLevel="1" x14ac:dyDescent="0.25">
      <c r="A28" s="6" t="s">
        <v>71</v>
      </c>
      <c r="C28" s="8">
        <v>0</v>
      </c>
      <c r="D28" s="17"/>
      <c r="E28" s="34"/>
    </row>
    <row r="29" spans="1:5" outlineLevel="1" x14ac:dyDescent="0.25">
      <c r="A29" s="6" t="s">
        <v>72</v>
      </c>
      <c r="C29" s="8">
        <v>0</v>
      </c>
      <c r="D29" s="17"/>
      <c r="E29" s="34"/>
    </row>
    <row r="30" spans="1:5" outlineLevel="1" x14ac:dyDescent="0.25">
      <c r="A30" s="6" t="s">
        <v>73</v>
      </c>
      <c r="C30" s="8">
        <v>-7704.866</v>
      </c>
      <c r="D30" s="17">
        <v>-998.99968000000001</v>
      </c>
      <c r="E30" s="13"/>
    </row>
    <row r="31" spans="1:5" outlineLevel="1" x14ac:dyDescent="0.25">
      <c r="A31" s="6" t="s">
        <v>74</v>
      </c>
      <c r="B31" s="59">
        <v>15</v>
      </c>
      <c r="C31" s="8">
        <v>2843001.68248</v>
      </c>
      <c r="D31" s="17"/>
      <c r="E31" s="13"/>
    </row>
    <row r="32" spans="1:5" outlineLevel="1" x14ac:dyDescent="0.25">
      <c r="A32" s="6"/>
      <c r="C32" s="8"/>
      <c r="D32" s="17"/>
      <c r="E32" s="13"/>
    </row>
    <row r="33" spans="1:32" ht="15.75" outlineLevel="1" thickBot="1" x14ac:dyDescent="0.3">
      <c r="A33" s="4" t="s">
        <v>75</v>
      </c>
      <c r="C33" s="35">
        <v>2835296.81648</v>
      </c>
      <c r="D33" s="35">
        <v>-998.99968000000001</v>
      </c>
      <c r="E33" s="13"/>
    </row>
    <row r="34" spans="1:32" ht="15.75" outlineLevel="1" thickTop="1" x14ac:dyDescent="0.25">
      <c r="A34" s="4"/>
      <c r="C34" s="7"/>
      <c r="D34" s="17"/>
      <c r="E34" s="34"/>
    </row>
    <row r="35" spans="1:32" outlineLevel="1" x14ac:dyDescent="0.25">
      <c r="A35" s="4" t="s">
        <v>76</v>
      </c>
      <c r="C35" s="7"/>
      <c r="D35" s="17"/>
      <c r="E35" s="34"/>
    </row>
    <row r="36" spans="1:32" outlineLevel="1" x14ac:dyDescent="0.25">
      <c r="A36" s="6" t="s">
        <v>101</v>
      </c>
      <c r="C36" s="7">
        <v>0</v>
      </c>
      <c r="D36" s="17">
        <v>-1095396.6000000001</v>
      </c>
      <c r="E36" s="13"/>
    </row>
    <row r="37" spans="1:32" outlineLevel="1" x14ac:dyDescent="0.25">
      <c r="A37" s="6" t="s">
        <v>77</v>
      </c>
      <c r="C37" s="7"/>
      <c r="D37" s="17"/>
      <c r="E37" s="13"/>
    </row>
    <row r="38" spans="1:32" ht="15.75" outlineLevel="1" thickBot="1" x14ac:dyDescent="0.3">
      <c r="A38" s="4" t="s">
        <v>78</v>
      </c>
      <c r="C38" s="35">
        <v>0</v>
      </c>
      <c r="D38" s="35">
        <v>-1095396.6000000001</v>
      </c>
      <c r="E38" s="13"/>
    </row>
    <row r="39" spans="1:32" ht="15.75" outlineLevel="1" thickTop="1" x14ac:dyDescent="0.25">
      <c r="A39" s="4"/>
      <c r="C39" s="7"/>
      <c r="D39" s="17"/>
      <c r="E39" s="34"/>
    </row>
    <row r="40" spans="1:32" outlineLevel="1" x14ac:dyDescent="0.25">
      <c r="A40" s="4" t="s">
        <v>79</v>
      </c>
      <c r="C40" s="36">
        <v>-3133480.8049410214</v>
      </c>
      <c r="D40" s="36">
        <v>7823165.8219999978</v>
      </c>
      <c r="E40" s="13"/>
    </row>
    <row r="41" spans="1:32" outlineLevel="1" x14ac:dyDescent="0.25">
      <c r="A41" s="6" t="s">
        <v>80</v>
      </c>
      <c r="C41" s="23">
        <v>16586479.467920002</v>
      </c>
      <c r="D41" s="23">
        <v>946079.92970999994</v>
      </c>
      <c r="E41" s="13"/>
    </row>
    <row r="42" spans="1:32" outlineLevel="1" x14ac:dyDescent="0.25">
      <c r="A42" s="6" t="s">
        <v>81</v>
      </c>
      <c r="C42" s="8">
        <v>151661.73173000073</v>
      </c>
      <c r="D42" s="17">
        <v>2224189.3317800006</v>
      </c>
      <c r="E42" s="13"/>
    </row>
    <row r="43" spans="1:32" ht="15.75" outlineLevel="1" thickBot="1" x14ac:dyDescent="0.3">
      <c r="A43" s="4" t="s">
        <v>112</v>
      </c>
      <c r="B43" s="59">
        <v>7</v>
      </c>
      <c r="C43" s="35">
        <v>13604660.394708982</v>
      </c>
      <c r="D43" s="35">
        <v>10993435.083489999</v>
      </c>
      <c r="E43" s="13"/>
    </row>
    <row r="44" spans="1:32" ht="15.75" thickTop="1" x14ac:dyDescent="0.25">
      <c r="C44" s="13"/>
      <c r="D44" s="17"/>
    </row>
    <row r="46" spans="1:32" x14ac:dyDescent="0.25">
      <c r="A46" s="62" t="s">
        <v>106</v>
      </c>
      <c r="C46" s="62" t="s">
        <v>107</v>
      </c>
      <c r="AC46" s="59" t="s">
        <v>96</v>
      </c>
    </row>
    <row r="47" spans="1:32" x14ac:dyDescent="0.25">
      <c r="A47" s="63" t="s">
        <v>108</v>
      </c>
      <c r="C47" s="63" t="s">
        <v>109</v>
      </c>
      <c r="AC47" s="59" t="s">
        <v>96</v>
      </c>
    </row>
    <row r="48" spans="1:32" x14ac:dyDescent="0.25">
      <c r="AF48" s="50"/>
    </row>
    <row r="49" spans="29:29" x14ac:dyDescent="0.25">
      <c r="AC49" s="59" t="s">
        <v>96</v>
      </c>
    </row>
    <row r="50" spans="29:29" x14ac:dyDescent="0.25">
      <c r="AC50" s="59" t="s">
        <v>96</v>
      </c>
    </row>
    <row r="51" spans="29:29" x14ac:dyDescent="0.25">
      <c r="AC51" s="59" t="s">
        <v>96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C908-E518-4BB3-B715-3CFE2B0BB1D8}">
  <dimension ref="A1:AF51"/>
  <sheetViews>
    <sheetView workbookViewId="0">
      <selection activeCell="A27" sqref="A27"/>
    </sheetView>
  </sheetViews>
  <sheetFormatPr defaultRowHeight="15" outlineLevelRow="1" x14ac:dyDescent="0.25"/>
  <cols>
    <col min="1" max="1" width="80.140625" style="59" customWidth="1"/>
    <col min="2" max="2" width="10.85546875" style="59" hidden="1" customWidth="1"/>
    <col min="3" max="3" width="24.7109375" style="59" customWidth="1"/>
    <col min="4" max="4" width="17.28515625" style="59" customWidth="1"/>
    <col min="5" max="5" width="23.42578125" style="59" customWidth="1"/>
    <col min="6" max="6" width="15.42578125" style="59" customWidth="1"/>
    <col min="7" max="7" width="19" style="59" customWidth="1"/>
    <col min="8" max="8" width="17.7109375" style="59" customWidth="1"/>
    <col min="9" max="9" width="14" style="59" bestFit="1" customWidth="1"/>
    <col min="10" max="10" width="13.140625" style="59" bestFit="1" customWidth="1"/>
    <col min="11" max="16384" width="9.140625" style="59"/>
  </cols>
  <sheetData>
    <row r="1" spans="1:10" ht="18.75" x14ac:dyDescent="0.3">
      <c r="A1" s="67" t="s">
        <v>113</v>
      </c>
      <c r="B1" s="67"/>
      <c r="C1" s="67"/>
      <c r="D1" s="67"/>
    </row>
    <row r="2" spans="1:10" ht="18.75" x14ac:dyDescent="0.3">
      <c r="A2" s="67" t="s">
        <v>103</v>
      </c>
      <c r="B2" s="67"/>
      <c r="C2" s="67"/>
      <c r="D2" s="67"/>
    </row>
    <row r="3" spans="1:10" x14ac:dyDescent="0.25">
      <c r="C3" s="13"/>
      <c r="D3" s="17"/>
    </row>
    <row r="4" spans="1:10" ht="51.75" outlineLevel="1" thickBot="1" x14ac:dyDescent="0.3">
      <c r="B4" s="3" t="s">
        <v>0</v>
      </c>
      <c r="C4" s="54" t="s">
        <v>25</v>
      </c>
      <c r="D4" s="54" t="s">
        <v>82</v>
      </c>
      <c r="E4" s="54" t="s">
        <v>28</v>
      </c>
      <c r="F4" s="54" t="s">
        <v>83</v>
      </c>
    </row>
    <row r="5" spans="1:10" ht="15.75" outlineLevel="1" thickTop="1" x14ac:dyDescent="0.25">
      <c r="C5" s="4"/>
      <c r="D5" s="4"/>
      <c r="E5" s="4"/>
      <c r="F5" s="4"/>
    </row>
    <row r="6" spans="1:10" outlineLevel="1" x14ac:dyDescent="0.25">
      <c r="A6" s="4" t="s">
        <v>84</v>
      </c>
      <c r="C6" s="38">
        <v>87440000</v>
      </c>
      <c r="D6" s="38">
        <v>18676</v>
      </c>
      <c r="E6" s="38">
        <v>53871387</v>
      </c>
      <c r="F6" s="39">
        <v>141330063</v>
      </c>
      <c r="I6" s="40"/>
      <c r="J6" s="17"/>
    </row>
    <row r="7" spans="1:10" outlineLevel="1" x14ac:dyDescent="0.25">
      <c r="A7" s="4" t="s">
        <v>85</v>
      </c>
      <c r="C7" s="7"/>
      <c r="D7" s="7"/>
      <c r="E7" s="7"/>
      <c r="F7" s="7">
        <v>0</v>
      </c>
      <c r="I7" s="7"/>
      <c r="J7" s="7"/>
    </row>
    <row r="8" spans="1:10" outlineLevel="1" x14ac:dyDescent="0.25">
      <c r="A8" s="6" t="s">
        <v>86</v>
      </c>
      <c r="C8" s="7"/>
      <c r="D8" s="7"/>
      <c r="E8" s="7">
        <v>4125914.9852200001</v>
      </c>
      <c r="F8" s="41">
        <v>4125915</v>
      </c>
      <c r="I8" s="7"/>
      <c r="J8" s="7"/>
    </row>
    <row r="9" spans="1:10" outlineLevel="1" x14ac:dyDescent="0.25">
      <c r="A9" s="4" t="s">
        <v>45</v>
      </c>
      <c r="C9" s="42"/>
      <c r="D9" s="42"/>
      <c r="E9" s="42"/>
      <c r="F9" s="42"/>
      <c r="I9" s="40"/>
      <c r="J9" s="43"/>
    </row>
    <row r="10" spans="1:10" ht="25.5" outlineLevel="1" x14ac:dyDescent="0.25">
      <c r="A10" s="9" t="s">
        <v>87</v>
      </c>
      <c r="C10" s="7"/>
      <c r="D10" s="7"/>
      <c r="E10" s="7"/>
      <c r="F10" s="7"/>
      <c r="I10" s="40"/>
      <c r="J10" s="43"/>
    </row>
    <row r="11" spans="1:10" outlineLevel="1" x14ac:dyDescent="0.25">
      <c r="A11" s="6" t="s">
        <v>88</v>
      </c>
      <c r="H11" s="69"/>
      <c r="I11" s="40"/>
      <c r="J11" s="43"/>
    </row>
    <row r="12" spans="1:10" outlineLevel="1" x14ac:dyDescent="0.25">
      <c r="A12" s="6" t="s">
        <v>89</v>
      </c>
      <c r="C12" s="7"/>
      <c r="D12" s="7">
        <v>-16480.271479999959</v>
      </c>
      <c r="E12" s="7"/>
      <c r="F12" s="41">
        <v>-16480</v>
      </c>
      <c r="H12" s="69"/>
      <c r="I12" s="40"/>
      <c r="J12" s="44"/>
    </row>
    <row r="13" spans="1:10" outlineLevel="1" x14ac:dyDescent="0.25">
      <c r="A13" s="6" t="s">
        <v>90</v>
      </c>
      <c r="C13" s="7"/>
      <c r="D13" s="7">
        <v>-765.13933000000452</v>
      </c>
      <c r="E13" s="7"/>
      <c r="F13" s="41">
        <v>-765</v>
      </c>
      <c r="I13" s="40"/>
      <c r="J13" s="7"/>
    </row>
    <row r="14" spans="1:10" outlineLevel="1" x14ac:dyDescent="0.25">
      <c r="A14" s="6" t="s">
        <v>92</v>
      </c>
      <c r="C14" s="7"/>
      <c r="D14" s="7">
        <f>D12+D13</f>
        <v>-17245.410809999965</v>
      </c>
      <c r="E14" s="7"/>
      <c r="F14" s="7">
        <f>F12+F13</f>
        <v>-17245</v>
      </c>
      <c r="I14" s="7"/>
      <c r="J14" s="7"/>
    </row>
    <row r="15" spans="1:10" outlineLevel="1" x14ac:dyDescent="0.25">
      <c r="A15" s="4" t="s">
        <v>52</v>
      </c>
      <c r="C15" s="36">
        <f>SUM(C7:C14)</f>
        <v>0</v>
      </c>
      <c r="D15" s="36">
        <v>-17245.410809999965</v>
      </c>
      <c r="E15" s="36">
        <f>SUM(E7:E14)</f>
        <v>4125914.9852200001</v>
      </c>
      <c r="F15" s="36">
        <f>F8+F14</f>
        <v>4108670</v>
      </c>
      <c r="I15" s="7"/>
      <c r="J15" s="7"/>
    </row>
    <row r="16" spans="1:10" outlineLevel="1" x14ac:dyDescent="0.25">
      <c r="A16" s="4" t="s">
        <v>93</v>
      </c>
      <c r="C16" s="7"/>
      <c r="D16" s="7"/>
      <c r="E16" s="7"/>
      <c r="F16" s="7"/>
      <c r="I16" s="7"/>
      <c r="J16" s="7"/>
    </row>
    <row r="17" spans="1:31" outlineLevel="1" x14ac:dyDescent="0.25">
      <c r="A17" s="12" t="s">
        <v>115</v>
      </c>
      <c r="B17" s="59">
        <v>13.15</v>
      </c>
      <c r="C17" s="7">
        <v>19269423</v>
      </c>
      <c r="D17" s="7"/>
      <c r="E17" s="8">
        <v>-448202.39786000177</v>
      </c>
      <c r="F17" s="41">
        <v>18821221</v>
      </c>
      <c r="I17" s="7"/>
      <c r="J17" s="7"/>
    </row>
    <row r="18" spans="1:31" outlineLevel="1" x14ac:dyDescent="0.25">
      <c r="A18" s="4" t="s">
        <v>94</v>
      </c>
      <c r="C18" s="46">
        <f>C17</f>
        <v>19269423</v>
      </c>
      <c r="D18" s="46">
        <v>0</v>
      </c>
      <c r="E18" s="36">
        <f>E17</f>
        <v>-448202.39786000177</v>
      </c>
      <c r="F18" s="36">
        <f>F17</f>
        <v>18821221</v>
      </c>
      <c r="I18" s="7"/>
      <c r="J18" s="7"/>
    </row>
    <row r="19" spans="1:31" ht="15.75" outlineLevel="1" thickBot="1" x14ac:dyDescent="0.3">
      <c r="A19" s="4" t="s">
        <v>114</v>
      </c>
      <c r="C19" s="35">
        <f>SUM(C15:C17)</f>
        <v>19269423</v>
      </c>
      <c r="D19" s="35">
        <v>1430.5891900000352</v>
      </c>
      <c r="E19" s="35">
        <v>57549099.587359995</v>
      </c>
      <c r="F19" s="47">
        <v>164259954</v>
      </c>
      <c r="I19" s="7"/>
      <c r="J19" s="7"/>
    </row>
    <row r="20" spans="1:31" ht="15.75" outlineLevel="1" thickTop="1" x14ac:dyDescent="0.25">
      <c r="B20" s="14"/>
      <c r="C20" s="48"/>
      <c r="D20" s="48"/>
      <c r="E20" s="48"/>
      <c r="F20" s="48"/>
      <c r="G20" s="48"/>
      <c r="I20" s="7"/>
      <c r="J20" s="7"/>
    </row>
    <row r="21" spans="1:31" x14ac:dyDescent="0.25">
      <c r="C21" s="7"/>
      <c r="D21" s="7"/>
      <c r="E21" s="7"/>
      <c r="F21" s="7"/>
      <c r="G21" s="7"/>
      <c r="H21" s="7"/>
      <c r="I21" s="7"/>
    </row>
    <row r="22" spans="1:31" x14ac:dyDescent="0.25">
      <c r="C22" s="7"/>
      <c r="D22" s="7"/>
      <c r="E22" s="7"/>
      <c r="F22" s="7"/>
      <c r="G22" s="7"/>
      <c r="H22" s="7"/>
      <c r="I22" s="7"/>
    </row>
    <row r="23" spans="1:31" ht="51.75" thickBot="1" x14ac:dyDescent="0.3">
      <c r="C23" s="37" t="s">
        <v>25</v>
      </c>
      <c r="D23" s="37" t="s">
        <v>82</v>
      </c>
      <c r="E23" s="37" t="s">
        <v>28</v>
      </c>
      <c r="F23" s="37" t="s">
        <v>83</v>
      </c>
      <c r="H23" s="7"/>
      <c r="I23" s="7"/>
    </row>
    <row r="24" spans="1:31" ht="15.75" thickTop="1" x14ac:dyDescent="0.25">
      <c r="C24" s="4"/>
      <c r="D24" s="4"/>
      <c r="E24" s="4"/>
      <c r="F24" s="4"/>
    </row>
    <row r="25" spans="1:31" x14ac:dyDescent="0.25">
      <c r="A25" s="4" t="s">
        <v>95</v>
      </c>
      <c r="C25" s="38">
        <v>87440000</v>
      </c>
      <c r="D25" s="38">
        <v>-238272</v>
      </c>
      <c r="E25" s="38">
        <v>52461399</v>
      </c>
      <c r="F25" s="45">
        <v>139663127</v>
      </c>
      <c r="AC25" s="59" t="s">
        <v>96</v>
      </c>
    </row>
    <row r="26" spans="1:31" x14ac:dyDescent="0.25">
      <c r="A26" s="4" t="s">
        <v>85</v>
      </c>
      <c r="C26" s="7"/>
      <c r="D26" s="7"/>
      <c r="E26" s="7"/>
      <c r="F26" s="7">
        <v>0</v>
      </c>
      <c r="AC26" s="59" t="s">
        <v>96</v>
      </c>
    </row>
    <row r="27" spans="1:31" x14ac:dyDescent="0.25">
      <c r="A27" s="6" t="s">
        <v>86</v>
      </c>
      <c r="C27" s="7"/>
      <c r="D27" s="7"/>
      <c r="E27" s="7">
        <v>900639</v>
      </c>
      <c r="F27" s="41">
        <v>900639</v>
      </c>
      <c r="AC27" s="59" t="s">
        <v>96</v>
      </c>
    </row>
    <row r="28" spans="1:31" x14ac:dyDescent="0.25">
      <c r="A28" s="4" t="s">
        <v>45</v>
      </c>
      <c r="C28" s="42"/>
      <c r="D28" s="42"/>
      <c r="E28" s="42"/>
      <c r="F28" s="42"/>
    </row>
    <row r="29" spans="1:31" ht="25.5" x14ac:dyDescent="0.25">
      <c r="A29" s="9" t="s">
        <v>87</v>
      </c>
      <c r="C29" s="7"/>
      <c r="D29" s="7"/>
      <c r="E29" s="7"/>
      <c r="F29" s="7"/>
    </row>
    <row r="30" spans="1:31" x14ac:dyDescent="0.25">
      <c r="A30" s="6" t="s">
        <v>89</v>
      </c>
      <c r="C30" s="7"/>
      <c r="D30" s="7">
        <v>173100</v>
      </c>
      <c r="E30" s="7"/>
      <c r="F30" s="41">
        <v>173100</v>
      </c>
      <c r="AE30" s="59" t="s">
        <v>96</v>
      </c>
    </row>
    <row r="31" spans="1:31" x14ac:dyDescent="0.25">
      <c r="A31" s="6" t="s">
        <v>90</v>
      </c>
      <c r="C31" s="7"/>
      <c r="D31" s="7">
        <v>77522</v>
      </c>
      <c r="E31" s="7"/>
      <c r="F31" s="41">
        <v>77522</v>
      </c>
      <c r="AC31" s="59" t="s">
        <v>96</v>
      </c>
    </row>
    <row r="32" spans="1:31" x14ac:dyDescent="0.25">
      <c r="A32" s="6" t="s">
        <v>91</v>
      </c>
      <c r="C32" s="7"/>
      <c r="D32" s="7"/>
      <c r="E32" s="7"/>
      <c r="F32" s="18">
        <v>0</v>
      </c>
    </row>
    <row r="33" spans="1:32" x14ac:dyDescent="0.25">
      <c r="A33" s="6" t="s">
        <v>92</v>
      </c>
      <c r="C33" s="7"/>
      <c r="D33" s="7"/>
      <c r="E33" s="7"/>
      <c r="F33" s="7"/>
    </row>
    <row r="34" spans="1:32" x14ac:dyDescent="0.25">
      <c r="A34" s="4" t="s">
        <v>52</v>
      </c>
      <c r="C34" s="36">
        <v>0</v>
      </c>
      <c r="D34" s="36">
        <v>250622</v>
      </c>
      <c r="E34" s="36">
        <v>900639</v>
      </c>
      <c r="F34" s="36">
        <v>1151261</v>
      </c>
    </row>
    <row r="35" spans="1:32" x14ac:dyDescent="0.25">
      <c r="A35" s="4" t="s">
        <v>93</v>
      </c>
      <c r="C35" s="7"/>
      <c r="D35" s="7"/>
      <c r="E35" s="7"/>
      <c r="F35" s="7"/>
    </row>
    <row r="36" spans="1:32" x14ac:dyDescent="0.25">
      <c r="A36" s="6" t="s">
        <v>97</v>
      </c>
      <c r="C36" s="38"/>
      <c r="D36" s="38"/>
      <c r="E36" s="45">
        <v>-1095397</v>
      </c>
      <c r="F36" s="39">
        <v>-1095397</v>
      </c>
    </row>
    <row r="37" spans="1:32" x14ac:dyDescent="0.25">
      <c r="A37" s="4" t="s">
        <v>94</v>
      </c>
      <c r="C37" s="46">
        <v>0</v>
      </c>
      <c r="D37" s="46">
        <v>0</v>
      </c>
      <c r="E37" s="36">
        <v>-1095397</v>
      </c>
      <c r="F37" s="36">
        <v>-1095397</v>
      </c>
    </row>
    <row r="38" spans="1:32" ht="15.75" thickBot="1" x14ac:dyDescent="0.3">
      <c r="A38" s="4" t="s">
        <v>98</v>
      </c>
      <c r="C38" s="35">
        <v>87440000</v>
      </c>
      <c r="D38" s="35">
        <v>12350</v>
      </c>
      <c r="E38" s="35">
        <v>52266643</v>
      </c>
      <c r="F38" s="35">
        <v>139718993</v>
      </c>
    </row>
    <row r="39" spans="1:32" ht="15.75" thickTop="1" x14ac:dyDescent="0.25"/>
    <row r="41" spans="1:32" x14ac:dyDescent="0.25">
      <c r="A41" s="62" t="s">
        <v>106</v>
      </c>
      <c r="C41" s="62" t="s">
        <v>107</v>
      </c>
    </row>
    <row r="42" spans="1:32" x14ac:dyDescent="0.25">
      <c r="A42" s="63" t="s">
        <v>108</v>
      </c>
      <c r="C42" s="63" t="s">
        <v>109</v>
      </c>
    </row>
    <row r="46" spans="1:32" x14ac:dyDescent="0.25">
      <c r="A46" s="49"/>
      <c r="AC46" s="59" t="s">
        <v>96</v>
      </c>
    </row>
    <row r="47" spans="1:32" x14ac:dyDescent="0.25">
      <c r="AC47" s="59" t="s">
        <v>96</v>
      </c>
    </row>
    <row r="48" spans="1:32" x14ac:dyDescent="0.25">
      <c r="AF48" s="50"/>
    </row>
    <row r="49" spans="29:29" x14ac:dyDescent="0.25">
      <c r="AC49" s="59" t="s">
        <v>96</v>
      </c>
    </row>
    <row r="50" spans="29:29" x14ac:dyDescent="0.25">
      <c r="AC50" s="59" t="s">
        <v>96</v>
      </c>
    </row>
    <row r="51" spans="29:29" x14ac:dyDescent="0.25">
      <c r="AC51" s="59" t="s">
        <v>96</v>
      </c>
    </row>
  </sheetData>
  <mergeCells count="3">
    <mergeCell ref="H11:H12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Gulden Akhmetova</dc:creator>
  <cp:lastModifiedBy>Baglan Nurgaliyeva</cp:lastModifiedBy>
  <dcterms:created xsi:type="dcterms:W3CDTF">2021-11-02T05:38:11Z</dcterms:created>
  <dcterms:modified xsi:type="dcterms:W3CDTF">2021-11-08T06:00:55Z</dcterms:modified>
</cp:coreProperties>
</file>