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20\Q\1.KCM\3.Back office\2.ДБУиФО\ФАД\FINANCE\CONSOLIDATE\2022\3 март\МСФО ФО\"/>
    </mc:Choice>
  </mc:AlternateContent>
  <xr:revisionPtr revIDLastSave="0" documentId="13_ncr:1_{8E8E971C-C244-4844-9E2C-73689EC40E24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calcPr calcId="179021"/>
</workbook>
</file>

<file path=xl/calcChain.xml><?xml version="1.0" encoding="utf-8"?>
<calcChain xmlns="http://schemas.openxmlformats.org/spreadsheetml/2006/main">
  <c r="F37" i="4" l="1"/>
  <c r="F41" i="4" s="1"/>
  <c r="E41" i="4"/>
  <c r="D41" i="4"/>
  <c r="C41" i="4"/>
  <c r="F34" i="4"/>
  <c r="F33" i="4"/>
  <c r="F30" i="4"/>
  <c r="F28" i="4"/>
  <c r="E37" i="4"/>
  <c r="D37" i="4"/>
</calcChain>
</file>

<file path=xl/sharedStrings.xml><?xml version="1.0" encoding="utf-8"?>
<sst xmlns="http://schemas.openxmlformats.org/spreadsheetml/2006/main" count="159" uniqueCount="116">
  <si>
    <t>АКТИВЫ</t>
  </si>
  <si>
    <t>Денежные средства и их эквиваленты</t>
  </si>
  <si>
    <t>Суммы к получению от кредитных институтов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</si>
  <si>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</si>
  <si>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- Инвестиции в совместные предприятия</t>
  </si>
  <si>
    <t>- Инвестиции в ассоциированные предприятия</t>
  </si>
  <si>
    <t>- Прочие финансовые активы</t>
  </si>
  <si>
    <t xml:space="preserve">Займы, выданные клиентам </t>
  </si>
  <si>
    <t>Инвестиционные финансовые активы</t>
  </si>
  <si>
    <t>Отложенный налоговый актив</t>
  </si>
  <si>
    <t xml:space="preserve">Текущий налоговый актив </t>
  </si>
  <si>
    <t xml:space="preserve">Инвестиционная собственность </t>
  </si>
  <si>
    <t xml:space="preserve">Основные средства и нематериальные активы </t>
  </si>
  <si>
    <t xml:space="preserve">Прочие активы  </t>
  </si>
  <si>
    <t xml:space="preserve">Всего активов </t>
  </si>
  <si>
    <t xml:space="preserve">ОБЯЗАТЕЛЬСТВА </t>
  </si>
  <si>
    <t>Выпущенные долговые ценные бумаги</t>
  </si>
  <si>
    <t>Государственным субсидиям</t>
  </si>
  <si>
    <t>Отложенные налоговые обязательства</t>
  </si>
  <si>
    <t>Прочие обязательства</t>
  </si>
  <si>
    <t>Всего обязательств</t>
  </si>
  <si>
    <t>СОБСТВЕННЫЙ КАПИТАЛ</t>
  </si>
  <si>
    <t>Акционерный капитал</t>
  </si>
  <si>
    <t xml:space="preserve">Резерв по переоценке инвестиционных финансовых активов </t>
  </si>
  <si>
    <t>Резерв по пересчету иностранной валюты</t>
  </si>
  <si>
    <t xml:space="preserve">Нераспределенная прибыль </t>
  </si>
  <si>
    <t>Всего собственного капитала</t>
  </si>
  <si>
    <t>Всего обязательств и собственного капитала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</si>
  <si>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</si>
  <si>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Чистый расход от операций с финансовыми производными инструментами</t>
  </si>
  <si>
    <t>Дивидендные доходы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</si>
  <si>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Чистая прибыль/(убыток) от операций с иностранной валютой </t>
  </si>
  <si>
    <t xml:space="preserve">Чистый убыток от операций с инвестиционными финансовыми активами </t>
  </si>
  <si>
    <t>Прочие операционные доходы</t>
  </si>
  <si>
    <t>Операционные доходы</t>
  </si>
  <si>
    <t>Доход от востановления /расход резервов под ожидаемые кредитные убытки по долговым финансовым активам</t>
  </si>
  <si>
    <t>Расходы на персонал</t>
  </si>
  <si>
    <t xml:space="preserve">Общие и административные расходы </t>
  </si>
  <si>
    <t>Прибыль до налогообложения</t>
  </si>
  <si>
    <t xml:space="preserve">Расход по подоходному налогу </t>
  </si>
  <si>
    <t>Прочий совокупный доход</t>
  </si>
  <si>
    <t>Статьи, которые были реклассифицированы или могут быть впоследствии реклассифицированы в состав прибыли или убытка:</t>
  </si>
  <si>
    <t>Резерв по переоценке инвестиционных финансовых активов:</t>
  </si>
  <si>
    <t>- чистое изменение справедливой стоимости, за вычетом подоходного налога</t>
  </si>
  <si>
    <t>- чистое изменение справедливой стоимости, перенесенное в состав прибыли или убытка за период</t>
  </si>
  <si>
    <t>- Резерв по пересчету иностранной Валюты</t>
  </si>
  <si>
    <t>Прочий совокупный (убыток)/доход за год, за вычетом подоходного налога</t>
  </si>
  <si>
    <t>Всего совокупного дохода за год</t>
  </si>
  <si>
    <t>Чистый процентный доход</t>
  </si>
  <si>
    <t xml:space="preserve">Прибыль </t>
  </si>
  <si>
    <t xml:space="preserve">Всего совокупного дохода </t>
  </si>
  <si>
    <t>ДВИЖЕНИЕ ДЕНЕЖНЫХ СРЕДСТВ ОТ ОПЕРАЦИОННОЙ ДЕЯТЕЛЬНОСТИ</t>
  </si>
  <si>
    <t>Процентные доходы</t>
  </si>
  <si>
    <t xml:space="preserve">Проценты уплаченные </t>
  </si>
  <si>
    <t>Комиссии полученные</t>
  </si>
  <si>
    <t>Дивиденды полученные</t>
  </si>
  <si>
    <t>Расходы на персонал выплаченные</t>
  </si>
  <si>
    <t>Прочие общие и административные расходы (выплаты)</t>
  </si>
  <si>
    <t>Поступление денежных средств от клиентов</t>
  </si>
  <si>
    <t>Прочие (выплаты)/поступления</t>
  </si>
  <si>
    <t>(Увеличение)/уменьшение операционных активов</t>
  </si>
  <si>
    <t>Прочим финансовым активам</t>
  </si>
  <si>
    <t>Увеличение операционных обязательств</t>
  </si>
  <si>
    <t>Чистая величина денежных средств (использованных в)/от операционной деятельности до уплаты подоходного налога</t>
  </si>
  <si>
    <t xml:space="preserve">Подоходный налог уплаченный </t>
  </si>
  <si>
    <t>Чистая величина денежных средств, (использованных в)/от операционной деятельности</t>
  </si>
  <si>
    <t>ДВИЖЕНИЕ ДЕНЕЖНЫХ СРЕДСТВ ОТ ИНВЕСТИЦИОННОЙ ДЕЯТЕЛЬНОСТИ</t>
  </si>
  <si>
    <t>Приобретения инвестиционных финансовых активов</t>
  </si>
  <si>
    <t xml:space="preserve">Продажа и погашение инвестиционных финансовых активов </t>
  </si>
  <si>
    <t>Размещение прямых инвестиций</t>
  </si>
  <si>
    <t>Выручка от реализации прямых инвестиций</t>
  </si>
  <si>
    <t>Приобретения основных средств и нематериальных активов</t>
  </si>
  <si>
    <t>Поступление денежных средств в результате присоединение ДО</t>
  </si>
  <si>
    <t xml:space="preserve">Чистый поток денежных средств, использованных в инвестиционной деятельности </t>
  </si>
  <si>
    <t>ДВИЖЕНИЕ ДЕНЕЖНЫХ СРЕДСТВ ОТ ФИНАНСОВОЙ ДЕЯТЕЛЬНОСТИ</t>
  </si>
  <si>
    <t>Эмиссия обыкновенных акций</t>
  </si>
  <si>
    <t>Чистый поток денежных средств от финансовой деятельности</t>
  </si>
  <si>
    <t>Нетто (уменьшение)/увеличение денежных средств и их эквивалентов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</si>
  <si>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</si>
  <si>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</si>
  <si>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</si>
  <si>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 xml:space="preserve">Дивиденды выплаченные </t>
  </si>
  <si>
    <t>Резерв изменений справедливой стоимости ценных бумаг</t>
  </si>
  <si>
    <t>Всего</t>
  </si>
  <si>
    <t>Остаток на 1 января 2022 года</t>
  </si>
  <si>
    <t>Всего совокупного дохода</t>
  </si>
  <si>
    <t xml:space="preserve">Прибыль за год </t>
  </si>
  <si>
    <t>Статьи, которые были или могут быть впоследствии реклассифицированы в состав прибыли или убытка:</t>
  </si>
  <si>
    <t>Чистое изменение справедливой стоимости, за вычетом подоходного налога</t>
  </si>
  <si>
    <t>Чистое изменение справедливой стоимости, переведенное в состав прибыли или убытка</t>
  </si>
  <si>
    <t>Резерв по пересчету иностранной Валюты</t>
  </si>
  <si>
    <t>Всего прочего совокупного убытка</t>
  </si>
  <si>
    <t>Операции с собственниками, отраженные непосредственно в составе собственного капитала</t>
  </si>
  <si>
    <t xml:space="preserve">Продажа неконтрольных долей участия в дочерних организациях </t>
  </si>
  <si>
    <t xml:space="preserve">Сделки с акционером, действующим в качестве акционера </t>
  </si>
  <si>
    <t>Всего операций с собственниками</t>
  </si>
  <si>
    <t>Остаток на 31 марта 2022 года</t>
  </si>
  <si>
    <t>Дивиденды объявленные (Примечание )</t>
  </si>
  <si>
    <t xml:space="preserve">Консолидированный промежуточный сокращенный отчет о финансовом положении </t>
  </si>
  <si>
    <t xml:space="preserve"> АО «Казына Капитал Менеджмент» по состоянию на 31 марта 2022 года</t>
  </si>
  <si>
    <t xml:space="preserve">Консолидированный промежуточный сокращенный отчет о прибыли или убытке и прочем совокупном доходе </t>
  </si>
  <si>
    <t xml:space="preserve">Консолидированный промежуточный сокращенный отчет о движении денежных средств  </t>
  </si>
  <si>
    <t xml:space="preserve">Консолидированный промежуточный сокращенный отчет об изменениях в собственном капитале </t>
  </si>
  <si>
    <t>2022 год</t>
  </si>
  <si>
    <t>2021 год</t>
  </si>
  <si>
    <t xml:space="preserve">Гульнара Маканалина   </t>
  </si>
  <si>
    <t>Заместитель Председателя Правления</t>
  </si>
  <si>
    <t>Сауле Исаханова</t>
  </si>
  <si>
    <t xml:space="preserve"> АО «Казына Капитал Менеджмент» за три месяцев, закончившихся 31 марта 2022 года</t>
  </si>
  <si>
    <t>за три месяцев, закончившихся 
31 марта 2022 года</t>
  </si>
  <si>
    <t>за три месяцев, закончившихся 
31 марта 2021 года</t>
  </si>
  <si>
    <t>И.о главного бухгалтера</t>
  </si>
  <si>
    <t>Остаток на 1 января 2021 года</t>
  </si>
  <si>
    <t>Остаток на 31 марта 2021 года</t>
  </si>
  <si>
    <t>примечание</t>
  </si>
  <si>
    <t>17(б)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</si>
</sst>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5" fontId="0" fillId="0" borderId="0" xfId="1" applyNumberFormat="1" applyFont="1"/>
    <xf numFmtId="165" fontId="0" fillId="0" borderId="0" xfId="1" applyNumberFormat="1" applyFont="1" applyFill="1"/>
    <xf numFmtId="0" fontId="7" fillId="0" borderId="0" xfId="0" applyFont="1" applyAlignment="1">
      <alignment vertical="center" wrapText="1"/>
    </xf>
    <xf numFmtId="0" fontId="0" fillId="0" borderId="0" xfId="0" applyAlignment="1"/>
    <xf numFmtId="165" fontId="0" fillId="0" borderId="0" xfId="1" applyNumberFormat="1" applyFont="1" applyAlignment="1"/>
    <xf numFmtId="165" fontId="0" fillId="0" borderId="0" xfId="1" applyNumberFormat="1" applyFont="1" applyFill="1" applyAlignment="1"/>
    <xf numFmtId="165" fontId="9" fillId="0" borderId="0" xfId="1" applyNumberFormat="1" applyFont="1" applyAlignment="1"/>
    <xf numFmtId="165" fontId="1" fillId="0" borderId="0" xfId="1" applyNumberFormat="1" applyFont="1" applyFill="1" applyAlignment="1"/>
    <xf numFmtId="165" fontId="10" fillId="0" borderId="0" xfId="1" applyNumberFormat="1" applyFont="1" applyAlignment="1"/>
    <xf numFmtId="165" fontId="2" fillId="0" borderId="0" xfId="0" applyNumberFormat="1" applyFont="1" applyAlignment="1"/>
    <xf numFmtId="0" fontId="0" fillId="0" borderId="0" xfId="0" applyAlignment="1">
      <alignment wrapText="1"/>
    </xf>
    <xf numFmtId="165" fontId="8" fillId="0" borderId="0" xfId="1" applyNumberFormat="1" applyFont="1" applyFill="1" applyAlignment="1"/>
    <xf numFmtId="14" fontId="11" fillId="0" borderId="1" xfId="0" applyNumberFormat="1" applyFont="1" applyBorder="1" applyAlignment="1">
      <alignment horizontal="center"/>
    </xf>
    <xf numFmtId="165" fontId="3" fillId="0" borderId="2" xfId="1" applyNumberFormat="1" applyFont="1" applyBorder="1" applyAlignment="1"/>
    <xf numFmtId="165" fontId="3" fillId="0" borderId="3" xfId="0" applyNumberFormat="1" applyFont="1" applyBorder="1" applyAlignment="1"/>
    <xf numFmtId="0" fontId="3" fillId="0" borderId="0" xfId="0" applyFont="1" applyAlignment="1">
      <alignment horizontal="center"/>
    </xf>
    <xf numFmtId="165" fontId="0" fillId="0" borderId="1" xfId="1" applyNumberFormat="1" applyFont="1" applyBorder="1"/>
    <xf numFmtId="0" fontId="6" fillId="0" borderId="0" xfId="0" applyFont="1" applyAlignment="1">
      <alignment wrapText="1"/>
    </xf>
    <xf numFmtId="165" fontId="0" fillId="0" borderId="1" xfId="1" applyNumberFormat="1" applyFont="1" applyFill="1" applyBorder="1"/>
    <xf numFmtId="165" fontId="3" fillId="0" borderId="0" xfId="0" applyNumberFormat="1" applyFont="1"/>
    <xf numFmtId="165" fontId="3" fillId="0" borderId="4" xfId="0" applyNumberFormat="1" applyFont="1" applyBorder="1"/>
    <xf numFmtId="165" fontId="0" fillId="0" borderId="0" xfId="0" applyNumberFormat="1"/>
    <xf numFmtId="0" fontId="6" fillId="0" borderId="0" xfId="0" quotePrefix="1" applyFont="1" applyAlignment="1">
      <alignment vertical="center" wrapText="1"/>
    </xf>
    <xf numFmtId="165" fontId="3" fillId="0" borderId="5" xfId="0" applyNumberFormat="1" applyFont="1" applyBorder="1"/>
    <xf numFmtId="0" fontId="6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wrapText="1"/>
    </xf>
    <xf numFmtId="165" fontId="0" fillId="0" borderId="0" xfId="1" applyNumberFormat="1" applyFont="1" applyFill="1" applyAlignment="1">
      <alignment wrapText="1"/>
    </xf>
    <xf numFmtId="165" fontId="0" fillId="0" borderId="0" xfId="0" applyNumberFormat="1" applyBorder="1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 applyFill="1" applyBorder="1" applyAlignment="1">
      <alignment wrapText="1"/>
    </xf>
    <xf numFmtId="165" fontId="3" fillId="0" borderId="6" xfId="1" applyNumberFormat="1" applyFont="1" applyFill="1" applyBorder="1" applyAlignment="1">
      <alignment wrapText="1"/>
    </xf>
    <xf numFmtId="165" fontId="3" fillId="0" borderId="6" xfId="1" applyNumberFormat="1" applyFont="1" applyBorder="1" applyAlignment="1">
      <alignment wrapText="1"/>
    </xf>
    <xf numFmtId="165" fontId="0" fillId="0" borderId="0" xfId="1" applyNumberFormat="1" applyFont="1" applyAlignment="1">
      <alignment wrapText="1"/>
    </xf>
    <xf numFmtId="165" fontId="3" fillId="0" borderId="4" xfId="1" applyNumberFormat="1" applyFont="1" applyBorder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4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wrapText="1"/>
    </xf>
    <xf numFmtId="165" fontId="3" fillId="0" borderId="1" xfId="1" applyNumberFormat="1" applyFont="1" applyFill="1" applyBorder="1" applyAlignment="1">
      <alignment wrapText="1"/>
    </xf>
    <xf numFmtId="165" fontId="0" fillId="0" borderId="0" xfId="1" applyNumberFormat="1" applyFont="1" applyFill="1" applyBorder="1" applyAlignment="1">
      <alignment wrapText="1"/>
    </xf>
    <xf numFmtId="165" fontId="0" fillId="0" borderId="7" xfId="1" applyNumberFormat="1" applyFont="1" applyBorder="1" applyAlignment="1">
      <alignment wrapText="1"/>
    </xf>
    <xf numFmtId="165" fontId="1" fillId="0" borderId="7" xfId="1" applyNumberFormat="1" applyFont="1" applyBorder="1" applyAlignment="1">
      <alignment wrapText="1"/>
    </xf>
    <xf numFmtId="165" fontId="1" fillId="0" borderId="0" xfId="1" applyNumberFormat="1" applyFont="1" applyBorder="1" applyAlignment="1">
      <alignment wrapText="1"/>
    </xf>
    <xf numFmtId="165" fontId="3" fillId="0" borderId="0" xfId="1" applyNumberFormat="1" applyFont="1" applyBorder="1" applyAlignment="1">
      <alignment wrapText="1"/>
    </xf>
    <xf numFmtId="165" fontId="0" fillId="0" borderId="0" xfId="1" applyNumberFormat="1" applyFont="1" applyBorder="1" applyAlignment="1">
      <alignment wrapText="1"/>
    </xf>
    <xf numFmtId="165" fontId="3" fillId="0" borderId="7" xfId="1" applyNumberFormat="1" applyFont="1" applyBorder="1" applyAlignment="1">
      <alignment wrapText="1"/>
    </xf>
    <xf numFmtId="165" fontId="0" fillId="0" borderId="4" xfId="1" applyNumberFormat="1" applyFont="1" applyBorder="1" applyAlignment="1">
      <alignment wrapText="1"/>
    </xf>
    <xf numFmtId="165" fontId="3" fillId="0" borderId="6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5" fontId="0" fillId="0" borderId="7" xfId="1" applyNumberFormat="1" applyFont="1" applyBorder="1"/>
    <xf numFmtId="165" fontId="3" fillId="0" borderId="7" xfId="1" applyNumberFormat="1" applyFont="1" applyBorder="1"/>
    <xf numFmtId="165" fontId="1" fillId="0" borderId="0" xfId="1" applyNumberFormat="1" applyFont="1" applyBorder="1"/>
    <xf numFmtId="165" fontId="3" fillId="0" borderId="0" xfId="1" applyNumberFormat="1" applyFont="1" applyBorder="1"/>
    <xf numFmtId="165" fontId="0" fillId="0" borderId="0" xfId="1" applyNumberFormat="1" applyFont="1" applyBorder="1"/>
    <xf numFmtId="165" fontId="3" fillId="0" borderId="4" xfId="1" applyNumberFormat="1" applyFont="1" applyBorder="1"/>
    <xf numFmtId="165" fontId="1" fillId="0" borderId="7" xfId="1" applyNumberFormat="1" applyFont="1" applyBorder="1"/>
    <xf numFmtId="165" fontId="0" fillId="0" borderId="4" xfId="1" applyNumberFormat="1" applyFont="1" applyBorder="1"/>
    <xf numFmtId="165" fontId="3" fillId="0" borderId="6" xfId="1" applyNumberFormat="1" applyFont="1" applyBorder="1"/>
    <xf numFmtId="14" fontId="11" fillId="0" borderId="1" xfId="0" applyNumberFormat="1" applyFont="1" applyBorder="1" applyAlignment="1">
      <alignment horizontal="center" wrapText="1"/>
    </xf>
  </cellXfs>
  <cellStyles count="2">
    <cellStyle name="Comma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B4" sqref="B4"/>
    </sheetView>
  </sheetViews>
  <sheetFormatPr defaultRowHeight="15" x14ac:dyDescent="0.25"/>
  <cols>
    <col min="1" max="1" width="56.140625" style="14" customWidth="1"/>
    <col min="2" max="2" width="7.28515625" style="14" customWidth="1"/>
    <col min="3" max="3" width="30.28515625" customWidth="1"/>
    <col min="4" max="4" width="24.7109375" customWidth="1"/>
    <col min="5" max="5" width="16.7109375" customWidth="1"/>
  </cols>
  <sheetData>
    <row r="1" spans="1:5" ht="15.75" customHeight="1" x14ac:dyDescent="0.3">
      <c r="A1" s="55" t="s">
        <v>98</v>
      </c>
      <c r="B1" s="55"/>
      <c r="C1" s="55"/>
      <c r="D1" s="55"/>
      <c r="E1" s="54"/>
    </row>
    <row r="2" spans="1:5" ht="18.75" x14ac:dyDescent="0.3">
      <c r="A2" s="56" t="s">
        <v>99</v>
      </c>
      <c r="B2" s="56"/>
      <c r="C2" s="56"/>
      <c r="D2" s="56"/>
      <c r="E2" s="57"/>
    </row>
    <row r="3" spans="1:5" ht="18.75" x14ac:dyDescent="0.3">
      <c r="A3" s="53"/>
      <c r="B3" s="53"/>
      <c r="C3" s="53"/>
      <c r="D3" s="53"/>
      <c r="E3" s="53"/>
    </row>
    <row r="4" spans="1:5" ht="30" thickBot="1" x14ac:dyDescent="0.3">
      <c r="A4" s="1"/>
      <c r="B4" s="74" t="s">
        <v>114</v>
      </c>
      <c r="C4" s="16" t="s">
        <v>103</v>
      </c>
      <c r="D4" s="16" t="s">
        <v>104</v>
      </c>
    </row>
    <row r="5" spans="1:5" ht="15.75" thickTop="1" x14ac:dyDescent="0.25">
      <c r="A5" s="2" t="s">
        <v>0</v>
      </c>
      <c r="B5" s="2"/>
      <c r="C5" s="7"/>
      <c r="D5" s="7"/>
    </row>
    <row r="6" spans="1:5" x14ac:dyDescent="0.25">
      <c r="A6" s="3" t="s">
        <v>1</v>
      </c>
      <c r="B6" s="62">
        <v>7</v>
      </c>
      <c r="C6" s="8">
        <v>36585134</v>
      </c>
      <c r="D6" s="8">
        <v>21492027</v>
      </c>
    </row>
    <row r="7" spans="1:5" x14ac:dyDescent="0.25">
      <c r="A7" s="3" t="s">
        <v>2</v>
      </c>
      <c r="B7" s="62">
        <v>8</v>
      </c>
      <c r="C7" s="8">
        <v>156912</v>
      </c>
      <c r="D7" s="8">
        <v>5417308</v>
      </c>
    </row>
    <row r="8" spans="1:5" ht="38.25" x14ac:dyDescent="0.25">
      <c r="A8" s="3" t="s">
        <v>3</v>
      </c>
      <c r="B8" s="62">
        <v>9</v>
      </c>
      <c r="C8" s="9">
        <v>169155208.22209254</v>
      </c>
      <c r="D8" s="8">
        <v>165529982</v>
      </c>
    </row>
    <row r="9" spans="1:5" x14ac:dyDescent="0.25">
      <c r="A9" s="6" t="s">
        <v>4</v>
      </c>
      <c r="B9" s="63"/>
      <c r="C9" s="15">
        <v>52691984.641458273</v>
      </c>
      <c r="D9" s="10">
        <v>52486752.967155598</v>
      </c>
    </row>
    <row r="10" spans="1:5" x14ac:dyDescent="0.25">
      <c r="A10" s="6" t="s">
        <v>5</v>
      </c>
      <c r="B10" s="63"/>
      <c r="C10" s="15">
        <v>31494551.850401942</v>
      </c>
      <c r="D10" s="10">
        <v>31494551.850391891</v>
      </c>
    </row>
    <row r="11" spans="1:5" x14ac:dyDescent="0.25">
      <c r="A11" s="6" t="s">
        <v>6</v>
      </c>
      <c r="B11" s="63"/>
      <c r="C11" s="15">
        <v>84968671.730232328</v>
      </c>
      <c r="D11" s="10">
        <v>81548677.125500411</v>
      </c>
    </row>
    <row r="12" spans="1:5" x14ac:dyDescent="0.25">
      <c r="A12" s="3" t="s">
        <v>7</v>
      </c>
      <c r="B12" s="62"/>
      <c r="C12" s="11">
        <v>2611058</v>
      </c>
      <c r="D12" s="12">
        <v>5867054</v>
      </c>
    </row>
    <row r="13" spans="1:5" x14ac:dyDescent="0.25">
      <c r="A13" s="3" t="s">
        <v>8</v>
      </c>
      <c r="B13" s="62">
        <v>10</v>
      </c>
      <c r="C13" s="9">
        <v>10674279</v>
      </c>
      <c r="D13" s="8">
        <v>13528179</v>
      </c>
    </row>
    <row r="14" spans="1:5" x14ac:dyDescent="0.25">
      <c r="A14" s="3" t="s">
        <v>9</v>
      </c>
      <c r="B14" s="62"/>
      <c r="C14" s="9">
        <v>0</v>
      </c>
      <c r="D14" s="8">
        <v>0</v>
      </c>
    </row>
    <row r="15" spans="1:5" x14ac:dyDescent="0.25">
      <c r="A15" s="3" t="s">
        <v>10</v>
      </c>
      <c r="B15" s="62"/>
      <c r="C15" s="9">
        <v>1844840</v>
      </c>
      <c r="D15" s="8">
        <v>1881907</v>
      </c>
    </row>
    <row r="16" spans="1:5" x14ac:dyDescent="0.25">
      <c r="A16" s="3" t="s">
        <v>11</v>
      </c>
      <c r="B16" s="62"/>
      <c r="C16" s="9">
        <v>132618</v>
      </c>
      <c r="D16" s="8">
        <v>133539</v>
      </c>
    </row>
    <row r="17" spans="1:4" x14ac:dyDescent="0.25">
      <c r="A17" s="3" t="s">
        <v>12</v>
      </c>
      <c r="B17" s="62"/>
      <c r="C17" s="8">
        <v>115888</v>
      </c>
      <c r="D17" s="8">
        <v>126861</v>
      </c>
    </row>
    <row r="18" spans="1:4" ht="15.75" thickBot="1" x14ac:dyDescent="0.3">
      <c r="A18" s="3" t="s">
        <v>13</v>
      </c>
      <c r="B18" s="62"/>
      <c r="C18" s="8">
        <v>208055</v>
      </c>
      <c r="D18" s="8">
        <v>250369</v>
      </c>
    </row>
    <row r="19" spans="1:4" ht="16.5" thickTop="1" thickBot="1" x14ac:dyDescent="0.3">
      <c r="A19" s="2" t="s">
        <v>14</v>
      </c>
      <c r="B19" s="61"/>
      <c r="C19" s="17">
        <v>221483992.22209254</v>
      </c>
      <c r="D19" s="17">
        <v>214227225.94304788</v>
      </c>
    </row>
    <row r="20" spans="1:4" x14ac:dyDescent="0.25">
      <c r="A20" s="2"/>
      <c r="B20" s="61"/>
      <c r="C20" s="13"/>
      <c r="D20" s="8"/>
    </row>
    <row r="21" spans="1:4" x14ac:dyDescent="0.25">
      <c r="A21" s="2" t="s">
        <v>15</v>
      </c>
      <c r="B21" s="61"/>
      <c r="C21" s="7"/>
      <c r="D21" s="8"/>
    </row>
    <row r="22" spans="1:4" x14ac:dyDescent="0.25">
      <c r="A22" s="3" t="s">
        <v>16</v>
      </c>
      <c r="B22" s="62">
        <v>11</v>
      </c>
      <c r="C22" s="8">
        <v>50003307</v>
      </c>
      <c r="D22" s="8">
        <v>49732173</v>
      </c>
    </row>
    <row r="23" spans="1:4" x14ac:dyDescent="0.25">
      <c r="A23" s="3" t="s">
        <v>17</v>
      </c>
      <c r="B23" s="62"/>
      <c r="C23" s="8">
        <v>1423476</v>
      </c>
      <c r="D23" s="8">
        <v>1423476</v>
      </c>
    </row>
    <row r="24" spans="1:4" x14ac:dyDescent="0.25">
      <c r="A24" s="3" t="s">
        <v>18</v>
      </c>
      <c r="B24" s="62"/>
      <c r="C24" s="8">
        <v>148286</v>
      </c>
      <c r="D24" s="8">
        <v>148286</v>
      </c>
    </row>
    <row r="25" spans="1:4" ht="15.75" thickBot="1" x14ac:dyDescent="0.3">
      <c r="A25" s="3" t="s">
        <v>19</v>
      </c>
      <c r="B25" s="62"/>
      <c r="C25" s="8">
        <v>719554</v>
      </c>
      <c r="D25" s="8">
        <v>920097</v>
      </c>
    </row>
    <row r="26" spans="1:4" ht="16.5" thickTop="1" thickBot="1" x14ac:dyDescent="0.3">
      <c r="A26" s="2" t="s">
        <v>20</v>
      </c>
      <c r="B26" s="61"/>
      <c r="C26" s="17">
        <v>52294623</v>
      </c>
      <c r="D26" s="17">
        <v>52224032</v>
      </c>
    </row>
    <row r="27" spans="1:4" x14ac:dyDescent="0.25">
      <c r="A27" s="2"/>
      <c r="B27" s="61"/>
      <c r="C27" s="13"/>
      <c r="D27" s="8"/>
    </row>
    <row r="28" spans="1:4" x14ac:dyDescent="0.25">
      <c r="A28" s="2" t="s">
        <v>21</v>
      </c>
      <c r="B28" s="61"/>
      <c r="C28" s="7"/>
      <c r="D28" s="8"/>
    </row>
    <row r="29" spans="1:4" x14ac:dyDescent="0.25">
      <c r="A29" s="3" t="s">
        <v>22</v>
      </c>
      <c r="B29" s="62">
        <v>13</v>
      </c>
      <c r="C29" s="8">
        <v>112761730</v>
      </c>
      <c r="D29" s="8">
        <v>107761730</v>
      </c>
    </row>
    <row r="30" spans="1:4" x14ac:dyDescent="0.25">
      <c r="A30" s="3" t="s">
        <v>23</v>
      </c>
      <c r="B30" s="62"/>
      <c r="C30" s="8">
        <v>-106017</v>
      </c>
      <c r="D30" s="8">
        <v>-923</v>
      </c>
    </row>
    <row r="31" spans="1:4" x14ac:dyDescent="0.25">
      <c r="A31" s="3" t="s">
        <v>24</v>
      </c>
      <c r="B31" s="62"/>
      <c r="C31" s="8">
        <v>0</v>
      </c>
      <c r="D31" s="8">
        <v>0</v>
      </c>
    </row>
    <row r="32" spans="1:4" ht="15.75" thickBot="1" x14ac:dyDescent="0.3">
      <c r="A32" s="3" t="s">
        <v>25</v>
      </c>
      <c r="B32" s="62"/>
      <c r="C32" s="8">
        <v>56533656</v>
      </c>
      <c r="D32" s="8">
        <v>54242387</v>
      </c>
    </row>
    <row r="33" spans="1:4" ht="16.5" thickTop="1" thickBot="1" x14ac:dyDescent="0.3">
      <c r="A33" s="2" t="s">
        <v>26</v>
      </c>
      <c r="B33" s="61"/>
      <c r="C33" s="17">
        <v>169189369</v>
      </c>
      <c r="D33" s="17">
        <v>162003194</v>
      </c>
    </row>
    <row r="34" spans="1:4" ht="15.75" thickBot="1" x14ac:dyDescent="0.3">
      <c r="A34" s="2" t="s">
        <v>27</v>
      </c>
      <c r="B34" s="2"/>
      <c r="C34" s="18">
        <v>221483992</v>
      </c>
      <c r="D34" s="18">
        <v>214227226</v>
      </c>
    </row>
    <row r="37" spans="1:4" x14ac:dyDescent="0.25">
      <c r="A37" s="58" t="s">
        <v>105</v>
      </c>
      <c r="B37" s="58"/>
      <c r="C37" s="58" t="s">
        <v>107</v>
      </c>
    </row>
    <row r="38" spans="1:4" x14ac:dyDescent="0.25">
      <c r="A38" s="59" t="s">
        <v>106</v>
      </c>
      <c r="B38" s="59"/>
      <c r="C38" s="59" t="s">
        <v>111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selection activeCell="B4" sqref="B4"/>
    </sheetView>
  </sheetViews>
  <sheetFormatPr defaultRowHeight="15" x14ac:dyDescent="0.25"/>
  <cols>
    <col min="1" max="1" width="64.85546875" style="14" customWidth="1"/>
    <col min="2" max="2" width="7.42578125" style="14" customWidth="1"/>
    <col min="3" max="3" width="24.85546875" customWidth="1"/>
    <col min="4" max="4" width="23.85546875" customWidth="1"/>
    <col min="5" max="5" width="9.28515625" customWidth="1"/>
    <col min="6" max="7" width="9.140625" customWidth="1"/>
  </cols>
  <sheetData>
    <row r="1" spans="1:5" ht="21.75" customHeight="1" x14ac:dyDescent="0.3">
      <c r="A1" s="57" t="s">
        <v>100</v>
      </c>
      <c r="B1" s="57"/>
      <c r="C1" s="57"/>
      <c r="D1" s="57"/>
      <c r="E1" s="57"/>
    </row>
    <row r="2" spans="1:5" ht="18.75" customHeight="1" x14ac:dyDescent="0.3">
      <c r="A2" s="55" t="s">
        <v>108</v>
      </c>
      <c r="B2" s="55"/>
      <c r="C2" s="55"/>
      <c r="D2" s="55"/>
      <c r="E2" s="55"/>
    </row>
    <row r="4" spans="1:5" ht="39.75" thickBot="1" x14ac:dyDescent="0.3">
      <c r="B4" s="74" t="s">
        <v>114</v>
      </c>
      <c r="C4" s="60" t="s">
        <v>109</v>
      </c>
      <c r="D4" s="60" t="s">
        <v>110</v>
      </c>
    </row>
    <row r="5" spans="1:5" ht="15.75" thickTop="1" x14ac:dyDescent="0.25">
      <c r="A5" s="21" t="s">
        <v>48</v>
      </c>
      <c r="B5" s="64">
        <v>4</v>
      </c>
      <c r="C5" s="4">
        <v>674669</v>
      </c>
      <c r="D5" s="4">
        <v>449375</v>
      </c>
    </row>
    <row r="6" spans="1:5" ht="38.25" x14ac:dyDescent="0.25">
      <c r="A6" s="3" t="s">
        <v>28</v>
      </c>
      <c r="B6" s="62" t="s">
        <v>115</v>
      </c>
      <c r="C6" s="5">
        <v>1226653</v>
      </c>
      <c r="D6" s="4">
        <v>406426</v>
      </c>
    </row>
    <row r="7" spans="1:5" x14ac:dyDescent="0.25">
      <c r="A7" s="3" t="s">
        <v>29</v>
      </c>
      <c r="B7" s="62"/>
      <c r="C7" s="4">
        <v>0</v>
      </c>
      <c r="D7" s="4">
        <v>22569</v>
      </c>
    </row>
    <row r="8" spans="1:5" ht="39" x14ac:dyDescent="0.25">
      <c r="A8" s="21" t="s">
        <v>30</v>
      </c>
      <c r="B8" s="64"/>
      <c r="C8" s="5">
        <v>0</v>
      </c>
      <c r="D8" s="4"/>
    </row>
    <row r="9" spans="1:5" x14ac:dyDescent="0.25">
      <c r="A9" s="3" t="s">
        <v>31</v>
      </c>
      <c r="B9" s="62">
        <v>5</v>
      </c>
      <c r="C9" s="4">
        <v>543676</v>
      </c>
      <c r="D9" s="4">
        <v>295913</v>
      </c>
    </row>
    <row r="10" spans="1:5" x14ac:dyDescent="0.25">
      <c r="A10" s="3" t="s">
        <v>32</v>
      </c>
      <c r="B10" s="62"/>
      <c r="C10" s="4">
        <v>0</v>
      </c>
      <c r="D10" s="4">
        <v>3918</v>
      </c>
    </row>
    <row r="11" spans="1:5" ht="15.75" thickBot="1" x14ac:dyDescent="0.3">
      <c r="A11" s="3" t="s">
        <v>33</v>
      </c>
      <c r="B11" s="62"/>
      <c r="C11" s="22">
        <v>468658</v>
      </c>
      <c r="D11" s="20">
        <v>750</v>
      </c>
    </row>
    <row r="12" spans="1:5" ht="15.75" thickTop="1" x14ac:dyDescent="0.25">
      <c r="A12" s="2" t="s">
        <v>34</v>
      </c>
      <c r="B12" s="2"/>
      <c r="C12" s="23">
        <v>2913656</v>
      </c>
      <c r="D12" s="23">
        <v>1178951</v>
      </c>
    </row>
    <row r="13" spans="1:5" ht="25.5" x14ac:dyDescent="0.25">
      <c r="A13" s="3" t="s">
        <v>35</v>
      </c>
      <c r="B13" s="3"/>
      <c r="C13" s="4">
        <v>12193</v>
      </c>
      <c r="D13" s="4">
        <v>91795</v>
      </c>
    </row>
    <row r="14" spans="1:5" x14ac:dyDescent="0.25">
      <c r="A14" s="3" t="s">
        <v>36</v>
      </c>
      <c r="B14" s="3"/>
      <c r="C14" s="5">
        <v>-358507.83263000002</v>
      </c>
      <c r="D14" s="5">
        <v>-171232</v>
      </c>
    </row>
    <row r="15" spans="1:5" ht="15.75" thickBot="1" x14ac:dyDescent="0.3">
      <c r="A15" s="3" t="s">
        <v>37</v>
      </c>
      <c r="B15" s="3"/>
      <c r="C15" s="22">
        <v>-271838.92748999997</v>
      </c>
      <c r="D15" s="22">
        <v>-151649</v>
      </c>
    </row>
    <row r="16" spans="1:5" ht="15.75" thickTop="1" x14ac:dyDescent="0.25">
      <c r="A16" s="2" t="s">
        <v>38</v>
      </c>
      <c r="B16" s="2"/>
      <c r="C16" s="23">
        <v>2295502.2398799998</v>
      </c>
      <c r="D16" s="23">
        <v>947865</v>
      </c>
    </row>
    <row r="17" spans="1:4" x14ac:dyDescent="0.25">
      <c r="A17" s="3" t="s">
        <v>39</v>
      </c>
      <c r="B17" s="3"/>
      <c r="C17" s="5">
        <v>-4233</v>
      </c>
      <c r="D17" s="5">
        <v>-361808</v>
      </c>
    </row>
    <row r="18" spans="1:4" x14ac:dyDescent="0.25">
      <c r="A18" s="2" t="s">
        <v>49</v>
      </c>
      <c r="B18" s="2"/>
      <c r="C18" s="24">
        <v>2291269.2398799998</v>
      </c>
      <c r="D18" s="24">
        <v>586057</v>
      </c>
    </row>
    <row r="19" spans="1:4" x14ac:dyDescent="0.25">
      <c r="A19" s="2" t="s">
        <v>40</v>
      </c>
      <c r="B19" s="2"/>
      <c r="C19" s="25"/>
    </row>
    <row r="20" spans="1:4" ht="25.5" x14ac:dyDescent="0.25">
      <c r="A20" s="6" t="s">
        <v>41</v>
      </c>
      <c r="B20" s="6"/>
    </row>
    <row r="21" spans="1:4" x14ac:dyDescent="0.25">
      <c r="A21" s="3" t="s">
        <v>42</v>
      </c>
      <c r="B21" s="3"/>
    </row>
    <row r="22" spans="1:4" x14ac:dyDescent="0.25">
      <c r="A22" s="3" t="s">
        <v>43</v>
      </c>
      <c r="B22" s="3"/>
      <c r="C22" s="4">
        <v>0</v>
      </c>
      <c r="D22" s="4">
        <v>-6443</v>
      </c>
    </row>
    <row r="23" spans="1:4" ht="25.5" x14ac:dyDescent="0.25">
      <c r="A23" s="3" t="s">
        <v>44</v>
      </c>
      <c r="B23" s="3"/>
      <c r="C23" s="4">
        <v>-105093.67360000001</v>
      </c>
      <c r="D23" s="4">
        <v>-12233</v>
      </c>
    </row>
    <row r="24" spans="1:4" x14ac:dyDescent="0.25">
      <c r="A24" s="26" t="s">
        <v>45</v>
      </c>
      <c r="B24" s="26"/>
      <c r="C24" s="5">
        <v>0</v>
      </c>
      <c r="D24" s="5"/>
    </row>
    <row r="25" spans="1:4" x14ac:dyDescent="0.25">
      <c r="A25" s="2" t="s">
        <v>46</v>
      </c>
      <c r="B25" s="2"/>
      <c r="C25" s="23">
        <v>-105093.67360000001</v>
      </c>
      <c r="D25" s="23">
        <v>-18676</v>
      </c>
    </row>
    <row r="26" spans="1:4" ht="15.75" thickBot="1" x14ac:dyDescent="0.3">
      <c r="A26" s="2" t="s">
        <v>50</v>
      </c>
      <c r="B26" s="2"/>
      <c r="C26" s="27">
        <v>2186175.5662799999</v>
      </c>
      <c r="D26" s="27">
        <v>567381</v>
      </c>
    </row>
    <row r="29" spans="1:4" x14ac:dyDescent="0.25">
      <c r="A29" s="58" t="s">
        <v>105</v>
      </c>
      <c r="B29" s="58"/>
      <c r="C29" s="58" t="s">
        <v>107</v>
      </c>
    </row>
    <row r="30" spans="1:4" x14ac:dyDescent="0.25">
      <c r="A30" s="59" t="s">
        <v>106</v>
      </c>
      <c r="B30" s="59"/>
      <c r="C30" s="59" t="s">
        <v>111</v>
      </c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workbookViewId="0">
      <selection activeCell="E14" sqref="E14"/>
    </sheetView>
  </sheetViews>
  <sheetFormatPr defaultRowHeight="15" x14ac:dyDescent="0.25"/>
  <cols>
    <col min="1" max="1" width="65.5703125" style="14" customWidth="1"/>
    <col min="2" max="2" width="7.42578125" style="14" customWidth="1"/>
    <col min="3" max="3" width="24.85546875" style="29" customWidth="1"/>
    <col min="4" max="4" width="21.140625" customWidth="1"/>
    <col min="5" max="5" width="20.85546875" customWidth="1"/>
  </cols>
  <sheetData>
    <row r="1" spans="1:5" ht="15.75" customHeight="1" x14ac:dyDescent="0.3">
      <c r="A1" s="55" t="s">
        <v>101</v>
      </c>
      <c r="B1" s="55"/>
      <c r="C1" s="55"/>
      <c r="D1" s="55"/>
      <c r="E1" s="55"/>
    </row>
    <row r="2" spans="1:5" ht="15.75" customHeight="1" x14ac:dyDescent="0.3">
      <c r="A2" s="55" t="s">
        <v>108</v>
      </c>
      <c r="B2" s="55"/>
      <c r="C2" s="55"/>
      <c r="D2" s="55"/>
      <c r="E2" s="55"/>
    </row>
    <row r="4" spans="1:5" ht="39.75" thickBot="1" x14ac:dyDescent="0.3">
      <c r="B4" s="74" t="s">
        <v>114</v>
      </c>
      <c r="C4" s="60" t="s">
        <v>109</v>
      </c>
      <c r="D4" s="60" t="s">
        <v>110</v>
      </c>
    </row>
    <row r="5" spans="1:5" ht="26.25" thickTop="1" x14ac:dyDescent="0.25">
      <c r="A5" s="2" t="s">
        <v>51</v>
      </c>
      <c r="B5" s="2"/>
      <c r="C5" s="33"/>
      <c r="D5" s="30"/>
    </row>
    <row r="6" spans="1:5" x14ac:dyDescent="0.25">
      <c r="A6" s="3" t="s">
        <v>52</v>
      </c>
      <c r="B6" s="3"/>
      <c r="C6" s="31">
        <v>793386.52468999999</v>
      </c>
      <c r="D6" s="31">
        <v>362812</v>
      </c>
    </row>
    <row r="7" spans="1:5" x14ac:dyDescent="0.25">
      <c r="A7" s="3" t="s">
        <v>53</v>
      </c>
      <c r="B7" s="3"/>
      <c r="C7" s="31">
        <v>0</v>
      </c>
      <c r="D7" s="31">
        <v>0</v>
      </c>
    </row>
    <row r="8" spans="1:5" x14ac:dyDescent="0.25">
      <c r="A8" s="3" t="s">
        <v>54</v>
      </c>
      <c r="B8" s="3"/>
      <c r="C8" s="31">
        <v>0</v>
      </c>
      <c r="D8" s="31">
        <v>0</v>
      </c>
    </row>
    <row r="9" spans="1:5" x14ac:dyDescent="0.25">
      <c r="A9" s="3" t="s">
        <v>55</v>
      </c>
      <c r="B9" s="3"/>
      <c r="C9" s="31">
        <v>0</v>
      </c>
      <c r="D9" s="31">
        <v>0</v>
      </c>
    </row>
    <row r="10" spans="1:5" x14ac:dyDescent="0.25">
      <c r="A10" s="3" t="s">
        <v>56</v>
      </c>
      <c r="B10" s="3"/>
      <c r="C10" s="31">
        <v>-410491.16648000001</v>
      </c>
      <c r="D10" s="32">
        <v>-214615</v>
      </c>
    </row>
    <row r="11" spans="1:5" x14ac:dyDescent="0.25">
      <c r="A11" s="3" t="s">
        <v>57</v>
      </c>
      <c r="B11" s="3"/>
      <c r="C11" s="31">
        <v>-382993.32719999988</v>
      </c>
      <c r="D11" s="32">
        <v>-259041</v>
      </c>
    </row>
    <row r="12" spans="1:5" x14ac:dyDescent="0.25">
      <c r="A12" s="3" t="s">
        <v>58</v>
      </c>
      <c r="B12" s="3"/>
      <c r="C12" s="31">
        <v>0</v>
      </c>
      <c r="D12" s="32">
        <v>0</v>
      </c>
    </row>
    <row r="13" spans="1:5" x14ac:dyDescent="0.25">
      <c r="A13" s="28" t="s">
        <v>59</v>
      </c>
      <c r="B13" s="28"/>
      <c r="C13" s="31">
        <v>553248</v>
      </c>
      <c r="D13" s="34">
        <v>0</v>
      </c>
    </row>
    <row r="14" spans="1:5" x14ac:dyDescent="0.25">
      <c r="A14" s="2"/>
      <c r="B14" s="2"/>
      <c r="C14" s="31"/>
      <c r="D14" s="32"/>
    </row>
    <row r="15" spans="1:5" x14ac:dyDescent="0.25">
      <c r="A15" s="2" t="s">
        <v>60</v>
      </c>
      <c r="B15" s="2"/>
      <c r="C15" s="31"/>
      <c r="D15" s="32"/>
    </row>
    <row r="16" spans="1:5" ht="25.5" x14ac:dyDescent="0.25">
      <c r="A16" s="3" t="s">
        <v>3</v>
      </c>
      <c r="B16" s="3"/>
      <c r="C16" s="31">
        <v>1613426.5626200004</v>
      </c>
      <c r="D16" s="32">
        <v>-2455</v>
      </c>
    </row>
    <row r="17" spans="1:4" x14ac:dyDescent="0.25">
      <c r="A17" s="3" t="s">
        <v>2</v>
      </c>
      <c r="B17" s="3"/>
      <c r="C17" s="31">
        <v>4915845.4202299993</v>
      </c>
      <c r="D17" s="32">
        <v>-2409575</v>
      </c>
    </row>
    <row r="18" spans="1:4" x14ac:dyDescent="0.25">
      <c r="A18" s="3" t="s">
        <v>61</v>
      </c>
      <c r="B18" s="3"/>
      <c r="C18" s="31">
        <v>0</v>
      </c>
      <c r="D18" s="32">
        <v>0</v>
      </c>
    </row>
    <row r="19" spans="1:4" x14ac:dyDescent="0.25">
      <c r="A19" s="3" t="s">
        <v>19</v>
      </c>
      <c r="B19" s="3"/>
      <c r="C19" s="31">
        <v>-320045.13943999994</v>
      </c>
      <c r="D19" s="32">
        <v>3557</v>
      </c>
    </row>
    <row r="20" spans="1:4" x14ac:dyDescent="0.25">
      <c r="A20" s="2" t="s">
        <v>62</v>
      </c>
      <c r="B20" s="2"/>
      <c r="C20" s="31"/>
      <c r="D20" s="32"/>
    </row>
    <row r="21" spans="1:4" ht="25.5" x14ac:dyDescent="0.25">
      <c r="A21" s="3" t="s">
        <v>3</v>
      </c>
      <c r="B21" s="3"/>
      <c r="C21" s="31">
        <v>0</v>
      </c>
      <c r="D21" s="32">
        <v>0</v>
      </c>
    </row>
    <row r="22" spans="1:4" ht="25.5" x14ac:dyDescent="0.25">
      <c r="A22" s="2" t="s">
        <v>63</v>
      </c>
      <c r="B22" s="2"/>
      <c r="C22" s="40">
        <v>6762376.8744200002</v>
      </c>
      <c r="D22" s="40">
        <v>-2519317</v>
      </c>
    </row>
    <row r="23" spans="1:4" x14ac:dyDescent="0.25">
      <c r="A23" s="3" t="s">
        <v>64</v>
      </c>
      <c r="B23" s="3"/>
      <c r="C23" s="43">
        <v>-86215</v>
      </c>
      <c r="D23" s="32">
        <v>-415795</v>
      </c>
    </row>
    <row r="24" spans="1:4" ht="26.25" thickBot="1" x14ac:dyDescent="0.3">
      <c r="A24" s="2" t="s">
        <v>65</v>
      </c>
      <c r="B24" s="2"/>
      <c r="C24" s="42">
        <v>6676161.8744200002</v>
      </c>
      <c r="D24" s="42">
        <v>-2935112</v>
      </c>
    </row>
    <row r="25" spans="1:4" ht="15.75" thickTop="1" x14ac:dyDescent="0.25">
      <c r="A25" s="2"/>
      <c r="B25" s="2"/>
      <c r="C25" s="31"/>
      <c r="D25" s="32"/>
    </row>
    <row r="26" spans="1:4" ht="25.5" x14ac:dyDescent="0.25">
      <c r="A26" s="2" t="s">
        <v>66</v>
      </c>
      <c r="B26" s="2"/>
      <c r="C26" s="31"/>
      <c r="D26" s="32"/>
    </row>
    <row r="27" spans="1:4" x14ac:dyDescent="0.25">
      <c r="A27" s="2"/>
      <c r="B27" s="2"/>
      <c r="C27" s="31"/>
      <c r="D27" s="32"/>
    </row>
    <row r="28" spans="1:4" x14ac:dyDescent="0.25">
      <c r="A28" s="3" t="s">
        <v>67</v>
      </c>
      <c r="B28" s="3"/>
      <c r="C28" s="31">
        <v>-4000000</v>
      </c>
      <c r="D28" s="32">
        <v>0</v>
      </c>
    </row>
    <row r="29" spans="1:4" x14ac:dyDescent="0.25">
      <c r="A29" s="3" t="s">
        <v>68</v>
      </c>
      <c r="B29" s="3"/>
      <c r="C29" s="31">
        <v>7000864.4677499998</v>
      </c>
      <c r="D29" s="32">
        <v>0</v>
      </c>
    </row>
    <row r="30" spans="1:4" x14ac:dyDescent="0.25">
      <c r="A30" s="3" t="s">
        <v>69</v>
      </c>
      <c r="B30" s="3"/>
      <c r="C30" s="31">
        <v>0</v>
      </c>
      <c r="D30" s="32">
        <v>0</v>
      </c>
    </row>
    <row r="31" spans="1:4" x14ac:dyDescent="0.25">
      <c r="A31" s="3" t="s">
        <v>70</v>
      </c>
      <c r="B31" s="3"/>
      <c r="C31" s="31">
        <v>0</v>
      </c>
      <c r="D31" s="32">
        <v>0</v>
      </c>
    </row>
    <row r="32" spans="1:4" x14ac:dyDescent="0.25">
      <c r="A32" s="3" t="s">
        <v>71</v>
      </c>
      <c r="B32" s="3"/>
      <c r="C32" s="31">
        <v>0</v>
      </c>
      <c r="D32" s="32">
        <v>0</v>
      </c>
    </row>
    <row r="33" spans="1:4" x14ac:dyDescent="0.25">
      <c r="A33" s="3" t="s">
        <v>72</v>
      </c>
      <c r="B33" s="3"/>
      <c r="C33" s="31">
        <v>0</v>
      </c>
      <c r="D33" s="32"/>
    </row>
    <row r="34" spans="1:4" x14ac:dyDescent="0.25">
      <c r="A34" s="3"/>
      <c r="B34" s="3"/>
      <c r="C34" s="31"/>
      <c r="D34" s="32"/>
    </row>
    <row r="35" spans="1:4" ht="26.25" thickBot="1" x14ac:dyDescent="0.3">
      <c r="A35" s="2" t="s">
        <v>73</v>
      </c>
      <c r="B35" s="2"/>
      <c r="C35" s="35">
        <v>3000864.4677499998</v>
      </c>
      <c r="D35" s="36">
        <v>0</v>
      </c>
    </row>
    <row r="36" spans="1:4" ht="15.75" thickTop="1" x14ac:dyDescent="0.25">
      <c r="A36" s="2"/>
      <c r="B36" s="2"/>
      <c r="C36" s="31"/>
      <c r="D36" s="32"/>
    </row>
    <row r="37" spans="1:4" x14ac:dyDescent="0.25">
      <c r="A37" s="2" t="s">
        <v>74</v>
      </c>
      <c r="B37" s="2"/>
      <c r="C37" s="31"/>
      <c r="D37" s="32"/>
    </row>
    <row r="38" spans="1:4" x14ac:dyDescent="0.25">
      <c r="A38" s="3" t="s">
        <v>81</v>
      </c>
      <c r="B38" s="3"/>
      <c r="C38" s="31">
        <v>0</v>
      </c>
      <c r="D38" s="32">
        <v>0</v>
      </c>
    </row>
    <row r="39" spans="1:4" x14ac:dyDescent="0.25">
      <c r="A39" s="3" t="s">
        <v>75</v>
      </c>
      <c r="B39" s="3"/>
      <c r="C39" s="31">
        <v>5000000</v>
      </c>
      <c r="D39" s="32">
        <v>0</v>
      </c>
    </row>
    <row r="40" spans="1:4" ht="15.75" thickBot="1" x14ac:dyDescent="0.3">
      <c r="A40" s="2" t="s">
        <v>76</v>
      </c>
      <c r="B40" s="2"/>
      <c r="C40" s="35">
        <v>5000000</v>
      </c>
      <c r="D40" s="36">
        <v>0</v>
      </c>
    </row>
    <row r="41" spans="1:4" ht="15.75" thickTop="1" x14ac:dyDescent="0.25">
      <c r="A41" s="2"/>
      <c r="B41" s="2"/>
      <c r="C41" s="31"/>
      <c r="D41" s="32"/>
    </row>
    <row r="42" spans="1:4" ht="14.25" customHeight="1" x14ac:dyDescent="0.25">
      <c r="A42" s="2" t="s">
        <v>77</v>
      </c>
      <c r="B42" s="2"/>
      <c r="C42" s="40">
        <v>14677026.34217</v>
      </c>
      <c r="D42" s="38">
        <v>-2935112</v>
      </c>
    </row>
    <row r="43" spans="1:4" x14ac:dyDescent="0.25">
      <c r="A43" s="3" t="s">
        <v>79</v>
      </c>
      <c r="B43" s="3"/>
      <c r="C43" s="41">
        <v>21492026.759120002</v>
      </c>
      <c r="D43" s="39">
        <v>16586479</v>
      </c>
    </row>
    <row r="44" spans="1:4" x14ac:dyDescent="0.25">
      <c r="A44" s="3" t="s">
        <v>78</v>
      </c>
      <c r="B44" s="3"/>
      <c r="C44" s="31">
        <v>416080.76864999987</v>
      </c>
      <c r="D44" s="32">
        <v>132261</v>
      </c>
    </row>
    <row r="45" spans="1:4" ht="15.75" thickBot="1" x14ac:dyDescent="0.3">
      <c r="A45" s="2" t="s">
        <v>80</v>
      </c>
      <c r="B45" s="62">
        <v>7</v>
      </c>
      <c r="C45" s="35">
        <v>36585133.869940005</v>
      </c>
      <c r="D45" s="36">
        <v>13783628</v>
      </c>
    </row>
    <row r="46" spans="1:4" ht="15.75" thickTop="1" x14ac:dyDescent="0.25"/>
    <row r="48" spans="1:4" x14ac:dyDescent="0.25">
      <c r="A48" s="58" t="s">
        <v>105</v>
      </c>
      <c r="B48" s="58"/>
      <c r="C48" s="58" t="s">
        <v>107</v>
      </c>
    </row>
    <row r="49" spans="1:3" x14ac:dyDescent="0.25">
      <c r="A49" s="59" t="s">
        <v>106</v>
      </c>
      <c r="B49" s="59"/>
      <c r="C49" s="59" t="s">
        <v>111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workbookViewId="0">
      <selection activeCell="B4" sqref="B4"/>
    </sheetView>
  </sheetViews>
  <sheetFormatPr defaultRowHeight="15" x14ac:dyDescent="0.25"/>
  <cols>
    <col min="1" max="1" width="63" style="14" customWidth="1"/>
    <col min="2" max="2" width="7" style="14" customWidth="1"/>
    <col min="3" max="3" width="25.28515625" customWidth="1"/>
    <col min="4" max="4" width="20" customWidth="1"/>
    <col min="5" max="5" width="16.140625" customWidth="1"/>
    <col min="6" max="6" width="32" customWidth="1"/>
  </cols>
  <sheetData>
    <row r="1" spans="1:6" ht="18.75" customHeight="1" x14ac:dyDescent="0.3">
      <c r="A1" s="55" t="s">
        <v>102</v>
      </c>
      <c r="B1" s="55"/>
      <c r="C1" s="55"/>
      <c r="D1" s="55"/>
      <c r="E1" s="55"/>
      <c r="F1" s="55"/>
    </row>
    <row r="2" spans="1:6" ht="18.75" customHeight="1" x14ac:dyDescent="0.3">
      <c r="A2" s="55" t="s">
        <v>108</v>
      </c>
      <c r="B2" s="55"/>
      <c r="C2" s="55"/>
      <c r="D2" s="55"/>
      <c r="E2" s="55"/>
      <c r="F2" s="55"/>
    </row>
    <row r="3" spans="1:6" x14ac:dyDescent="0.25">
      <c r="A3" s="19"/>
      <c r="B3" s="19"/>
      <c r="C3" s="19"/>
      <c r="D3" s="19"/>
      <c r="E3" s="19"/>
      <c r="F3" s="19"/>
    </row>
    <row r="4" spans="1:6" ht="51.75" thickBot="1" x14ac:dyDescent="0.3">
      <c r="B4" s="74" t="s">
        <v>114</v>
      </c>
      <c r="C4" s="52" t="s">
        <v>22</v>
      </c>
      <c r="D4" s="52" t="s">
        <v>82</v>
      </c>
      <c r="E4" s="52" t="s">
        <v>25</v>
      </c>
      <c r="F4" s="52" t="s">
        <v>83</v>
      </c>
    </row>
    <row r="5" spans="1:6" ht="15.75" thickTop="1" x14ac:dyDescent="0.25">
      <c r="C5" s="2"/>
      <c r="D5" s="2"/>
      <c r="E5" s="2"/>
      <c r="F5" s="2"/>
    </row>
    <row r="6" spans="1:6" x14ac:dyDescent="0.25">
      <c r="A6" s="2" t="s">
        <v>84</v>
      </c>
      <c r="B6" s="2"/>
      <c r="C6" s="44">
        <v>107761730</v>
      </c>
      <c r="D6" s="44">
        <v>-923</v>
      </c>
      <c r="E6" s="44">
        <v>54242386.701472998</v>
      </c>
      <c r="F6" s="45">
        <v>162003194</v>
      </c>
    </row>
    <row r="7" spans="1:6" x14ac:dyDescent="0.25">
      <c r="A7" s="2" t="s">
        <v>85</v>
      </c>
      <c r="B7" s="2"/>
      <c r="C7" s="37"/>
      <c r="D7" s="37"/>
      <c r="E7" s="37"/>
      <c r="F7" s="37">
        <v>0</v>
      </c>
    </row>
    <row r="8" spans="1:6" x14ac:dyDescent="0.25">
      <c r="A8" s="3" t="s">
        <v>86</v>
      </c>
      <c r="B8" s="3"/>
      <c r="C8" s="37"/>
      <c r="D8" s="37"/>
      <c r="E8" s="37">
        <v>2291269.2398799998</v>
      </c>
      <c r="F8" s="46">
        <v>2291269</v>
      </c>
    </row>
    <row r="9" spans="1:6" x14ac:dyDescent="0.25">
      <c r="A9" s="2" t="s">
        <v>40</v>
      </c>
      <c r="B9" s="2"/>
      <c r="C9" s="47"/>
      <c r="D9" s="47"/>
      <c r="E9" s="47"/>
      <c r="F9" s="47"/>
    </row>
    <row r="10" spans="1:6" ht="25.5" x14ac:dyDescent="0.25">
      <c r="A10" s="6" t="s">
        <v>87</v>
      </c>
      <c r="B10" s="6"/>
      <c r="C10" s="37"/>
      <c r="D10" s="37"/>
      <c r="E10" s="37"/>
      <c r="F10" s="37"/>
    </row>
    <row r="11" spans="1:6" ht="25.5" x14ac:dyDescent="0.25">
      <c r="A11" s="3" t="s">
        <v>88</v>
      </c>
      <c r="B11" s="3"/>
      <c r="C11" s="37"/>
      <c r="D11" s="37">
        <v>0</v>
      </c>
      <c r="E11" s="37"/>
      <c r="F11" s="46">
        <v>0</v>
      </c>
    </row>
    <row r="12" spans="1:6" ht="25.5" x14ac:dyDescent="0.25">
      <c r="A12" s="3" t="s">
        <v>89</v>
      </c>
      <c r="B12" s="3"/>
      <c r="C12" s="37"/>
      <c r="D12" s="37">
        <v>-105093.67360000001</v>
      </c>
      <c r="E12" s="37"/>
      <c r="F12" s="46">
        <v>-105094</v>
      </c>
    </row>
    <row r="13" spans="1:6" x14ac:dyDescent="0.25">
      <c r="A13" s="3" t="s">
        <v>90</v>
      </c>
      <c r="B13" s="3"/>
      <c r="C13" s="37"/>
      <c r="D13" s="37"/>
      <c r="E13" s="37"/>
      <c r="F13" s="48">
        <v>0</v>
      </c>
    </row>
    <row r="14" spans="1:6" x14ac:dyDescent="0.25">
      <c r="A14" s="3" t="s">
        <v>91</v>
      </c>
      <c r="B14" s="3"/>
      <c r="C14" s="37"/>
      <c r="D14" s="37"/>
      <c r="E14" s="37"/>
      <c r="F14" s="37"/>
    </row>
    <row r="15" spans="1:6" x14ac:dyDescent="0.25">
      <c r="A15" s="2" t="s">
        <v>47</v>
      </c>
      <c r="B15" s="2"/>
      <c r="C15" s="38">
        <v>0</v>
      </c>
      <c r="D15" s="38">
        <v>-105093.67360000001</v>
      </c>
      <c r="E15" s="38">
        <v>2291269.2398799998</v>
      </c>
      <c r="F15" s="38">
        <v>2186175</v>
      </c>
    </row>
    <row r="16" spans="1:6" ht="25.5" x14ac:dyDescent="0.25">
      <c r="A16" s="2" t="s">
        <v>92</v>
      </c>
      <c r="B16" s="2"/>
      <c r="C16" s="37"/>
      <c r="D16" s="37"/>
      <c r="E16" s="37"/>
      <c r="F16" s="37"/>
    </row>
    <row r="17" spans="1:6" x14ac:dyDescent="0.25">
      <c r="A17" s="21" t="s">
        <v>75</v>
      </c>
      <c r="B17" s="64">
        <v>13</v>
      </c>
      <c r="C17" s="37">
        <v>5000000</v>
      </c>
      <c r="D17" s="37"/>
      <c r="E17" s="31"/>
      <c r="F17" s="46">
        <v>5000000</v>
      </c>
    </row>
    <row r="18" spans="1:6" x14ac:dyDescent="0.25">
      <c r="A18" s="21" t="s">
        <v>93</v>
      </c>
      <c r="B18" s="21"/>
      <c r="C18" s="37"/>
      <c r="D18" s="37"/>
      <c r="E18" s="31"/>
      <c r="F18" s="46">
        <v>0</v>
      </c>
    </row>
    <row r="19" spans="1:6" x14ac:dyDescent="0.25">
      <c r="A19" s="3" t="s">
        <v>94</v>
      </c>
      <c r="B19" s="3"/>
      <c r="C19" s="37"/>
      <c r="D19" s="37"/>
      <c r="E19" s="31"/>
      <c r="F19" s="46">
        <v>0</v>
      </c>
    </row>
    <row r="20" spans="1:6" x14ac:dyDescent="0.25">
      <c r="A20" s="3" t="s">
        <v>97</v>
      </c>
      <c r="B20" s="3"/>
      <c r="C20" s="44"/>
      <c r="D20" s="44"/>
      <c r="E20" s="49"/>
      <c r="F20" s="45">
        <v>0</v>
      </c>
    </row>
    <row r="21" spans="1:6" x14ac:dyDescent="0.25">
      <c r="A21" s="2" t="s">
        <v>95</v>
      </c>
      <c r="B21" s="2"/>
      <c r="C21" s="38">
        <v>5000000</v>
      </c>
      <c r="D21" s="50">
        <v>0</v>
      </c>
      <c r="E21" s="38">
        <v>0</v>
      </c>
      <c r="F21" s="38">
        <v>5000000</v>
      </c>
    </row>
    <row r="22" spans="1:6" ht="15.75" thickBot="1" x14ac:dyDescent="0.3">
      <c r="A22" s="2" t="s">
        <v>96</v>
      </c>
      <c r="B22" s="2"/>
      <c r="C22" s="36">
        <v>112761730</v>
      </c>
      <c r="D22" s="36">
        <v>-106016.67360000001</v>
      </c>
      <c r="E22" s="36">
        <v>56533655.941353001</v>
      </c>
      <c r="F22" s="51">
        <v>169189369</v>
      </c>
    </row>
    <row r="23" spans="1:6" ht="15.75" thickTop="1" x14ac:dyDescent="0.25"/>
    <row r="26" spans="1:6" ht="51.75" thickBot="1" x14ac:dyDescent="0.3">
      <c r="A26"/>
      <c r="B26"/>
      <c r="C26" s="52" t="s">
        <v>22</v>
      </c>
      <c r="D26" s="52" t="s">
        <v>82</v>
      </c>
      <c r="E26" s="52" t="s">
        <v>25</v>
      </c>
      <c r="F26" s="52" t="s">
        <v>83</v>
      </c>
    </row>
    <row r="27" spans="1:6" ht="15.75" thickTop="1" x14ac:dyDescent="0.25">
      <c r="A27"/>
      <c r="B27"/>
      <c r="C27" s="2"/>
      <c r="D27" s="2"/>
      <c r="E27" s="2"/>
      <c r="F27" s="2"/>
    </row>
    <row r="28" spans="1:6" x14ac:dyDescent="0.25">
      <c r="A28" s="2" t="s">
        <v>112</v>
      </c>
      <c r="B28" s="2"/>
      <c r="C28" s="65">
        <v>87440000</v>
      </c>
      <c r="D28" s="65">
        <v>18676</v>
      </c>
      <c r="E28" s="65">
        <v>53871387</v>
      </c>
      <c r="F28" s="66">
        <f>SUM(C28:E28)</f>
        <v>141330063</v>
      </c>
    </row>
    <row r="29" spans="1:6" x14ac:dyDescent="0.25">
      <c r="A29" s="2" t="s">
        <v>85</v>
      </c>
      <c r="B29" s="2"/>
      <c r="C29" s="4"/>
      <c r="D29" s="4"/>
      <c r="E29" s="4"/>
      <c r="F29" s="4">
        <v>0</v>
      </c>
    </row>
    <row r="30" spans="1:6" x14ac:dyDescent="0.25">
      <c r="A30" s="3" t="s">
        <v>86</v>
      </c>
      <c r="B30" s="3"/>
      <c r="C30" s="4"/>
      <c r="D30" s="4"/>
      <c r="E30" s="4">
        <v>586057</v>
      </c>
      <c r="F30" s="67">
        <f>SUM(C30:E30)</f>
        <v>586057</v>
      </c>
    </row>
    <row r="31" spans="1:6" x14ac:dyDescent="0.25">
      <c r="A31" s="2" t="s">
        <v>40</v>
      </c>
      <c r="B31" s="2"/>
      <c r="C31" s="68"/>
      <c r="D31" s="68"/>
      <c r="E31" s="68"/>
      <c r="F31" s="68"/>
    </row>
    <row r="32" spans="1:6" ht="25.5" x14ac:dyDescent="0.25">
      <c r="A32" s="6" t="s">
        <v>87</v>
      </c>
      <c r="B32" s="6"/>
      <c r="C32" s="4"/>
      <c r="D32" s="4"/>
      <c r="E32" s="4"/>
      <c r="F32" s="4"/>
    </row>
    <row r="33" spans="1:6" ht="25.5" x14ac:dyDescent="0.25">
      <c r="A33" s="3" t="s">
        <v>88</v>
      </c>
      <c r="B33" s="3"/>
      <c r="C33" s="4"/>
      <c r="D33" s="4">
        <v>-6444</v>
      </c>
      <c r="E33" s="4"/>
      <c r="F33" s="67">
        <f>SUM(C33:E33)</f>
        <v>-6444</v>
      </c>
    </row>
    <row r="34" spans="1:6" ht="25.5" x14ac:dyDescent="0.25">
      <c r="A34" s="3" t="s">
        <v>89</v>
      </c>
      <c r="B34" s="3"/>
      <c r="C34" s="4"/>
      <c r="D34" s="4">
        <v>-12232</v>
      </c>
      <c r="E34" s="4"/>
      <c r="F34" s="67">
        <f>SUM(C34:E34)</f>
        <v>-12232</v>
      </c>
    </row>
    <row r="35" spans="1:6" x14ac:dyDescent="0.25">
      <c r="A35" s="3" t="s">
        <v>90</v>
      </c>
      <c r="B35" s="3"/>
      <c r="C35" s="4"/>
      <c r="D35" s="4"/>
      <c r="E35" s="4"/>
      <c r="F35" s="69">
        <v>0</v>
      </c>
    </row>
    <row r="36" spans="1:6" x14ac:dyDescent="0.25">
      <c r="A36" s="3" t="s">
        <v>91</v>
      </c>
      <c r="B36" s="3"/>
      <c r="C36" s="4"/>
      <c r="D36" s="4"/>
      <c r="E36" s="4"/>
      <c r="F36" s="4"/>
    </row>
    <row r="37" spans="1:6" x14ac:dyDescent="0.25">
      <c r="A37" s="2" t="s">
        <v>47</v>
      </c>
      <c r="B37" s="2"/>
      <c r="C37" s="70">
        <v>0</v>
      </c>
      <c r="D37" s="70">
        <f>SUM(D33:D34)</f>
        <v>-18676</v>
      </c>
      <c r="E37" s="70">
        <f>SUM(E30:E36)</f>
        <v>586057</v>
      </c>
      <c r="F37" s="70">
        <f>SUM(F30:F35)</f>
        <v>567381</v>
      </c>
    </row>
    <row r="38" spans="1:6" ht="25.5" x14ac:dyDescent="0.25">
      <c r="A38" s="2" t="s">
        <v>92</v>
      </c>
      <c r="B38" s="2"/>
      <c r="C38" s="4"/>
      <c r="D38" s="4"/>
      <c r="E38" s="4"/>
      <c r="F38" s="4"/>
    </row>
    <row r="39" spans="1:6" x14ac:dyDescent="0.25">
      <c r="A39" s="3" t="s">
        <v>97</v>
      </c>
      <c r="B39" s="3"/>
      <c r="C39" s="65"/>
      <c r="D39" s="65"/>
      <c r="E39" s="66"/>
      <c r="F39" s="71"/>
    </row>
    <row r="40" spans="1:6" x14ac:dyDescent="0.25">
      <c r="A40" s="2" t="s">
        <v>95</v>
      </c>
      <c r="B40" s="2"/>
      <c r="C40" s="72"/>
      <c r="D40" s="72"/>
      <c r="E40" s="70"/>
      <c r="F40" s="70"/>
    </row>
    <row r="41" spans="1:6" ht="15.75" thickBot="1" x14ac:dyDescent="0.3">
      <c r="A41" s="2" t="s">
        <v>113</v>
      </c>
      <c r="B41" s="2"/>
      <c r="C41" s="73">
        <f>SUM(C37+C28)</f>
        <v>87440000</v>
      </c>
      <c r="D41" s="73">
        <f>SUM(D37+D28)</f>
        <v>0</v>
      </c>
      <c r="E41" s="73">
        <f>SUM(E37+E28)</f>
        <v>54457444</v>
      </c>
      <c r="F41" s="73">
        <f>SUM(F37+F28)</f>
        <v>141897444</v>
      </c>
    </row>
    <row r="42" spans="1:6" ht="15.75" thickTop="1" x14ac:dyDescent="0.25">
      <c r="A42"/>
      <c r="B42"/>
    </row>
    <row r="43" spans="1:6" x14ac:dyDescent="0.25">
      <c r="A43"/>
      <c r="B43"/>
    </row>
    <row r="44" spans="1:6" x14ac:dyDescent="0.25">
      <c r="A44" s="58" t="s">
        <v>105</v>
      </c>
      <c r="B44" s="58"/>
      <c r="C44" s="58" t="s">
        <v>107</v>
      </c>
    </row>
    <row r="45" spans="1:6" x14ac:dyDescent="0.25">
      <c r="A45" s="59" t="s">
        <v>106</v>
      </c>
      <c r="B45" s="59"/>
      <c r="C45" s="59" t="s">
        <v>111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Aigerim Ismagulova</cp:lastModifiedBy>
  <dcterms:created xsi:type="dcterms:W3CDTF">2022-05-11T17:51:21Z</dcterms:created>
  <dcterms:modified xsi:type="dcterms:W3CDTF">2022-05-17T04:46:25Z</dcterms:modified>
</cp:coreProperties>
</file>