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sa\Desktop\Главбух\КФБ\2020\2 кв.2020\"/>
    </mc:Choice>
  </mc:AlternateContent>
  <bookViews>
    <workbookView xWindow="0" yWindow="0" windowWidth="23040" windowHeight="8235"/>
  </bookViews>
  <sheets>
    <sheet name="Бухбаланс" sheetId="1" r:id="rId1"/>
    <sheet name="ОПиУ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2" l="1"/>
  <c r="E100" i="2"/>
  <c r="E101" i="2" s="1"/>
  <c r="G94" i="2"/>
  <c r="F94" i="2"/>
  <c r="E94" i="2"/>
  <c r="D94" i="2"/>
  <c r="G56" i="2"/>
  <c r="G101" i="2" s="1"/>
  <c r="F56" i="2"/>
  <c r="F101" i="2" s="1"/>
  <c r="E56" i="2"/>
  <c r="D56" i="2"/>
  <c r="E54" i="2"/>
  <c r="E102" i="2" s="1"/>
  <c r="E104" i="2" s="1"/>
  <c r="G9" i="2"/>
  <c r="G54" i="2" s="1"/>
  <c r="G102" i="2" s="1"/>
  <c r="G104" i="2" s="1"/>
  <c r="F9" i="2"/>
  <c r="F54" i="2" s="1"/>
  <c r="E9" i="2"/>
  <c r="D9" i="2"/>
  <c r="D54" i="2" s="1"/>
  <c r="D102" i="2" s="1"/>
  <c r="D104" i="2" s="1"/>
  <c r="D109" i="1"/>
  <c r="D113" i="1" s="1"/>
  <c r="D115" i="1" s="1"/>
  <c r="C109" i="1"/>
  <c r="D104" i="1"/>
  <c r="C104" i="1"/>
  <c r="C113" i="1" s="1"/>
  <c r="C115" i="1" s="1"/>
  <c r="D98" i="1"/>
  <c r="C98" i="1"/>
  <c r="D95" i="1"/>
  <c r="C95" i="1"/>
  <c r="D10" i="1"/>
  <c r="D60" i="1" s="1"/>
  <c r="C10" i="1"/>
  <c r="C60" i="1" s="1"/>
  <c r="F102" i="2" l="1"/>
  <c r="F104" i="2" s="1"/>
</calcChain>
</file>

<file path=xl/sharedStrings.xml><?xml version="1.0" encoding="utf-8"?>
<sst xmlns="http://schemas.openxmlformats.org/spreadsheetml/2006/main" count="253" uniqueCount="200">
  <si>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</si>
  <si>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</si>
  <si>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</si>
  <si>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</si>
  <si>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</si>
  <si>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Запасы</t>
  </si>
  <si>
    <t>Инвестиционное имущество</t>
  </si>
  <si>
    <t>Нераспределенная прибыль (непокрытый убыток)</t>
  </si>
  <si>
    <t>Отчет о прибылях и убытках</t>
  </si>
  <si>
    <t>За отчетный период</t>
  </si>
  <si>
    <t>Прочие доходы</t>
  </si>
  <si>
    <t>Прочие расходы</t>
  </si>
  <si>
    <t>в том числе:</t>
  </si>
  <si>
    <t>АО "Информационно-учетный центр"</t>
  </si>
  <si>
    <t>     Бухгалтерский баланс</t>
  </si>
  <si>
    <t>по состоянию на 1 июля 2020 года</t>
  </si>
  <si>
    <t>(в тысячах тенге)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</si>
  <si>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</si>
  <si>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</si>
  <si>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</si>
  <si>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</si>
  <si>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</si>
  <si>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</si>
  <si>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Операция «обратное СЕРП»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</si>
  <si>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</si>
  <si>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</si>
  <si>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</si>
  <si>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</si>
  <si>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</si>
  <si>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</si>
  <si>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</si>
  <si>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</si>
  <si>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</si>
  <si>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</si>
  <si>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аффилированным лицам</t>
  </si>
  <si>
    <t>15,1,1</t>
  </si>
  <si>
    <t>прочим клиентам</t>
  </si>
  <si>
    <t>15,1,2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</si>
  <si>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</si>
  <si>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</si>
  <si>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</si>
  <si>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</si>
  <si>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</si>
  <si>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</si>
  <si>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</si>
  <si>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</si>
  <si>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</si>
  <si>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</si>
  <si>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</si>
  <si>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</si>
  <si>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</si>
  <si>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</si>
  <si>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</si>
  <si>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</si>
  <si>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</si>
  <si>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</si>
  <si>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</si>
  <si>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«СЕРП»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</si>
  <si>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</si>
  <si>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</si>
  <si>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</si>
  <si>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</si>
  <si>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</si>
  <si>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</si>
  <si>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</si>
  <si>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</si>
  <si>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</si>
  <si>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</si>
  <si>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</si>
  <si>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</si>
  <si>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</si>
  <si>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</si>
  <si>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</si>
  <si>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</si>
  <si>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</si>
  <si>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по услугам единого регистратора</t>
  </si>
  <si>
    <t>по услугам иных профессиональных участников рынка ценных бумаг</t>
  </si>
  <si>
    <t>обязательства по сделке фьючерсы</t>
  </si>
  <si>
    <t>обязательства по сделке форварды</t>
  </si>
  <si>
    <t>обязательства по сделке опционы</t>
  </si>
  <si>
    <t>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</si>
  <si>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</si>
  <si>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</si>
  <si>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</si>
  <si>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</si>
  <si>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</si>
  <si>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</si>
  <si>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</si>
  <si>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</si>
  <si>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</si>
  <si>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привилегированные акции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</si>
  <si>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</si>
  <si>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</si>
  <si>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</si>
  <si>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</si>
  <si>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резерв на переоценку основных средств</t>
  </si>
  <si>
    <t>Прочие резервы</t>
  </si>
  <si>
    <t>предыдущих лет</t>
  </si>
  <si>
    <t>отчетного периода</t>
  </si>
  <si>
    <t>Итого капитал</t>
  </si>
  <si>
    <t>Итого капитал и обязательства (стр. 36+стр.43)</t>
  </si>
  <si>
    <t>Примечание</t>
  </si>
  <si>
    <t>Прочие активы включают в себя краткосрочные расходы будущих периодов. Прочие обязательства включают в себя краткосрочную задолженность по исполнительным листам  и перед подотчетными лицами</t>
  </si>
  <si>
    <t>Председатель Правления                    Оспанов Ж.Б.</t>
  </si>
  <si>
    <t>___________</t>
  </si>
  <si>
    <t>Главный бухгалтер                                      Айса Н.И.</t>
  </si>
  <si>
    <t>Исполнитель                                                   Айса Н.И.</t>
  </si>
  <si>
    <t>___________________</t>
  </si>
  <si>
    <t>Телефон исполнителя</t>
  </si>
  <si>
    <t>87172 55 29 81 (внутр 130)</t>
  </si>
  <si>
    <t>Место для печати</t>
  </si>
  <si>
    <t>За период с начала текущего года (с нарастающим итогом)</t>
  </si>
  <si>
    <t>За аналогичный период предыдущего года</t>
  </si>
  <si>
    <t xml:space="preserve">За аналогичный период с начала предыдущего года </t>
  </si>
  <si>
    <t>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</si>
  <si>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</si>
  <si>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</si>
  <si>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</si>
  <si>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</si>
  <si>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по ценным бумагам, имеющимся в наличии для продажи (за вычетом резервов на обесценение)</t>
  </si>
  <si>
    <t>1,3,1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</si>
  <si>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</si>
  <si>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</si>
  <si>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</si>
  <si>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</si>
  <si>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</si>
  <si>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1,3,2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</si>
  <si>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</si>
  <si>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</si>
  <si>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</si>
  <si>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</si>
  <si>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</si>
  <si>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1,3,3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</si>
  <si>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</si>
  <si>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</si>
  <si>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</si>
  <si>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</si>
  <si>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</si>
  <si>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в том числе: </t>
  </si>
  <si>
    <t>от консалтинговых услуг</t>
  </si>
  <si>
    <t>2,1,1</t>
  </si>
  <si>
    <t>2,1,2</t>
  </si>
  <si>
    <t>от прочих услуг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</si>
  <si>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</si>
  <si>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</si>
  <si>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</si>
  <si>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</si>
  <si>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</si>
  <si>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</si>
  <si>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</si>
  <si>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</si>
  <si>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</si>
  <si>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по сделкам форвард</t>
  </si>
  <si>
    <t>по сделкам опцион</t>
  </si>
  <si>
    <t>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</si>
  <si>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</si>
  <si>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</si>
  <si>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</si>
  <si>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</si>
  <si>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</si>
  <si>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</si>
  <si>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</si>
  <si>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</si>
  <si>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</si>
  <si>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</si>
  <si>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</si>
  <si>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</si>
  <si>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</si>
  <si>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</si>
  <si>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</si>
  <si>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</si>
  <si>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</si>
  <si>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</si>
  <si>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</si>
  <si>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</si>
  <si>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</si>
  <si>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</si>
  <si>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</si>
  <si>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</si>
  <si>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</si>
  <si>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</si>
  <si>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</si>
  <si>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</si>
  <si>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</si>
  <si>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</si>
  <si>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</si>
  <si>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общехозяйственные расходы</t>
  </si>
  <si>
    <t>транспортные расходы</t>
  </si>
  <si>
    <t>административные расходы</t>
  </si>
  <si>
    <t>амортизационные отчисления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</si>
  <si>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</si>
  <si>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</si>
  <si>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</si>
  <si>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</si>
  <si>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</si>
  <si>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</si>
  <si>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</si>
  <si>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</si>
  <si>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 xml:space="preserve"> </t>
  </si>
  <si>
    <t xml:space="preserve">Прочие доходы за отчетный период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Заказчиками.  Прочие доходы за период с начала отчетного года включают в себя доходы от реализации продукции и оказания услуг по заключенным договорам с Заказчиками на ведение реестра госсобственности, сопровождение информационных систем АО "ИУЦ", номинальное держание ценных бумаг и прочими Заказчиками  Прочие расходы за отчетный период и за период с начала отчетного года включают в себя себестоимость реализованной продукции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</si>
</sst>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_р_._-;_-@_-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Consolas"/>
      <family val="3"/>
      <charset val="204"/>
    </font>
    <font>
      <sz val="10"/>
      <color rgb="FF000000"/>
      <name val="Consolas"/>
      <family val="3"/>
      <charset val="204"/>
    </font>
    <font>
      <sz val="11"/>
      <color theme="1"/>
      <name val="Consolas"/>
      <family val="3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</borders>
  <cellStyleXfs count="15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7">
    <xf numFmtId="0" fontId="0" fillId="0" borderId="0" xfId="0"/>
    <xf numFmtId="164" fontId="9" fillId="0" borderId="0" xfId="0" applyNumberFormat="1" applyFont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43" fontId="0" fillId="0" borderId="0" xfId="0" applyNumberFormat="1"/>
    <xf numFmtId="1" fontId="0" fillId="0" borderId="2" xfId="0" applyNumberFormat="1" applyBorder="1" applyAlignment="1">
      <alignment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164" fontId="9" fillId="0" borderId="0" xfId="0" applyNumberFormat="1" applyFont="1" applyAlignment="1">
      <alignment horizontal="left" wrapText="1"/>
    </xf>
    <xf numFmtId="164" fontId="9" fillId="0" borderId="0" xfId="0" applyNumberFormat="1" applyFont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/>
    <xf numFmtId="164" fontId="0" fillId="0" borderId="0" xfId="0" applyNumberFormat="1" applyAlignment="1">
      <alignment horizontal="right" wrapText="1"/>
    </xf>
    <xf numFmtId="164" fontId="13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2" xfId="0" applyFont="1" applyBorder="1" applyAlignment="1">
      <alignment vertical="center" wrapText="1"/>
    </xf>
    <xf numFmtId="166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vertical="center" wrapText="1"/>
    </xf>
    <xf numFmtId="1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15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0" fillId="0" borderId="2" xfId="0" applyBorder="1" applyAlignment="1">
      <alignment vertical="center" wrapText="1"/>
    </xf>
    <xf numFmtId="164" fontId="9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left"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</cellXfs>
  <cellStyles count="15">
    <cellStyle name="Comma [0]_Ordabasy_2002_deferred_tax_3" xfId="13"/>
    <cellStyle name="Comma_RGS_03_J_Taxation" xfId="14"/>
    <cellStyle name="Normal_RGS_03_J_Taxation" xfId="10"/>
    <cellStyle name="Обычный" xfId="0" builtinId="0"/>
    <cellStyle name="Обычный 2" xfId="5"/>
    <cellStyle name="Обычный 3" xfId="9"/>
    <cellStyle name="Обычный 3 2" xfId="11"/>
    <cellStyle name="Обычный 4" xfId="1"/>
    <cellStyle name="Обычный 7" xfId="12"/>
    <cellStyle name="Обычный 8" xfId="7"/>
    <cellStyle name="Финансовый 2" xfId="4"/>
    <cellStyle name="Финансовый 3" xfId="3"/>
    <cellStyle name="Финансовый 4" xfId="6"/>
    <cellStyle name="Финансовый 5" xfId="2"/>
    <cellStyle name="Финансов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6"/>
  <sheetViews>
    <sheetView tabSelected="1" workbookViewId="0">
      <selection activeCell="A16" sqref="A16"/>
    </sheetView>
  </sheetViews>
  <sheetFormatPr defaultRowHeight="15" x14ac:dyDescent="0.25"/>
  <cols>
    <col min="1" max="1" width="47.7109375" style="2" customWidth="1"/>
    <col min="2" max="2" width="9.28515625" style="4" customWidth="1"/>
    <col min="3" max="3" width="15.85546875" style="2" customWidth="1"/>
    <col min="4" max="4" width="16.140625" style="2" customWidth="1"/>
    <col min="5" max="5" width="9.140625" style="2"/>
    <col min="6" max="6" width="11.7109375" style="2" bestFit="1" customWidth="1"/>
    <col min="8" max="8" width="13.140625" bestFit="1" customWidth="1"/>
    <col min="257" max="257" width="47.7109375" customWidth="1"/>
    <col min="258" max="258" width="9.28515625" customWidth="1"/>
    <col min="259" max="259" width="15.85546875" customWidth="1"/>
    <col min="260" max="260" width="16.140625" customWidth="1"/>
    <col min="262" max="262" width="11.7109375" bestFit="1" customWidth="1"/>
    <col min="264" max="264" width="13.140625" bestFit="1" customWidth="1"/>
    <col min="513" max="513" width="47.7109375" customWidth="1"/>
    <col min="514" max="514" width="9.28515625" customWidth="1"/>
    <col min="515" max="515" width="15.85546875" customWidth="1"/>
    <col min="516" max="516" width="16.140625" customWidth="1"/>
    <col min="518" max="518" width="11.7109375" bestFit="1" customWidth="1"/>
    <col min="520" max="520" width="13.140625" bestFit="1" customWidth="1"/>
    <col min="769" max="769" width="47.7109375" customWidth="1"/>
    <col min="770" max="770" width="9.28515625" customWidth="1"/>
    <col min="771" max="771" width="15.85546875" customWidth="1"/>
    <col min="772" max="772" width="16.140625" customWidth="1"/>
    <col min="774" max="774" width="11.7109375" bestFit="1" customWidth="1"/>
    <col min="776" max="776" width="13.140625" bestFit="1" customWidth="1"/>
    <col min="1025" max="1025" width="47.7109375" customWidth="1"/>
    <col min="1026" max="1026" width="9.28515625" customWidth="1"/>
    <col min="1027" max="1027" width="15.85546875" customWidth="1"/>
    <col min="1028" max="1028" width="16.140625" customWidth="1"/>
    <col min="1030" max="1030" width="11.7109375" bestFit="1" customWidth="1"/>
    <col min="1032" max="1032" width="13.140625" bestFit="1" customWidth="1"/>
    <col min="1281" max="1281" width="47.7109375" customWidth="1"/>
    <col min="1282" max="1282" width="9.28515625" customWidth="1"/>
    <col min="1283" max="1283" width="15.85546875" customWidth="1"/>
    <col min="1284" max="1284" width="16.140625" customWidth="1"/>
    <col min="1286" max="1286" width="11.7109375" bestFit="1" customWidth="1"/>
    <col min="1288" max="1288" width="13.140625" bestFit="1" customWidth="1"/>
    <col min="1537" max="1537" width="47.7109375" customWidth="1"/>
    <col min="1538" max="1538" width="9.28515625" customWidth="1"/>
    <col min="1539" max="1539" width="15.85546875" customWidth="1"/>
    <col min="1540" max="1540" width="16.140625" customWidth="1"/>
    <col min="1542" max="1542" width="11.7109375" bestFit="1" customWidth="1"/>
    <col min="1544" max="1544" width="13.140625" bestFit="1" customWidth="1"/>
    <col min="1793" max="1793" width="47.7109375" customWidth="1"/>
    <col min="1794" max="1794" width="9.28515625" customWidth="1"/>
    <col min="1795" max="1795" width="15.85546875" customWidth="1"/>
    <col min="1796" max="1796" width="16.140625" customWidth="1"/>
    <col min="1798" max="1798" width="11.7109375" bestFit="1" customWidth="1"/>
    <col min="1800" max="1800" width="13.140625" bestFit="1" customWidth="1"/>
    <col min="2049" max="2049" width="47.7109375" customWidth="1"/>
    <col min="2050" max="2050" width="9.28515625" customWidth="1"/>
    <col min="2051" max="2051" width="15.85546875" customWidth="1"/>
    <col min="2052" max="2052" width="16.140625" customWidth="1"/>
    <col min="2054" max="2054" width="11.7109375" bestFit="1" customWidth="1"/>
    <col min="2056" max="2056" width="13.140625" bestFit="1" customWidth="1"/>
    <col min="2305" max="2305" width="47.7109375" customWidth="1"/>
    <col min="2306" max="2306" width="9.28515625" customWidth="1"/>
    <col min="2307" max="2307" width="15.85546875" customWidth="1"/>
    <col min="2308" max="2308" width="16.140625" customWidth="1"/>
    <col min="2310" max="2310" width="11.7109375" bestFit="1" customWidth="1"/>
    <col min="2312" max="2312" width="13.140625" bestFit="1" customWidth="1"/>
    <col min="2561" max="2561" width="47.7109375" customWidth="1"/>
    <col min="2562" max="2562" width="9.28515625" customWidth="1"/>
    <col min="2563" max="2563" width="15.85546875" customWidth="1"/>
    <col min="2564" max="2564" width="16.140625" customWidth="1"/>
    <col min="2566" max="2566" width="11.7109375" bestFit="1" customWidth="1"/>
    <col min="2568" max="2568" width="13.140625" bestFit="1" customWidth="1"/>
    <col min="2817" max="2817" width="47.7109375" customWidth="1"/>
    <col min="2818" max="2818" width="9.28515625" customWidth="1"/>
    <col min="2819" max="2819" width="15.85546875" customWidth="1"/>
    <col min="2820" max="2820" width="16.140625" customWidth="1"/>
    <col min="2822" max="2822" width="11.7109375" bestFit="1" customWidth="1"/>
    <col min="2824" max="2824" width="13.140625" bestFit="1" customWidth="1"/>
    <col min="3073" max="3073" width="47.7109375" customWidth="1"/>
    <col min="3074" max="3074" width="9.28515625" customWidth="1"/>
    <col min="3075" max="3075" width="15.85546875" customWidth="1"/>
    <col min="3076" max="3076" width="16.140625" customWidth="1"/>
    <col min="3078" max="3078" width="11.7109375" bestFit="1" customWidth="1"/>
    <col min="3080" max="3080" width="13.140625" bestFit="1" customWidth="1"/>
    <col min="3329" max="3329" width="47.7109375" customWidth="1"/>
    <col min="3330" max="3330" width="9.28515625" customWidth="1"/>
    <col min="3331" max="3331" width="15.85546875" customWidth="1"/>
    <col min="3332" max="3332" width="16.140625" customWidth="1"/>
    <col min="3334" max="3334" width="11.7109375" bestFit="1" customWidth="1"/>
    <col min="3336" max="3336" width="13.140625" bestFit="1" customWidth="1"/>
    <col min="3585" max="3585" width="47.7109375" customWidth="1"/>
    <col min="3586" max="3586" width="9.28515625" customWidth="1"/>
    <col min="3587" max="3587" width="15.85546875" customWidth="1"/>
    <col min="3588" max="3588" width="16.140625" customWidth="1"/>
    <col min="3590" max="3590" width="11.7109375" bestFit="1" customWidth="1"/>
    <col min="3592" max="3592" width="13.140625" bestFit="1" customWidth="1"/>
    <col min="3841" max="3841" width="47.7109375" customWidth="1"/>
    <col min="3842" max="3842" width="9.28515625" customWidth="1"/>
    <col min="3843" max="3843" width="15.85546875" customWidth="1"/>
    <col min="3844" max="3844" width="16.140625" customWidth="1"/>
    <col min="3846" max="3846" width="11.7109375" bestFit="1" customWidth="1"/>
    <col min="3848" max="3848" width="13.140625" bestFit="1" customWidth="1"/>
    <col min="4097" max="4097" width="47.7109375" customWidth="1"/>
    <col min="4098" max="4098" width="9.28515625" customWidth="1"/>
    <col min="4099" max="4099" width="15.85546875" customWidth="1"/>
    <col min="4100" max="4100" width="16.140625" customWidth="1"/>
    <col min="4102" max="4102" width="11.7109375" bestFit="1" customWidth="1"/>
    <col min="4104" max="4104" width="13.140625" bestFit="1" customWidth="1"/>
    <col min="4353" max="4353" width="47.7109375" customWidth="1"/>
    <col min="4354" max="4354" width="9.28515625" customWidth="1"/>
    <col min="4355" max="4355" width="15.85546875" customWidth="1"/>
    <col min="4356" max="4356" width="16.140625" customWidth="1"/>
    <col min="4358" max="4358" width="11.7109375" bestFit="1" customWidth="1"/>
    <col min="4360" max="4360" width="13.140625" bestFit="1" customWidth="1"/>
    <col min="4609" max="4609" width="47.7109375" customWidth="1"/>
    <col min="4610" max="4610" width="9.28515625" customWidth="1"/>
    <col min="4611" max="4611" width="15.85546875" customWidth="1"/>
    <col min="4612" max="4612" width="16.140625" customWidth="1"/>
    <col min="4614" max="4614" width="11.7109375" bestFit="1" customWidth="1"/>
    <col min="4616" max="4616" width="13.140625" bestFit="1" customWidth="1"/>
    <col min="4865" max="4865" width="47.7109375" customWidth="1"/>
    <col min="4866" max="4866" width="9.28515625" customWidth="1"/>
    <col min="4867" max="4867" width="15.85546875" customWidth="1"/>
    <col min="4868" max="4868" width="16.140625" customWidth="1"/>
    <col min="4870" max="4870" width="11.7109375" bestFit="1" customWidth="1"/>
    <col min="4872" max="4872" width="13.140625" bestFit="1" customWidth="1"/>
    <col min="5121" max="5121" width="47.7109375" customWidth="1"/>
    <col min="5122" max="5122" width="9.28515625" customWidth="1"/>
    <col min="5123" max="5123" width="15.85546875" customWidth="1"/>
    <col min="5124" max="5124" width="16.140625" customWidth="1"/>
    <col min="5126" max="5126" width="11.7109375" bestFit="1" customWidth="1"/>
    <col min="5128" max="5128" width="13.140625" bestFit="1" customWidth="1"/>
    <col min="5377" max="5377" width="47.7109375" customWidth="1"/>
    <col min="5378" max="5378" width="9.28515625" customWidth="1"/>
    <col min="5379" max="5379" width="15.85546875" customWidth="1"/>
    <col min="5380" max="5380" width="16.140625" customWidth="1"/>
    <col min="5382" max="5382" width="11.7109375" bestFit="1" customWidth="1"/>
    <col min="5384" max="5384" width="13.140625" bestFit="1" customWidth="1"/>
    <col min="5633" max="5633" width="47.7109375" customWidth="1"/>
    <col min="5634" max="5634" width="9.28515625" customWidth="1"/>
    <col min="5635" max="5635" width="15.85546875" customWidth="1"/>
    <col min="5636" max="5636" width="16.140625" customWidth="1"/>
    <col min="5638" max="5638" width="11.7109375" bestFit="1" customWidth="1"/>
    <col min="5640" max="5640" width="13.140625" bestFit="1" customWidth="1"/>
    <col min="5889" max="5889" width="47.7109375" customWidth="1"/>
    <col min="5890" max="5890" width="9.28515625" customWidth="1"/>
    <col min="5891" max="5891" width="15.85546875" customWidth="1"/>
    <col min="5892" max="5892" width="16.140625" customWidth="1"/>
    <col min="5894" max="5894" width="11.7109375" bestFit="1" customWidth="1"/>
    <col min="5896" max="5896" width="13.140625" bestFit="1" customWidth="1"/>
    <col min="6145" max="6145" width="47.7109375" customWidth="1"/>
    <col min="6146" max="6146" width="9.28515625" customWidth="1"/>
    <col min="6147" max="6147" width="15.85546875" customWidth="1"/>
    <col min="6148" max="6148" width="16.140625" customWidth="1"/>
    <col min="6150" max="6150" width="11.7109375" bestFit="1" customWidth="1"/>
    <col min="6152" max="6152" width="13.140625" bestFit="1" customWidth="1"/>
    <col min="6401" max="6401" width="47.7109375" customWidth="1"/>
    <col min="6402" max="6402" width="9.28515625" customWidth="1"/>
    <col min="6403" max="6403" width="15.85546875" customWidth="1"/>
    <col min="6404" max="6404" width="16.140625" customWidth="1"/>
    <col min="6406" max="6406" width="11.7109375" bestFit="1" customWidth="1"/>
    <col min="6408" max="6408" width="13.140625" bestFit="1" customWidth="1"/>
    <col min="6657" max="6657" width="47.7109375" customWidth="1"/>
    <col min="6658" max="6658" width="9.28515625" customWidth="1"/>
    <col min="6659" max="6659" width="15.85546875" customWidth="1"/>
    <col min="6660" max="6660" width="16.140625" customWidth="1"/>
    <col min="6662" max="6662" width="11.7109375" bestFit="1" customWidth="1"/>
    <col min="6664" max="6664" width="13.140625" bestFit="1" customWidth="1"/>
    <col min="6913" max="6913" width="47.7109375" customWidth="1"/>
    <col min="6914" max="6914" width="9.28515625" customWidth="1"/>
    <col min="6915" max="6915" width="15.85546875" customWidth="1"/>
    <col min="6916" max="6916" width="16.140625" customWidth="1"/>
    <col min="6918" max="6918" width="11.7109375" bestFit="1" customWidth="1"/>
    <col min="6920" max="6920" width="13.140625" bestFit="1" customWidth="1"/>
    <col min="7169" max="7169" width="47.7109375" customWidth="1"/>
    <col min="7170" max="7170" width="9.28515625" customWidth="1"/>
    <col min="7171" max="7171" width="15.85546875" customWidth="1"/>
    <col min="7172" max="7172" width="16.140625" customWidth="1"/>
    <col min="7174" max="7174" width="11.7109375" bestFit="1" customWidth="1"/>
    <col min="7176" max="7176" width="13.140625" bestFit="1" customWidth="1"/>
    <col min="7425" max="7425" width="47.7109375" customWidth="1"/>
    <col min="7426" max="7426" width="9.28515625" customWidth="1"/>
    <col min="7427" max="7427" width="15.85546875" customWidth="1"/>
    <col min="7428" max="7428" width="16.140625" customWidth="1"/>
    <col min="7430" max="7430" width="11.7109375" bestFit="1" customWidth="1"/>
    <col min="7432" max="7432" width="13.140625" bestFit="1" customWidth="1"/>
    <col min="7681" max="7681" width="47.7109375" customWidth="1"/>
    <col min="7682" max="7682" width="9.28515625" customWidth="1"/>
    <col min="7683" max="7683" width="15.85546875" customWidth="1"/>
    <col min="7684" max="7684" width="16.140625" customWidth="1"/>
    <col min="7686" max="7686" width="11.7109375" bestFit="1" customWidth="1"/>
    <col min="7688" max="7688" width="13.140625" bestFit="1" customWidth="1"/>
    <col min="7937" max="7937" width="47.7109375" customWidth="1"/>
    <col min="7938" max="7938" width="9.28515625" customWidth="1"/>
    <col min="7939" max="7939" width="15.85546875" customWidth="1"/>
    <col min="7940" max="7940" width="16.140625" customWidth="1"/>
    <col min="7942" max="7942" width="11.7109375" bestFit="1" customWidth="1"/>
    <col min="7944" max="7944" width="13.140625" bestFit="1" customWidth="1"/>
    <col min="8193" max="8193" width="47.7109375" customWidth="1"/>
    <col min="8194" max="8194" width="9.28515625" customWidth="1"/>
    <col min="8195" max="8195" width="15.85546875" customWidth="1"/>
    <col min="8196" max="8196" width="16.140625" customWidth="1"/>
    <col min="8198" max="8198" width="11.7109375" bestFit="1" customWidth="1"/>
    <col min="8200" max="8200" width="13.140625" bestFit="1" customWidth="1"/>
    <col min="8449" max="8449" width="47.7109375" customWidth="1"/>
    <col min="8450" max="8450" width="9.28515625" customWidth="1"/>
    <col min="8451" max="8451" width="15.85546875" customWidth="1"/>
    <col min="8452" max="8452" width="16.140625" customWidth="1"/>
    <col min="8454" max="8454" width="11.7109375" bestFit="1" customWidth="1"/>
    <col min="8456" max="8456" width="13.140625" bestFit="1" customWidth="1"/>
    <col min="8705" max="8705" width="47.7109375" customWidth="1"/>
    <col min="8706" max="8706" width="9.28515625" customWidth="1"/>
    <col min="8707" max="8707" width="15.85546875" customWidth="1"/>
    <col min="8708" max="8708" width="16.140625" customWidth="1"/>
    <col min="8710" max="8710" width="11.7109375" bestFit="1" customWidth="1"/>
    <col min="8712" max="8712" width="13.140625" bestFit="1" customWidth="1"/>
    <col min="8961" max="8961" width="47.7109375" customWidth="1"/>
    <col min="8962" max="8962" width="9.28515625" customWidth="1"/>
    <col min="8963" max="8963" width="15.85546875" customWidth="1"/>
    <col min="8964" max="8964" width="16.140625" customWidth="1"/>
    <col min="8966" max="8966" width="11.7109375" bestFit="1" customWidth="1"/>
    <col min="8968" max="8968" width="13.140625" bestFit="1" customWidth="1"/>
    <col min="9217" max="9217" width="47.7109375" customWidth="1"/>
    <col min="9218" max="9218" width="9.28515625" customWidth="1"/>
    <col min="9219" max="9219" width="15.85546875" customWidth="1"/>
    <col min="9220" max="9220" width="16.140625" customWidth="1"/>
    <col min="9222" max="9222" width="11.7109375" bestFit="1" customWidth="1"/>
    <col min="9224" max="9224" width="13.140625" bestFit="1" customWidth="1"/>
    <col min="9473" max="9473" width="47.7109375" customWidth="1"/>
    <col min="9474" max="9474" width="9.28515625" customWidth="1"/>
    <col min="9475" max="9475" width="15.85546875" customWidth="1"/>
    <col min="9476" max="9476" width="16.140625" customWidth="1"/>
    <col min="9478" max="9478" width="11.7109375" bestFit="1" customWidth="1"/>
    <col min="9480" max="9480" width="13.140625" bestFit="1" customWidth="1"/>
    <col min="9729" max="9729" width="47.7109375" customWidth="1"/>
    <col min="9730" max="9730" width="9.28515625" customWidth="1"/>
    <col min="9731" max="9731" width="15.85546875" customWidth="1"/>
    <col min="9732" max="9732" width="16.140625" customWidth="1"/>
    <col min="9734" max="9734" width="11.7109375" bestFit="1" customWidth="1"/>
    <col min="9736" max="9736" width="13.140625" bestFit="1" customWidth="1"/>
    <col min="9985" max="9985" width="47.7109375" customWidth="1"/>
    <col min="9986" max="9986" width="9.28515625" customWidth="1"/>
    <col min="9987" max="9987" width="15.85546875" customWidth="1"/>
    <col min="9988" max="9988" width="16.140625" customWidth="1"/>
    <col min="9990" max="9990" width="11.7109375" bestFit="1" customWidth="1"/>
    <col min="9992" max="9992" width="13.140625" bestFit="1" customWidth="1"/>
    <col min="10241" max="10241" width="47.7109375" customWidth="1"/>
    <col min="10242" max="10242" width="9.28515625" customWidth="1"/>
    <col min="10243" max="10243" width="15.85546875" customWidth="1"/>
    <col min="10244" max="10244" width="16.140625" customWidth="1"/>
    <col min="10246" max="10246" width="11.7109375" bestFit="1" customWidth="1"/>
    <col min="10248" max="10248" width="13.140625" bestFit="1" customWidth="1"/>
    <col min="10497" max="10497" width="47.7109375" customWidth="1"/>
    <col min="10498" max="10498" width="9.28515625" customWidth="1"/>
    <col min="10499" max="10499" width="15.85546875" customWidth="1"/>
    <col min="10500" max="10500" width="16.140625" customWidth="1"/>
    <col min="10502" max="10502" width="11.7109375" bestFit="1" customWidth="1"/>
    <col min="10504" max="10504" width="13.140625" bestFit="1" customWidth="1"/>
    <col min="10753" max="10753" width="47.7109375" customWidth="1"/>
    <col min="10754" max="10754" width="9.28515625" customWidth="1"/>
    <col min="10755" max="10755" width="15.85546875" customWidth="1"/>
    <col min="10756" max="10756" width="16.140625" customWidth="1"/>
    <col min="10758" max="10758" width="11.7109375" bestFit="1" customWidth="1"/>
    <col min="10760" max="10760" width="13.140625" bestFit="1" customWidth="1"/>
    <col min="11009" max="11009" width="47.7109375" customWidth="1"/>
    <col min="11010" max="11010" width="9.28515625" customWidth="1"/>
    <col min="11011" max="11011" width="15.85546875" customWidth="1"/>
    <col min="11012" max="11012" width="16.140625" customWidth="1"/>
    <col min="11014" max="11014" width="11.7109375" bestFit="1" customWidth="1"/>
    <col min="11016" max="11016" width="13.140625" bestFit="1" customWidth="1"/>
    <col min="11265" max="11265" width="47.7109375" customWidth="1"/>
    <col min="11266" max="11266" width="9.28515625" customWidth="1"/>
    <col min="11267" max="11267" width="15.85546875" customWidth="1"/>
    <col min="11268" max="11268" width="16.140625" customWidth="1"/>
    <col min="11270" max="11270" width="11.7109375" bestFit="1" customWidth="1"/>
    <col min="11272" max="11272" width="13.140625" bestFit="1" customWidth="1"/>
    <col min="11521" max="11521" width="47.7109375" customWidth="1"/>
    <col min="11522" max="11522" width="9.28515625" customWidth="1"/>
    <col min="11523" max="11523" width="15.85546875" customWidth="1"/>
    <col min="11524" max="11524" width="16.140625" customWidth="1"/>
    <col min="11526" max="11526" width="11.7109375" bestFit="1" customWidth="1"/>
    <col min="11528" max="11528" width="13.140625" bestFit="1" customWidth="1"/>
    <col min="11777" max="11777" width="47.7109375" customWidth="1"/>
    <col min="11778" max="11778" width="9.28515625" customWidth="1"/>
    <col min="11779" max="11779" width="15.85546875" customWidth="1"/>
    <col min="11780" max="11780" width="16.140625" customWidth="1"/>
    <col min="11782" max="11782" width="11.7109375" bestFit="1" customWidth="1"/>
    <col min="11784" max="11784" width="13.140625" bestFit="1" customWidth="1"/>
    <col min="12033" max="12033" width="47.7109375" customWidth="1"/>
    <col min="12034" max="12034" width="9.28515625" customWidth="1"/>
    <col min="12035" max="12035" width="15.85546875" customWidth="1"/>
    <col min="12036" max="12036" width="16.140625" customWidth="1"/>
    <col min="12038" max="12038" width="11.7109375" bestFit="1" customWidth="1"/>
    <col min="12040" max="12040" width="13.140625" bestFit="1" customWidth="1"/>
    <col min="12289" max="12289" width="47.7109375" customWidth="1"/>
    <col min="12290" max="12290" width="9.28515625" customWidth="1"/>
    <col min="12291" max="12291" width="15.85546875" customWidth="1"/>
    <col min="12292" max="12292" width="16.140625" customWidth="1"/>
    <col min="12294" max="12294" width="11.7109375" bestFit="1" customWidth="1"/>
    <col min="12296" max="12296" width="13.140625" bestFit="1" customWidth="1"/>
    <col min="12545" max="12545" width="47.7109375" customWidth="1"/>
    <col min="12546" max="12546" width="9.28515625" customWidth="1"/>
    <col min="12547" max="12547" width="15.85546875" customWidth="1"/>
    <col min="12548" max="12548" width="16.140625" customWidth="1"/>
    <col min="12550" max="12550" width="11.7109375" bestFit="1" customWidth="1"/>
    <col min="12552" max="12552" width="13.140625" bestFit="1" customWidth="1"/>
    <col min="12801" max="12801" width="47.7109375" customWidth="1"/>
    <col min="12802" max="12802" width="9.28515625" customWidth="1"/>
    <col min="12803" max="12803" width="15.85546875" customWidth="1"/>
    <col min="12804" max="12804" width="16.140625" customWidth="1"/>
    <col min="12806" max="12806" width="11.7109375" bestFit="1" customWidth="1"/>
    <col min="12808" max="12808" width="13.140625" bestFit="1" customWidth="1"/>
    <col min="13057" max="13057" width="47.7109375" customWidth="1"/>
    <col min="13058" max="13058" width="9.28515625" customWidth="1"/>
    <col min="13059" max="13059" width="15.85546875" customWidth="1"/>
    <col min="13060" max="13060" width="16.140625" customWidth="1"/>
    <col min="13062" max="13062" width="11.7109375" bestFit="1" customWidth="1"/>
    <col min="13064" max="13064" width="13.140625" bestFit="1" customWidth="1"/>
    <col min="13313" max="13313" width="47.7109375" customWidth="1"/>
    <col min="13314" max="13314" width="9.28515625" customWidth="1"/>
    <col min="13315" max="13315" width="15.85546875" customWidth="1"/>
    <col min="13316" max="13316" width="16.140625" customWidth="1"/>
    <col min="13318" max="13318" width="11.7109375" bestFit="1" customWidth="1"/>
    <col min="13320" max="13320" width="13.140625" bestFit="1" customWidth="1"/>
    <col min="13569" max="13569" width="47.7109375" customWidth="1"/>
    <col min="13570" max="13570" width="9.28515625" customWidth="1"/>
    <col min="13571" max="13571" width="15.85546875" customWidth="1"/>
    <col min="13572" max="13572" width="16.140625" customWidth="1"/>
    <col min="13574" max="13574" width="11.7109375" bestFit="1" customWidth="1"/>
    <col min="13576" max="13576" width="13.140625" bestFit="1" customWidth="1"/>
    <col min="13825" max="13825" width="47.7109375" customWidth="1"/>
    <col min="13826" max="13826" width="9.28515625" customWidth="1"/>
    <col min="13827" max="13827" width="15.85546875" customWidth="1"/>
    <col min="13828" max="13828" width="16.140625" customWidth="1"/>
    <col min="13830" max="13830" width="11.7109375" bestFit="1" customWidth="1"/>
    <col min="13832" max="13832" width="13.140625" bestFit="1" customWidth="1"/>
    <col min="14081" max="14081" width="47.7109375" customWidth="1"/>
    <col min="14082" max="14082" width="9.28515625" customWidth="1"/>
    <col min="14083" max="14083" width="15.85546875" customWidth="1"/>
    <col min="14084" max="14084" width="16.140625" customWidth="1"/>
    <col min="14086" max="14086" width="11.7109375" bestFit="1" customWidth="1"/>
    <col min="14088" max="14088" width="13.140625" bestFit="1" customWidth="1"/>
    <col min="14337" max="14337" width="47.7109375" customWidth="1"/>
    <col min="14338" max="14338" width="9.28515625" customWidth="1"/>
    <col min="14339" max="14339" width="15.85546875" customWidth="1"/>
    <col min="14340" max="14340" width="16.140625" customWidth="1"/>
    <col min="14342" max="14342" width="11.7109375" bestFit="1" customWidth="1"/>
    <col min="14344" max="14344" width="13.140625" bestFit="1" customWidth="1"/>
    <col min="14593" max="14593" width="47.7109375" customWidth="1"/>
    <col min="14594" max="14594" width="9.28515625" customWidth="1"/>
    <col min="14595" max="14595" width="15.85546875" customWidth="1"/>
    <col min="14596" max="14596" width="16.140625" customWidth="1"/>
    <col min="14598" max="14598" width="11.7109375" bestFit="1" customWidth="1"/>
    <col min="14600" max="14600" width="13.140625" bestFit="1" customWidth="1"/>
    <col min="14849" max="14849" width="47.7109375" customWidth="1"/>
    <col min="14850" max="14850" width="9.28515625" customWidth="1"/>
    <col min="14851" max="14851" width="15.85546875" customWidth="1"/>
    <col min="14852" max="14852" width="16.140625" customWidth="1"/>
    <col min="14854" max="14854" width="11.7109375" bestFit="1" customWidth="1"/>
    <col min="14856" max="14856" width="13.140625" bestFit="1" customWidth="1"/>
    <col min="15105" max="15105" width="47.7109375" customWidth="1"/>
    <col min="15106" max="15106" width="9.28515625" customWidth="1"/>
    <col min="15107" max="15107" width="15.85546875" customWidth="1"/>
    <col min="15108" max="15108" width="16.140625" customWidth="1"/>
    <col min="15110" max="15110" width="11.7109375" bestFit="1" customWidth="1"/>
    <col min="15112" max="15112" width="13.140625" bestFit="1" customWidth="1"/>
    <col min="15361" max="15361" width="47.7109375" customWidth="1"/>
    <col min="15362" max="15362" width="9.28515625" customWidth="1"/>
    <col min="15363" max="15363" width="15.85546875" customWidth="1"/>
    <col min="15364" max="15364" width="16.140625" customWidth="1"/>
    <col min="15366" max="15366" width="11.7109375" bestFit="1" customWidth="1"/>
    <col min="15368" max="15368" width="13.140625" bestFit="1" customWidth="1"/>
    <col min="15617" max="15617" width="47.7109375" customWidth="1"/>
    <col min="15618" max="15618" width="9.28515625" customWidth="1"/>
    <col min="15619" max="15619" width="15.85546875" customWidth="1"/>
    <col min="15620" max="15620" width="16.140625" customWidth="1"/>
    <col min="15622" max="15622" width="11.7109375" bestFit="1" customWidth="1"/>
    <col min="15624" max="15624" width="13.140625" bestFit="1" customWidth="1"/>
    <col min="15873" max="15873" width="47.7109375" customWidth="1"/>
    <col min="15874" max="15874" width="9.28515625" customWidth="1"/>
    <col min="15875" max="15875" width="15.85546875" customWidth="1"/>
    <col min="15876" max="15876" width="16.140625" customWidth="1"/>
    <col min="15878" max="15878" width="11.7109375" bestFit="1" customWidth="1"/>
    <col min="15880" max="15880" width="13.140625" bestFit="1" customWidth="1"/>
    <col min="16129" max="16129" width="47.7109375" customWidth="1"/>
    <col min="16130" max="16130" width="9.28515625" customWidth="1"/>
    <col min="16131" max="16131" width="15.85546875" customWidth="1"/>
    <col min="16132" max="16132" width="16.140625" customWidth="1"/>
    <col min="16134" max="16134" width="11.7109375" bestFit="1" customWidth="1"/>
    <col min="16136" max="16136" width="13.140625" bestFit="1" customWidth="1"/>
  </cols>
  <sheetData>
    <row r="1" spans="1:8" x14ac:dyDescent="0.25">
      <c r="A1" s="1" t="s">
        <v>14</v>
      </c>
      <c r="B1" s="1"/>
      <c r="C1" s="1"/>
      <c r="D1" s="1"/>
    </row>
    <row r="2" spans="1:8" x14ac:dyDescent="0.25">
      <c r="A2" s="1" t="s">
        <v>13</v>
      </c>
      <c r="B2" s="1"/>
      <c r="C2" s="1"/>
      <c r="D2" s="1"/>
    </row>
    <row r="3" spans="1:8" x14ac:dyDescent="0.25">
      <c r="A3" s="1" t="s">
        <v>15</v>
      </c>
      <c r="B3" s="1"/>
      <c r="C3" s="1"/>
      <c r="D3" s="1"/>
    </row>
    <row r="4" spans="1:8" x14ac:dyDescent="0.25">
      <c r="A4" s="3"/>
      <c r="B4" s="3"/>
      <c r="C4" s="3"/>
      <c r="D4" s="3"/>
    </row>
    <row r="5" spans="1:8" x14ac:dyDescent="0.25">
      <c r="A5" s="2" t="s">
        <v>16</v>
      </c>
    </row>
    <row r="6" spans="1:8" ht="15.75" thickBot="1" x14ac:dyDescent="0.3"/>
    <row r="7" spans="1:8" ht="38.25" x14ac:dyDescent="0.25">
      <c r="A7" s="5" t="s">
        <v>0</v>
      </c>
      <c r="B7" s="6" t="s">
        <v>1</v>
      </c>
      <c r="C7" s="7" t="s">
        <v>2</v>
      </c>
      <c r="D7" s="8" t="s">
        <v>3</v>
      </c>
    </row>
    <row r="8" spans="1:8" x14ac:dyDescent="0.25">
      <c r="A8" s="9">
        <v>1</v>
      </c>
      <c r="B8" s="10">
        <v>2</v>
      </c>
      <c r="C8" s="10">
        <v>3</v>
      </c>
      <c r="D8" s="11">
        <v>4</v>
      </c>
    </row>
    <row r="9" spans="1:8" x14ac:dyDescent="0.25">
      <c r="A9" s="12" t="s">
        <v>4</v>
      </c>
      <c r="B9" s="13"/>
      <c r="C9" s="14"/>
      <c r="D9" s="14"/>
    </row>
    <row r="10" spans="1:8" x14ac:dyDescent="0.25">
      <c r="A10" s="12" t="s">
        <v>17</v>
      </c>
      <c r="B10" s="15">
        <v>1</v>
      </c>
      <c r="C10" s="14">
        <f>C12+C13</f>
        <v>6593</v>
      </c>
      <c r="D10" s="14">
        <f>D12+D13</f>
        <v>3251</v>
      </c>
      <c r="H10" s="16"/>
    </row>
    <row r="11" spans="1:8" x14ac:dyDescent="0.25">
      <c r="A11" s="12" t="s">
        <v>12</v>
      </c>
      <c r="B11" s="17"/>
      <c r="C11" s="14"/>
      <c r="D11" s="14"/>
    </row>
    <row r="12" spans="1:8" x14ac:dyDescent="0.25">
      <c r="A12" s="12" t="s">
        <v>18</v>
      </c>
      <c r="B12" s="18">
        <v>1.1000000000000001</v>
      </c>
      <c r="C12" s="14"/>
      <c r="D12" s="14"/>
    </row>
    <row r="13" spans="1:8" ht="25.5" x14ac:dyDescent="0.25">
      <c r="A13" s="12" t="s">
        <v>19</v>
      </c>
      <c r="B13" s="18">
        <v>1.2</v>
      </c>
      <c r="C13" s="19">
        <v>6593</v>
      </c>
      <c r="D13" s="19">
        <v>3251</v>
      </c>
    </row>
    <row r="14" spans="1:8" x14ac:dyDescent="0.25">
      <c r="A14" s="12" t="s">
        <v>20</v>
      </c>
      <c r="B14" s="15">
        <v>2</v>
      </c>
      <c r="C14" s="19"/>
      <c r="D14" s="19"/>
    </row>
    <row r="15" spans="1:8" ht="25.5" x14ac:dyDescent="0.25">
      <c r="A15" s="12" t="s">
        <v>21</v>
      </c>
      <c r="B15" s="15">
        <v>3</v>
      </c>
      <c r="C15" s="19">
        <v>241975</v>
      </c>
      <c r="D15" s="19">
        <v>344000</v>
      </c>
    </row>
    <row r="16" spans="1:8" x14ac:dyDescent="0.25">
      <c r="A16" s="12" t="s">
        <v>12</v>
      </c>
      <c r="B16" s="17"/>
      <c r="C16" s="19"/>
      <c r="D16" s="19"/>
    </row>
    <row r="17" spans="1:4" ht="25.5" x14ac:dyDescent="0.25">
      <c r="A17" s="12" t="s">
        <v>22</v>
      </c>
      <c r="B17" s="18">
        <v>3.1</v>
      </c>
      <c r="C17" s="19"/>
      <c r="D17" s="19"/>
    </row>
    <row r="18" spans="1:4" x14ac:dyDescent="0.25">
      <c r="A18" s="12" t="s">
        <v>23</v>
      </c>
      <c r="B18" s="15">
        <v>4</v>
      </c>
      <c r="C18" s="19"/>
      <c r="D18" s="19"/>
    </row>
    <row r="19" spans="1:4" x14ac:dyDescent="0.25">
      <c r="A19" s="12" t="s">
        <v>12</v>
      </c>
      <c r="B19" s="17"/>
      <c r="C19" s="19"/>
      <c r="D19" s="19"/>
    </row>
    <row r="20" spans="1:4" ht="25.5" x14ac:dyDescent="0.25">
      <c r="A20" s="12" t="s">
        <v>22</v>
      </c>
      <c r="B20" s="18">
        <v>4.0999999999999996</v>
      </c>
      <c r="C20" s="19"/>
      <c r="D20" s="19"/>
    </row>
    <row r="21" spans="1:4" ht="38.25" x14ac:dyDescent="0.25">
      <c r="A21" s="12" t="s">
        <v>24</v>
      </c>
      <c r="B21" s="15">
        <v>5</v>
      </c>
      <c r="C21" s="14"/>
      <c r="D21" s="14"/>
    </row>
    <row r="22" spans="1:4" x14ac:dyDescent="0.25">
      <c r="A22" s="12" t="s">
        <v>12</v>
      </c>
      <c r="B22" s="17"/>
      <c r="C22" s="14"/>
      <c r="D22" s="14"/>
    </row>
    <row r="23" spans="1:4" ht="25.5" x14ac:dyDescent="0.25">
      <c r="A23" s="12" t="s">
        <v>22</v>
      </c>
      <c r="B23" s="18">
        <v>5.0999999999999996</v>
      </c>
      <c r="C23" s="14"/>
      <c r="D23" s="14"/>
    </row>
    <row r="24" spans="1:4" ht="25.5" x14ac:dyDescent="0.25">
      <c r="A24" s="12" t="s">
        <v>25</v>
      </c>
      <c r="B24" s="15">
        <v>6</v>
      </c>
      <c r="C24" s="14"/>
      <c r="D24" s="14"/>
    </row>
    <row r="25" spans="1:4" x14ac:dyDescent="0.25">
      <c r="A25" s="12" t="s">
        <v>12</v>
      </c>
      <c r="B25" s="17"/>
      <c r="C25" s="14"/>
      <c r="D25" s="14"/>
    </row>
    <row r="26" spans="1:4" ht="25.5" x14ac:dyDescent="0.25">
      <c r="A26" s="12" t="s">
        <v>22</v>
      </c>
      <c r="B26" s="18">
        <v>6.1</v>
      </c>
      <c r="C26" s="14"/>
      <c r="D26" s="14"/>
    </row>
    <row r="27" spans="1:4" ht="25.5" x14ac:dyDescent="0.25">
      <c r="A27" s="12" t="s">
        <v>26</v>
      </c>
      <c r="B27" s="15">
        <v>7</v>
      </c>
      <c r="C27" s="14"/>
      <c r="D27" s="14"/>
    </row>
    <row r="28" spans="1:4" x14ac:dyDescent="0.25">
      <c r="A28" s="12" t="s">
        <v>12</v>
      </c>
      <c r="B28" s="17"/>
      <c r="C28" s="14"/>
      <c r="D28" s="14"/>
    </row>
    <row r="29" spans="1:4" ht="25.5" x14ac:dyDescent="0.25">
      <c r="A29" s="12" t="s">
        <v>22</v>
      </c>
      <c r="B29" s="18">
        <v>7.1</v>
      </c>
      <c r="C29" s="14"/>
      <c r="D29" s="14"/>
    </row>
    <row r="30" spans="1:4" x14ac:dyDescent="0.25">
      <c r="A30" s="12" t="s">
        <v>6</v>
      </c>
      <c r="B30" s="15">
        <v>8</v>
      </c>
      <c r="C30" s="14"/>
      <c r="D30" s="14"/>
    </row>
    <row r="31" spans="1:4" ht="25.5" x14ac:dyDescent="0.25">
      <c r="A31" s="12" t="s">
        <v>27</v>
      </c>
      <c r="B31" s="15">
        <v>9</v>
      </c>
      <c r="C31" s="14"/>
      <c r="D31" s="14"/>
    </row>
    <row r="32" spans="1:4" x14ac:dyDescent="0.25">
      <c r="A32" s="12" t="s">
        <v>5</v>
      </c>
      <c r="B32" s="15">
        <v>10</v>
      </c>
      <c r="C32" s="14">
        <v>12858</v>
      </c>
      <c r="D32" s="14">
        <v>8373</v>
      </c>
    </row>
    <row r="33" spans="1:4" ht="25.5" x14ac:dyDescent="0.25">
      <c r="A33" s="12" t="s">
        <v>28</v>
      </c>
      <c r="B33" s="15">
        <v>11</v>
      </c>
      <c r="C33" s="14"/>
      <c r="D33" s="14"/>
    </row>
    <row r="34" spans="1:4" ht="25.5" x14ac:dyDescent="0.25">
      <c r="A34" s="12" t="s">
        <v>29</v>
      </c>
      <c r="B34" s="15">
        <v>12</v>
      </c>
      <c r="C34" s="14">
        <v>187502</v>
      </c>
      <c r="D34" s="14">
        <v>76493</v>
      </c>
    </row>
    <row r="35" spans="1:4" ht="25.5" x14ac:dyDescent="0.25">
      <c r="A35" s="12" t="s">
        <v>30</v>
      </c>
      <c r="B35" s="15">
        <v>13</v>
      </c>
      <c r="C35" s="14">
        <v>3262</v>
      </c>
      <c r="D35" s="14">
        <v>20083</v>
      </c>
    </row>
    <row r="36" spans="1:4" x14ac:dyDescent="0.25">
      <c r="A36" s="12" t="s">
        <v>31</v>
      </c>
      <c r="B36" s="15">
        <v>14</v>
      </c>
      <c r="C36" s="14">
        <v>94905</v>
      </c>
      <c r="D36" s="14">
        <v>8160</v>
      </c>
    </row>
    <row r="37" spans="1:4" ht="25.5" x14ac:dyDescent="0.25">
      <c r="A37" s="12" t="s">
        <v>32</v>
      </c>
      <c r="B37" s="15">
        <v>15</v>
      </c>
      <c r="C37" s="14"/>
      <c r="D37" s="14"/>
    </row>
    <row r="38" spans="1:4" x14ac:dyDescent="0.25">
      <c r="A38" s="12" t="s">
        <v>12</v>
      </c>
      <c r="B38" s="17"/>
      <c r="C38" s="14"/>
      <c r="D38" s="14"/>
    </row>
    <row r="39" spans="1:4" x14ac:dyDescent="0.25">
      <c r="A39" s="12" t="s">
        <v>33</v>
      </c>
      <c r="B39" s="18">
        <v>15.1</v>
      </c>
      <c r="C39" s="14"/>
      <c r="D39" s="14"/>
    </row>
    <row r="40" spans="1:4" x14ac:dyDescent="0.25">
      <c r="A40" s="12" t="s">
        <v>34</v>
      </c>
      <c r="B40" s="20" t="s">
        <v>35</v>
      </c>
      <c r="C40" s="14"/>
      <c r="D40" s="14"/>
    </row>
    <row r="41" spans="1:4" x14ac:dyDescent="0.25">
      <c r="A41" s="12" t="s">
        <v>36</v>
      </c>
      <c r="B41" s="20" t="s">
        <v>37</v>
      </c>
      <c r="C41" s="14"/>
      <c r="D41" s="14"/>
    </row>
    <row r="42" spans="1:4" x14ac:dyDescent="0.25">
      <c r="A42" s="12" t="s">
        <v>38</v>
      </c>
      <c r="B42" s="18">
        <v>15.2</v>
      </c>
      <c r="C42" s="14"/>
      <c r="D42" s="14"/>
    </row>
    <row r="43" spans="1:4" x14ac:dyDescent="0.25">
      <c r="A43" s="12" t="s">
        <v>39</v>
      </c>
      <c r="B43" s="18">
        <v>15.3</v>
      </c>
      <c r="C43" s="14"/>
      <c r="D43" s="14"/>
    </row>
    <row r="44" spans="1:4" x14ac:dyDescent="0.25">
      <c r="A44" s="12" t="s">
        <v>40</v>
      </c>
      <c r="B44" s="18">
        <v>15.4</v>
      </c>
      <c r="C44" s="14"/>
      <c r="D44" s="14"/>
    </row>
    <row r="45" spans="1:4" x14ac:dyDescent="0.25">
      <c r="A45" s="12" t="s">
        <v>41</v>
      </c>
      <c r="B45" s="18">
        <v>15.5</v>
      </c>
      <c r="C45" s="14"/>
      <c r="D45" s="14"/>
    </row>
    <row r="46" spans="1:4" x14ac:dyDescent="0.25">
      <c r="A46" s="12" t="s">
        <v>42</v>
      </c>
      <c r="B46" s="18">
        <v>15.6</v>
      </c>
      <c r="C46" s="14"/>
      <c r="D46" s="14"/>
    </row>
    <row r="47" spans="1:4" x14ac:dyDescent="0.25">
      <c r="A47" s="12" t="s">
        <v>43</v>
      </c>
      <c r="B47" s="18">
        <v>15.7</v>
      </c>
      <c r="C47" s="14"/>
      <c r="D47" s="14"/>
    </row>
    <row r="48" spans="1:4" ht="25.5" x14ac:dyDescent="0.25">
      <c r="A48" s="12" t="s">
        <v>44</v>
      </c>
      <c r="B48" s="18">
        <v>15.8</v>
      </c>
      <c r="C48" s="14"/>
      <c r="D48" s="14"/>
    </row>
    <row r="49" spans="1:4" x14ac:dyDescent="0.25">
      <c r="A49" s="12" t="s">
        <v>45</v>
      </c>
      <c r="B49" s="18">
        <v>15.9</v>
      </c>
      <c r="C49" s="14"/>
      <c r="D49" s="14"/>
    </row>
    <row r="50" spans="1:4" x14ac:dyDescent="0.25">
      <c r="A50" s="12" t="s">
        <v>46</v>
      </c>
      <c r="B50" s="15">
        <v>16</v>
      </c>
      <c r="C50" s="14"/>
      <c r="D50" s="14"/>
    </row>
    <row r="51" spans="1:4" x14ac:dyDescent="0.25">
      <c r="A51" s="12" t="s">
        <v>12</v>
      </c>
      <c r="B51" s="17"/>
      <c r="C51" s="14"/>
      <c r="D51" s="14"/>
    </row>
    <row r="52" spans="1:4" x14ac:dyDescent="0.25">
      <c r="A52" s="12" t="s">
        <v>47</v>
      </c>
      <c r="B52" s="18">
        <v>16.100000000000001</v>
      </c>
      <c r="C52" s="14"/>
      <c r="D52" s="14"/>
    </row>
    <row r="53" spans="1:4" x14ac:dyDescent="0.25">
      <c r="A53" s="12" t="s">
        <v>48</v>
      </c>
      <c r="B53" s="18">
        <v>16.2</v>
      </c>
      <c r="C53" s="14"/>
      <c r="D53" s="14"/>
    </row>
    <row r="54" spans="1:4" x14ac:dyDescent="0.25">
      <c r="A54" s="12" t="s">
        <v>49</v>
      </c>
      <c r="B54" s="18">
        <v>16.3</v>
      </c>
      <c r="C54" s="14"/>
      <c r="D54" s="14"/>
    </row>
    <row r="55" spans="1:4" x14ac:dyDescent="0.25">
      <c r="A55" s="12" t="s">
        <v>50</v>
      </c>
      <c r="B55" s="18">
        <v>16.399999999999999</v>
      </c>
      <c r="C55" s="14"/>
      <c r="D55" s="14"/>
    </row>
    <row r="56" spans="1:4" x14ac:dyDescent="0.25">
      <c r="A56" s="12" t="s">
        <v>51</v>
      </c>
      <c r="B56" s="15">
        <v>17</v>
      </c>
      <c r="C56" s="14">
        <v>34780</v>
      </c>
      <c r="D56" s="14">
        <v>56</v>
      </c>
    </row>
    <row r="57" spans="1:4" x14ac:dyDescent="0.25">
      <c r="A57" s="12" t="s">
        <v>52</v>
      </c>
      <c r="B57" s="15">
        <v>18</v>
      </c>
      <c r="C57" s="14">
        <v>1967</v>
      </c>
      <c r="D57" s="14">
        <v>6850</v>
      </c>
    </row>
    <row r="58" spans="1:4" x14ac:dyDescent="0.25">
      <c r="A58" s="12" t="s">
        <v>53</v>
      </c>
      <c r="B58" s="15">
        <v>19</v>
      </c>
      <c r="C58" s="14">
        <v>5127</v>
      </c>
      <c r="D58" s="14">
        <v>1700</v>
      </c>
    </row>
    <row r="59" spans="1:4" x14ac:dyDescent="0.25">
      <c r="A59" s="12" t="s">
        <v>54</v>
      </c>
      <c r="B59" s="15">
        <v>20</v>
      </c>
      <c r="C59" s="14">
        <v>11199</v>
      </c>
      <c r="D59" s="14">
        <v>8407</v>
      </c>
    </row>
    <row r="60" spans="1:4" x14ac:dyDescent="0.25">
      <c r="A60" s="21" t="s">
        <v>55</v>
      </c>
      <c r="B60" s="22">
        <v>21</v>
      </c>
      <c r="C60" s="23">
        <f>C10+C14+C15+C18+C21+C24+C27+C30+C31+C32+C33+C34+C35+C36+C37+C50+C56+C57+C58+C59</f>
        <v>600168</v>
      </c>
      <c r="D60" s="23">
        <f>D10+D14+D15+D18+D21+D24+D27+D30+D31+D32+D33+D34+D35+D36+D37+D50+D56+D57+D58+D59</f>
        <v>477373</v>
      </c>
    </row>
    <row r="61" spans="1:4" x14ac:dyDescent="0.25">
      <c r="A61" s="24"/>
      <c r="B61" s="17"/>
      <c r="C61" s="14"/>
      <c r="D61" s="14"/>
    </row>
    <row r="62" spans="1:4" x14ac:dyDescent="0.25">
      <c r="A62" s="12" t="s">
        <v>56</v>
      </c>
      <c r="B62" s="17"/>
      <c r="C62" s="14"/>
      <c r="D62" s="14"/>
    </row>
    <row r="63" spans="1:4" x14ac:dyDescent="0.25">
      <c r="A63" s="12" t="s">
        <v>57</v>
      </c>
      <c r="B63" s="15">
        <v>22</v>
      </c>
      <c r="C63" s="14"/>
      <c r="D63" s="14"/>
    </row>
    <row r="64" spans="1:4" x14ac:dyDescent="0.25">
      <c r="A64" s="12" t="s">
        <v>58</v>
      </c>
      <c r="B64" s="15">
        <v>23</v>
      </c>
      <c r="C64" s="14"/>
      <c r="D64" s="14"/>
    </row>
    <row r="65" spans="1:4" x14ac:dyDescent="0.25">
      <c r="A65" s="12" t="s">
        <v>59</v>
      </c>
      <c r="B65" s="15">
        <v>24</v>
      </c>
      <c r="C65" s="14"/>
      <c r="D65" s="14"/>
    </row>
    <row r="66" spans="1:4" x14ac:dyDescent="0.25">
      <c r="A66" s="12" t="s">
        <v>60</v>
      </c>
      <c r="B66" s="15">
        <v>25</v>
      </c>
      <c r="C66" s="14"/>
      <c r="D66" s="14"/>
    </row>
    <row r="67" spans="1:4" x14ac:dyDescent="0.25">
      <c r="A67" s="12" t="s">
        <v>61</v>
      </c>
      <c r="B67" s="15">
        <v>26</v>
      </c>
      <c r="C67" s="14">
        <v>32599</v>
      </c>
      <c r="D67" s="14">
        <v>31000</v>
      </c>
    </row>
    <row r="68" spans="1:4" x14ac:dyDescent="0.25">
      <c r="A68" s="12" t="s">
        <v>62</v>
      </c>
      <c r="B68" s="15">
        <v>27</v>
      </c>
      <c r="C68" s="14"/>
      <c r="D68" s="14"/>
    </row>
    <row r="69" spans="1:4" x14ac:dyDescent="0.25">
      <c r="A69" s="12" t="s">
        <v>63</v>
      </c>
      <c r="B69" s="15">
        <v>28</v>
      </c>
      <c r="C69" s="14">
        <v>34050</v>
      </c>
      <c r="D69" s="14">
        <v>67627</v>
      </c>
    </row>
    <row r="70" spans="1:4" x14ac:dyDescent="0.25">
      <c r="A70" s="12" t="s">
        <v>64</v>
      </c>
      <c r="B70" s="15">
        <v>29</v>
      </c>
      <c r="C70" s="14"/>
      <c r="D70" s="14"/>
    </row>
    <row r="71" spans="1:4" x14ac:dyDescent="0.25">
      <c r="A71" s="12" t="s">
        <v>12</v>
      </c>
      <c r="B71" s="17"/>
      <c r="C71" s="14"/>
      <c r="D71" s="14"/>
    </row>
    <row r="72" spans="1:4" x14ac:dyDescent="0.25">
      <c r="A72" s="12" t="s">
        <v>65</v>
      </c>
      <c r="B72" s="18">
        <v>29.1</v>
      </c>
      <c r="C72" s="14"/>
      <c r="D72" s="14"/>
    </row>
    <row r="73" spans="1:4" x14ac:dyDescent="0.25">
      <c r="A73" s="12" t="s">
        <v>66</v>
      </c>
      <c r="B73" s="18">
        <v>29.2</v>
      </c>
      <c r="C73" s="14"/>
      <c r="D73" s="14"/>
    </row>
    <row r="74" spans="1:4" x14ac:dyDescent="0.25">
      <c r="A74" s="12" t="s">
        <v>67</v>
      </c>
      <c r="B74" s="18">
        <v>29.3</v>
      </c>
      <c r="C74" s="14"/>
      <c r="D74" s="14"/>
    </row>
    <row r="75" spans="1:4" x14ac:dyDescent="0.25">
      <c r="A75" s="12" t="s">
        <v>68</v>
      </c>
      <c r="B75" s="18">
        <v>29.4</v>
      </c>
      <c r="C75" s="14"/>
      <c r="D75" s="14"/>
    </row>
    <row r="76" spans="1:4" x14ac:dyDescent="0.25">
      <c r="A76" s="12" t="s">
        <v>69</v>
      </c>
      <c r="B76" s="18">
        <v>29.5</v>
      </c>
      <c r="C76" s="14"/>
      <c r="D76" s="14"/>
    </row>
    <row r="77" spans="1:4" x14ac:dyDescent="0.25">
      <c r="A77" s="12" t="s">
        <v>70</v>
      </c>
      <c r="B77" s="18">
        <v>29.6</v>
      </c>
      <c r="C77" s="14"/>
      <c r="D77" s="14"/>
    </row>
    <row r="78" spans="1:4" x14ac:dyDescent="0.25">
      <c r="A78" s="12" t="s">
        <v>71</v>
      </c>
      <c r="B78" s="18">
        <v>29.7</v>
      </c>
      <c r="C78" s="14"/>
      <c r="D78" s="14"/>
    </row>
    <row r="79" spans="1:4" x14ac:dyDescent="0.25">
      <c r="A79" s="12" t="s">
        <v>72</v>
      </c>
      <c r="B79" s="18">
        <v>29.8</v>
      </c>
      <c r="C79" s="14"/>
      <c r="D79" s="14"/>
    </row>
    <row r="80" spans="1:4" x14ac:dyDescent="0.25">
      <c r="A80" s="12" t="s">
        <v>73</v>
      </c>
      <c r="B80" s="18">
        <v>29.9</v>
      </c>
      <c r="C80" s="14"/>
      <c r="D80" s="14"/>
    </row>
    <row r="81" spans="1:4" x14ac:dyDescent="0.25">
      <c r="A81" s="12" t="s">
        <v>74</v>
      </c>
      <c r="B81" s="20">
        <v>29.1</v>
      </c>
      <c r="C81" s="14"/>
      <c r="D81" s="14"/>
    </row>
    <row r="82" spans="1:4" x14ac:dyDescent="0.25">
      <c r="A82" s="12" t="s">
        <v>75</v>
      </c>
      <c r="B82" s="20">
        <v>29.11</v>
      </c>
      <c r="C82" s="14"/>
      <c r="D82" s="14"/>
    </row>
    <row r="83" spans="1:4" ht="25.5" x14ac:dyDescent="0.25">
      <c r="A83" s="12" t="s">
        <v>76</v>
      </c>
      <c r="B83" s="20">
        <v>29.12</v>
      </c>
      <c r="C83" s="14"/>
      <c r="D83" s="14"/>
    </row>
    <row r="84" spans="1:4" x14ac:dyDescent="0.25">
      <c r="A84" s="12" t="s">
        <v>46</v>
      </c>
      <c r="B84" s="15">
        <v>30</v>
      </c>
      <c r="C84" s="14"/>
      <c r="D84" s="14"/>
    </row>
    <row r="85" spans="1:4" x14ac:dyDescent="0.25">
      <c r="A85" s="12" t="s">
        <v>12</v>
      </c>
      <c r="B85" s="17"/>
      <c r="C85" s="14"/>
      <c r="D85" s="14"/>
    </row>
    <row r="86" spans="1:4" x14ac:dyDescent="0.25">
      <c r="A86" s="12" t="s">
        <v>77</v>
      </c>
      <c r="B86" s="18">
        <v>30.1</v>
      </c>
      <c r="C86" s="14"/>
      <c r="D86" s="14"/>
    </row>
    <row r="87" spans="1:4" x14ac:dyDescent="0.25">
      <c r="A87" s="12" t="s">
        <v>78</v>
      </c>
      <c r="B87" s="18">
        <v>30.2</v>
      </c>
      <c r="C87" s="14"/>
      <c r="D87" s="14"/>
    </row>
    <row r="88" spans="1:4" x14ac:dyDescent="0.25">
      <c r="A88" s="12" t="s">
        <v>79</v>
      </c>
      <c r="B88" s="18">
        <v>30.3</v>
      </c>
      <c r="C88" s="14"/>
      <c r="D88" s="14"/>
    </row>
    <row r="89" spans="1:4" x14ac:dyDescent="0.25">
      <c r="A89" s="12" t="s">
        <v>80</v>
      </c>
      <c r="B89" s="18">
        <v>30.4</v>
      </c>
      <c r="C89" s="14"/>
      <c r="D89" s="14"/>
    </row>
    <row r="90" spans="1:4" x14ac:dyDescent="0.25">
      <c r="A90" s="12" t="s">
        <v>81</v>
      </c>
      <c r="B90" s="15">
        <v>31</v>
      </c>
      <c r="C90" s="14"/>
      <c r="D90" s="14"/>
    </row>
    <row r="91" spans="1:4" x14ac:dyDescent="0.25">
      <c r="A91" s="12" t="s">
        <v>82</v>
      </c>
      <c r="B91" s="15">
        <v>32</v>
      </c>
      <c r="C91" s="14"/>
      <c r="D91" s="14"/>
    </row>
    <row r="92" spans="1:4" x14ac:dyDescent="0.25">
      <c r="A92" s="12" t="s">
        <v>83</v>
      </c>
      <c r="B92" s="15">
        <v>33</v>
      </c>
      <c r="C92" s="14">
        <v>23340</v>
      </c>
      <c r="D92" s="14">
        <v>3400</v>
      </c>
    </row>
    <row r="93" spans="1:4" x14ac:dyDescent="0.25">
      <c r="A93" s="12" t="s">
        <v>84</v>
      </c>
      <c r="B93" s="15">
        <v>34</v>
      </c>
      <c r="C93" s="14">
        <v>39044</v>
      </c>
      <c r="D93" s="14">
        <v>66004</v>
      </c>
    </row>
    <row r="94" spans="1:4" x14ac:dyDescent="0.25">
      <c r="A94" s="12" t="s">
        <v>85</v>
      </c>
      <c r="B94" s="15">
        <v>35</v>
      </c>
      <c r="C94" s="14">
        <v>11851</v>
      </c>
      <c r="D94" s="14">
        <v>5109</v>
      </c>
    </row>
    <row r="95" spans="1:4" x14ac:dyDescent="0.25">
      <c r="A95" s="21" t="s">
        <v>86</v>
      </c>
      <c r="B95" s="22">
        <v>36</v>
      </c>
      <c r="C95" s="23">
        <f>C94+C93+C92+C91+C90+C84+C70+C69+C68+C67+C66+C65+C64+C63</f>
        <v>140884</v>
      </c>
      <c r="D95" s="23">
        <f>D94+D93+D92+D91+D90+D84+D70+D69+D68+D67+D66+D65+D64+D63</f>
        <v>173140</v>
      </c>
    </row>
    <row r="96" spans="1:4" x14ac:dyDescent="0.25">
      <c r="A96" s="24"/>
      <c r="B96" s="17"/>
      <c r="C96" s="14"/>
      <c r="D96" s="14"/>
    </row>
    <row r="97" spans="1:4" x14ac:dyDescent="0.25">
      <c r="A97" s="12" t="s">
        <v>87</v>
      </c>
      <c r="B97" s="17"/>
      <c r="C97" s="14"/>
      <c r="D97" s="14"/>
    </row>
    <row r="98" spans="1:4" x14ac:dyDescent="0.25">
      <c r="A98" s="12" t="s">
        <v>88</v>
      </c>
      <c r="B98" s="15">
        <v>37</v>
      </c>
      <c r="C98" s="14">
        <f>C100+C101</f>
        <v>197820</v>
      </c>
      <c r="D98" s="14">
        <f>D100+D101</f>
        <v>197820</v>
      </c>
    </row>
    <row r="99" spans="1:4" x14ac:dyDescent="0.25">
      <c r="A99" s="12" t="s">
        <v>12</v>
      </c>
      <c r="B99" s="17"/>
      <c r="C99" s="14"/>
      <c r="D99" s="14"/>
    </row>
    <row r="100" spans="1:4" x14ac:dyDescent="0.25">
      <c r="A100" s="12" t="s">
        <v>89</v>
      </c>
      <c r="B100" s="18">
        <v>37.1</v>
      </c>
      <c r="C100" s="14">
        <v>197820</v>
      </c>
      <c r="D100" s="14">
        <v>197820</v>
      </c>
    </row>
    <row r="101" spans="1:4" x14ac:dyDescent="0.25">
      <c r="A101" s="12" t="s">
        <v>90</v>
      </c>
      <c r="B101" s="18">
        <v>37.200000000000003</v>
      </c>
      <c r="C101" s="14"/>
      <c r="D101" s="14"/>
    </row>
    <row r="102" spans="1:4" x14ac:dyDescent="0.25">
      <c r="A102" s="12" t="s">
        <v>91</v>
      </c>
      <c r="B102" s="15">
        <v>38</v>
      </c>
      <c r="C102" s="14"/>
      <c r="D102" s="14"/>
    </row>
    <row r="103" spans="1:4" x14ac:dyDescent="0.25">
      <c r="A103" s="12" t="s">
        <v>92</v>
      </c>
      <c r="B103" s="15">
        <v>39</v>
      </c>
      <c r="C103" s="14"/>
      <c r="D103" s="14"/>
    </row>
    <row r="104" spans="1:4" x14ac:dyDescent="0.25">
      <c r="A104" s="12" t="s">
        <v>93</v>
      </c>
      <c r="B104" s="15">
        <v>40</v>
      </c>
      <c r="C104" s="14">
        <f>C106+C107</f>
        <v>0</v>
      </c>
      <c r="D104" s="14">
        <f>D106+D107</f>
        <v>0</v>
      </c>
    </row>
    <row r="105" spans="1:4" x14ac:dyDescent="0.25">
      <c r="A105" s="12" t="s">
        <v>12</v>
      </c>
      <c r="B105" s="17"/>
      <c r="C105" s="14"/>
      <c r="D105" s="14"/>
    </row>
    <row r="106" spans="1:4" ht="25.5" x14ac:dyDescent="0.25">
      <c r="A106" s="12" t="s">
        <v>94</v>
      </c>
      <c r="B106" s="18">
        <v>40.1</v>
      </c>
      <c r="C106" s="14"/>
      <c r="D106" s="14"/>
    </row>
    <row r="107" spans="1:4" x14ac:dyDescent="0.25">
      <c r="A107" s="12" t="s">
        <v>95</v>
      </c>
      <c r="B107" s="18">
        <v>40.200000000000003</v>
      </c>
      <c r="C107" s="14"/>
      <c r="D107" s="14"/>
    </row>
    <row r="108" spans="1:4" x14ac:dyDescent="0.25">
      <c r="A108" s="12" t="s">
        <v>96</v>
      </c>
      <c r="B108" s="15">
        <v>41</v>
      </c>
      <c r="C108" s="14">
        <v>94295</v>
      </c>
      <c r="D108" s="14">
        <v>34800</v>
      </c>
    </row>
    <row r="109" spans="1:4" x14ac:dyDescent="0.25">
      <c r="A109" s="12" t="s">
        <v>7</v>
      </c>
      <c r="B109" s="15">
        <v>42</v>
      </c>
      <c r="C109" s="14">
        <f>C111+C112</f>
        <v>167169</v>
      </c>
      <c r="D109" s="14">
        <f>D111+D112</f>
        <v>71613</v>
      </c>
    </row>
    <row r="110" spans="1:4" x14ac:dyDescent="0.25">
      <c r="A110" s="12" t="s">
        <v>12</v>
      </c>
      <c r="B110" s="17"/>
      <c r="C110" s="14"/>
      <c r="D110" s="14"/>
    </row>
    <row r="111" spans="1:4" x14ac:dyDescent="0.25">
      <c r="A111" s="12" t="s">
        <v>97</v>
      </c>
      <c r="B111" s="18">
        <v>42.1</v>
      </c>
      <c r="C111" s="14">
        <v>76858</v>
      </c>
      <c r="D111" s="14">
        <v>41876</v>
      </c>
    </row>
    <row r="112" spans="1:4" x14ac:dyDescent="0.25">
      <c r="A112" s="12" t="s">
        <v>98</v>
      </c>
      <c r="B112" s="18">
        <v>42.2</v>
      </c>
      <c r="C112" s="14">
        <v>90311</v>
      </c>
      <c r="D112" s="14">
        <v>29737</v>
      </c>
    </row>
    <row r="113" spans="1:6" x14ac:dyDescent="0.25">
      <c r="A113" s="21" t="s">
        <v>99</v>
      </c>
      <c r="B113" s="22">
        <v>43</v>
      </c>
      <c r="C113" s="23">
        <f>C109+C108+C104+C103+C102+C98</f>
        <v>459284</v>
      </c>
      <c r="D113" s="23">
        <f>D109+D108+D104+D103+D102+D98</f>
        <v>304233</v>
      </c>
    </row>
    <row r="114" spans="1:6" x14ac:dyDescent="0.25">
      <c r="A114" s="24"/>
      <c r="B114" s="17"/>
      <c r="C114" s="14"/>
      <c r="D114" s="14"/>
    </row>
    <row r="115" spans="1:6" ht="15.75" thickBot="1" x14ac:dyDescent="0.3">
      <c r="A115" s="25" t="s">
        <v>100</v>
      </c>
      <c r="B115" s="26">
        <v>44</v>
      </c>
      <c r="C115" s="27">
        <f>C113+C95</f>
        <v>600168</v>
      </c>
      <c r="D115" s="27">
        <f>D113+D95</f>
        <v>477373</v>
      </c>
    </row>
    <row r="117" spans="1:6" x14ac:dyDescent="0.25">
      <c r="A117" s="2" t="s">
        <v>101</v>
      </c>
    </row>
    <row r="118" spans="1:6" ht="42.75" customHeight="1" x14ac:dyDescent="0.25">
      <c r="A118" s="28" t="s">
        <v>102</v>
      </c>
      <c r="B118" s="29"/>
      <c r="C118" s="29"/>
      <c r="D118" s="29"/>
    </row>
    <row r="119" spans="1:6" ht="42.75" customHeight="1" x14ac:dyDescent="0.25">
      <c r="A119" s="30"/>
      <c r="B119" s="31"/>
      <c r="C119" s="31"/>
      <c r="D119" s="31"/>
    </row>
    <row r="120" spans="1:6" s="35" customFormat="1" ht="30" customHeight="1" x14ac:dyDescent="0.25">
      <c r="A120" s="32" t="s">
        <v>103</v>
      </c>
      <c r="B120" s="32"/>
      <c r="C120" s="33" t="s">
        <v>104</v>
      </c>
      <c r="D120" s="34">
        <v>44020</v>
      </c>
      <c r="E120" s="33"/>
      <c r="F120" s="33"/>
    </row>
    <row r="122" spans="1:6" s="35" customFormat="1" ht="30" customHeight="1" x14ac:dyDescent="0.25">
      <c r="A122" s="32" t="s">
        <v>105</v>
      </c>
      <c r="B122" s="32"/>
      <c r="C122" s="33" t="s">
        <v>104</v>
      </c>
      <c r="D122" s="34">
        <v>44020</v>
      </c>
      <c r="E122" s="33"/>
      <c r="F122" s="33"/>
    </row>
    <row r="123" spans="1:6" s="35" customFormat="1" ht="48.75" customHeight="1" x14ac:dyDescent="0.25">
      <c r="A123" s="32" t="s">
        <v>106</v>
      </c>
      <c r="B123" s="32" t="s">
        <v>107</v>
      </c>
      <c r="C123" s="33" t="s">
        <v>104</v>
      </c>
      <c r="D123" s="34">
        <v>44020</v>
      </c>
      <c r="E123" s="33"/>
      <c r="F123" s="33"/>
    </row>
    <row r="124" spans="1:6" ht="37.5" customHeight="1" x14ac:dyDescent="0.25">
      <c r="A124" s="2" t="s">
        <v>108</v>
      </c>
      <c r="C124" s="36" t="s">
        <v>109</v>
      </c>
      <c r="D124" s="36"/>
    </row>
    <row r="126" spans="1:6" ht="24" customHeight="1" x14ac:dyDescent="0.25">
      <c r="A126" s="37" t="s">
        <v>110</v>
      </c>
    </row>
  </sheetData>
  <mergeCells count="8">
    <mergeCell ref="A122:B122"/>
    <mergeCell ref="A123:B123"/>
    <mergeCell ref="C124:D124"/>
    <mergeCell ref="A1:D1"/>
    <mergeCell ref="A2:D2"/>
    <mergeCell ref="A3:D3"/>
    <mergeCell ref="A118:D118"/>
    <mergeCell ref="A120:B120"/>
  </mergeCells>
  <pageMargins left="0.7" right="0.7" top="0.75" bottom="0.75" header="0.3" footer="0.3"/>
  <pageSetup paperSize="9" scale="9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topLeftCell="A37" workbookViewId="0">
      <selection activeCell="E57" sqref="E57"/>
    </sheetView>
  </sheetViews>
  <sheetFormatPr defaultRowHeight="15" x14ac:dyDescent="0.25"/>
  <cols>
    <col min="2" max="2" width="30.28515625" customWidth="1"/>
    <col min="4" max="4" width="14.7109375" customWidth="1"/>
    <col min="5" max="5" width="20.140625" customWidth="1"/>
    <col min="6" max="6" width="16.42578125" customWidth="1"/>
    <col min="7" max="7" width="19" customWidth="1"/>
    <col min="258" max="258" width="30.28515625" customWidth="1"/>
    <col min="260" max="260" width="14.7109375" customWidth="1"/>
    <col min="261" max="261" width="20.140625" customWidth="1"/>
    <col min="262" max="262" width="16.42578125" customWidth="1"/>
    <col min="263" max="263" width="19" customWidth="1"/>
    <col min="514" max="514" width="30.28515625" customWidth="1"/>
    <col min="516" max="516" width="14.7109375" customWidth="1"/>
    <col min="517" max="517" width="20.140625" customWidth="1"/>
    <col min="518" max="518" width="16.42578125" customWidth="1"/>
    <col min="519" max="519" width="19" customWidth="1"/>
    <col min="770" max="770" width="30.28515625" customWidth="1"/>
    <col min="772" max="772" width="14.7109375" customWidth="1"/>
    <col min="773" max="773" width="20.140625" customWidth="1"/>
    <col min="774" max="774" width="16.42578125" customWidth="1"/>
    <col min="775" max="775" width="19" customWidth="1"/>
    <col min="1026" max="1026" width="30.28515625" customWidth="1"/>
    <col min="1028" max="1028" width="14.7109375" customWidth="1"/>
    <col min="1029" max="1029" width="20.140625" customWidth="1"/>
    <col min="1030" max="1030" width="16.42578125" customWidth="1"/>
    <col min="1031" max="1031" width="19" customWidth="1"/>
    <col min="1282" max="1282" width="30.28515625" customWidth="1"/>
    <col min="1284" max="1284" width="14.7109375" customWidth="1"/>
    <col min="1285" max="1285" width="20.140625" customWidth="1"/>
    <col min="1286" max="1286" width="16.42578125" customWidth="1"/>
    <col min="1287" max="1287" width="19" customWidth="1"/>
    <col min="1538" max="1538" width="30.28515625" customWidth="1"/>
    <col min="1540" max="1540" width="14.7109375" customWidth="1"/>
    <col min="1541" max="1541" width="20.140625" customWidth="1"/>
    <col min="1542" max="1542" width="16.42578125" customWidth="1"/>
    <col min="1543" max="1543" width="19" customWidth="1"/>
    <col min="1794" max="1794" width="30.28515625" customWidth="1"/>
    <col min="1796" max="1796" width="14.7109375" customWidth="1"/>
    <col min="1797" max="1797" width="20.140625" customWidth="1"/>
    <col min="1798" max="1798" width="16.42578125" customWidth="1"/>
    <col min="1799" max="1799" width="19" customWidth="1"/>
    <col min="2050" max="2050" width="30.28515625" customWidth="1"/>
    <col min="2052" max="2052" width="14.7109375" customWidth="1"/>
    <col min="2053" max="2053" width="20.140625" customWidth="1"/>
    <col min="2054" max="2054" width="16.42578125" customWidth="1"/>
    <col min="2055" max="2055" width="19" customWidth="1"/>
    <col min="2306" max="2306" width="30.28515625" customWidth="1"/>
    <col min="2308" max="2308" width="14.7109375" customWidth="1"/>
    <col min="2309" max="2309" width="20.140625" customWidth="1"/>
    <col min="2310" max="2310" width="16.42578125" customWidth="1"/>
    <col min="2311" max="2311" width="19" customWidth="1"/>
    <col min="2562" max="2562" width="30.28515625" customWidth="1"/>
    <col min="2564" max="2564" width="14.7109375" customWidth="1"/>
    <col min="2565" max="2565" width="20.140625" customWidth="1"/>
    <col min="2566" max="2566" width="16.42578125" customWidth="1"/>
    <col min="2567" max="2567" width="19" customWidth="1"/>
    <col min="2818" max="2818" width="30.28515625" customWidth="1"/>
    <col min="2820" max="2820" width="14.7109375" customWidth="1"/>
    <col min="2821" max="2821" width="20.140625" customWidth="1"/>
    <col min="2822" max="2822" width="16.42578125" customWidth="1"/>
    <col min="2823" max="2823" width="19" customWidth="1"/>
    <col min="3074" max="3074" width="30.28515625" customWidth="1"/>
    <col min="3076" max="3076" width="14.7109375" customWidth="1"/>
    <col min="3077" max="3077" width="20.140625" customWidth="1"/>
    <col min="3078" max="3078" width="16.42578125" customWidth="1"/>
    <col min="3079" max="3079" width="19" customWidth="1"/>
    <col min="3330" max="3330" width="30.28515625" customWidth="1"/>
    <col min="3332" max="3332" width="14.7109375" customWidth="1"/>
    <col min="3333" max="3333" width="20.140625" customWidth="1"/>
    <col min="3334" max="3334" width="16.42578125" customWidth="1"/>
    <col min="3335" max="3335" width="19" customWidth="1"/>
    <col min="3586" max="3586" width="30.28515625" customWidth="1"/>
    <col min="3588" max="3588" width="14.7109375" customWidth="1"/>
    <col min="3589" max="3589" width="20.140625" customWidth="1"/>
    <col min="3590" max="3590" width="16.42578125" customWidth="1"/>
    <col min="3591" max="3591" width="19" customWidth="1"/>
    <col min="3842" max="3842" width="30.28515625" customWidth="1"/>
    <col min="3844" max="3844" width="14.7109375" customWidth="1"/>
    <col min="3845" max="3845" width="20.140625" customWidth="1"/>
    <col min="3846" max="3846" width="16.42578125" customWidth="1"/>
    <col min="3847" max="3847" width="19" customWidth="1"/>
    <col min="4098" max="4098" width="30.28515625" customWidth="1"/>
    <col min="4100" max="4100" width="14.7109375" customWidth="1"/>
    <col min="4101" max="4101" width="20.140625" customWidth="1"/>
    <col min="4102" max="4102" width="16.42578125" customWidth="1"/>
    <col min="4103" max="4103" width="19" customWidth="1"/>
    <col min="4354" max="4354" width="30.28515625" customWidth="1"/>
    <col min="4356" max="4356" width="14.7109375" customWidth="1"/>
    <col min="4357" max="4357" width="20.140625" customWidth="1"/>
    <col min="4358" max="4358" width="16.42578125" customWidth="1"/>
    <col min="4359" max="4359" width="19" customWidth="1"/>
    <col min="4610" max="4610" width="30.28515625" customWidth="1"/>
    <col min="4612" max="4612" width="14.7109375" customWidth="1"/>
    <col min="4613" max="4613" width="20.140625" customWidth="1"/>
    <col min="4614" max="4614" width="16.42578125" customWidth="1"/>
    <col min="4615" max="4615" width="19" customWidth="1"/>
    <col min="4866" max="4866" width="30.28515625" customWidth="1"/>
    <col min="4868" max="4868" width="14.7109375" customWidth="1"/>
    <col min="4869" max="4869" width="20.140625" customWidth="1"/>
    <col min="4870" max="4870" width="16.42578125" customWidth="1"/>
    <col min="4871" max="4871" width="19" customWidth="1"/>
    <col min="5122" max="5122" width="30.28515625" customWidth="1"/>
    <col min="5124" max="5124" width="14.7109375" customWidth="1"/>
    <col min="5125" max="5125" width="20.140625" customWidth="1"/>
    <col min="5126" max="5126" width="16.42578125" customWidth="1"/>
    <col min="5127" max="5127" width="19" customWidth="1"/>
    <col min="5378" max="5378" width="30.28515625" customWidth="1"/>
    <col min="5380" max="5380" width="14.7109375" customWidth="1"/>
    <col min="5381" max="5381" width="20.140625" customWidth="1"/>
    <col min="5382" max="5382" width="16.42578125" customWidth="1"/>
    <col min="5383" max="5383" width="19" customWidth="1"/>
    <col min="5634" max="5634" width="30.28515625" customWidth="1"/>
    <col min="5636" max="5636" width="14.7109375" customWidth="1"/>
    <col min="5637" max="5637" width="20.140625" customWidth="1"/>
    <col min="5638" max="5638" width="16.42578125" customWidth="1"/>
    <col min="5639" max="5639" width="19" customWidth="1"/>
    <col min="5890" max="5890" width="30.28515625" customWidth="1"/>
    <col min="5892" max="5892" width="14.7109375" customWidth="1"/>
    <col min="5893" max="5893" width="20.140625" customWidth="1"/>
    <col min="5894" max="5894" width="16.42578125" customWidth="1"/>
    <col min="5895" max="5895" width="19" customWidth="1"/>
    <col min="6146" max="6146" width="30.28515625" customWidth="1"/>
    <col min="6148" max="6148" width="14.7109375" customWidth="1"/>
    <col min="6149" max="6149" width="20.140625" customWidth="1"/>
    <col min="6150" max="6150" width="16.42578125" customWidth="1"/>
    <col min="6151" max="6151" width="19" customWidth="1"/>
    <col min="6402" max="6402" width="30.28515625" customWidth="1"/>
    <col min="6404" max="6404" width="14.7109375" customWidth="1"/>
    <col min="6405" max="6405" width="20.140625" customWidth="1"/>
    <col min="6406" max="6406" width="16.42578125" customWidth="1"/>
    <col min="6407" max="6407" width="19" customWidth="1"/>
    <col min="6658" max="6658" width="30.28515625" customWidth="1"/>
    <col min="6660" max="6660" width="14.7109375" customWidth="1"/>
    <col min="6661" max="6661" width="20.140625" customWidth="1"/>
    <col min="6662" max="6662" width="16.42578125" customWidth="1"/>
    <col min="6663" max="6663" width="19" customWidth="1"/>
    <col min="6914" max="6914" width="30.28515625" customWidth="1"/>
    <col min="6916" max="6916" width="14.7109375" customWidth="1"/>
    <col min="6917" max="6917" width="20.140625" customWidth="1"/>
    <col min="6918" max="6918" width="16.42578125" customWidth="1"/>
    <col min="6919" max="6919" width="19" customWidth="1"/>
    <col min="7170" max="7170" width="30.28515625" customWidth="1"/>
    <col min="7172" max="7172" width="14.7109375" customWidth="1"/>
    <col min="7173" max="7173" width="20.140625" customWidth="1"/>
    <col min="7174" max="7174" width="16.42578125" customWidth="1"/>
    <col min="7175" max="7175" width="19" customWidth="1"/>
    <col min="7426" max="7426" width="30.28515625" customWidth="1"/>
    <col min="7428" max="7428" width="14.7109375" customWidth="1"/>
    <col min="7429" max="7429" width="20.140625" customWidth="1"/>
    <col min="7430" max="7430" width="16.42578125" customWidth="1"/>
    <col min="7431" max="7431" width="19" customWidth="1"/>
    <col min="7682" max="7682" width="30.28515625" customWidth="1"/>
    <col min="7684" max="7684" width="14.7109375" customWidth="1"/>
    <col min="7685" max="7685" width="20.140625" customWidth="1"/>
    <col min="7686" max="7686" width="16.42578125" customWidth="1"/>
    <col min="7687" max="7687" width="19" customWidth="1"/>
    <col min="7938" max="7938" width="30.28515625" customWidth="1"/>
    <col min="7940" max="7940" width="14.7109375" customWidth="1"/>
    <col min="7941" max="7941" width="20.140625" customWidth="1"/>
    <col min="7942" max="7942" width="16.42578125" customWidth="1"/>
    <col min="7943" max="7943" width="19" customWidth="1"/>
    <col min="8194" max="8194" width="30.28515625" customWidth="1"/>
    <col min="8196" max="8196" width="14.7109375" customWidth="1"/>
    <col min="8197" max="8197" width="20.140625" customWidth="1"/>
    <col min="8198" max="8198" width="16.42578125" customWidth="1"/>
    <col min="8199" max="8199" width="19" customWidth="1"/>
    <col min="8450" max="8450" width="30.28515625" customWidth="1"/>
    <col min="8452" max="8452" width="14.7109375" customWidth="1"/>
    <col min="8453" max="8453" width="20.140625" customWidth="1"/>
    <col min="8454" max="8454" width="16.42578125" customWidth="1"/>
    <col min="8455" max="8455" width="19" customWidth="1"/>
    <col min="8706" max="8706" width="30.28515625" customWidth="1"/>
    <col min="8708" max="8708" width="14.7109375" customWidth="1"/>
    <col min="8709" max="8709" width="20.140625" customWidth="1"/>
    <col min="8710" max="8710" width="16.42578125" customWidth="1"/>
    <col min="8711" max="8711" width="19" customWidth="1"/>
    <col min="8962" max="8962" width="30.28515625" customWidth="1"/>
    <col min="8964" max="8964" width="14.7109375" customWidth="1"/>
    <col min="8965" max="8965" width="20.140625" customWidth="1"/>
    <col min="8966" max="8966" width="16.42578125" customWidth="1"/>
    <col min="8967" max="8967" width="19" customWidth="1"/>
    <col min="9218" max="9218" width="30.28515625" customWidth="1"/>
    <col min="9220" max="9220" width="14.7109375" customWidth="1"/>
    <col min="9221" max="9221" width="20.140625" customWidth="1"/>
    <col min="9222" max="9222" width="16.42578125" customWidth="1"/>
    <col min="9223" max="9223" width="19" customWidth="1"/>
    <col min="9474" max="9474" width="30.28515625" customWidth="1"/>
    <col min="9476" max="9476" width="14.7109375" customWidth="1"/>
    <col min="9477" max="9477" width="20.140625" customWidth="1"/>
    <col min="9478" max="9478" width="16.42578125" customWidth="1"/>
    <col min="9479" max="9479" width="19" customWidth="1"/>
    <col min="9730" max="9730" width="30.28515625" customWidth="1"/>
    <col min="9732" max="9732" width="14.7109375" customWidth="1"/>
    <col min="9733" max="9733" width="20.140625" customWidth="1"/>
    <col min="9734" max="9734" width="16.42578125" customWidth="1"/>
    <col min="9735" max="9735" width="19" customWidth="1"/>
    <col min="9986" max="9986" width="30.28515625" customWidth="1"/>
    <col min="9988" max="9988" width="14.7109375" customWidth="1"/>
    <col min="9989" max="9989" width="20.140625" customWidth="1"/>
    <col min="9990" max="9990" width="16.42578125" customWidth="1"/>
    <col min="9991" max="9991" width="19" customWidth="1"/>
    <col min="10242" max="10242" width="30.28515625" customWidth="1"/>
    <col min="10244" max="10244" width="14.7109375" customWidth="1"/>
    <col min="10245" max="10245" width="20.140625" customWidth="1"/>
    <col min="10246" max="10246" width="16.42578125" customWidth="1"/>
    <col min="10247" max="10247" width="19" customWidth="1"/>
    <col min="10498" max="10498" width="30.28515625" customWidth="1"/>
    <col min="10500" max="10500" width="14.7109375" customWidth="1"/>
    <col min="10501" max="10501" width="20.140625" customWidth="1"/>
    <col min="10502" max="10502" width="16.42578125" customWidth="1"/>
    <col min="10503" max="10503" width="19" customWidth="1"/>
    <col min="10754" max="10754" width="30.28515625" customWidth="1"/>
    <col min="10756" max="10756" width="14.7109375" customWidth="1"/>
    <col min="10757" max="10757" width="20.140625" customWidth="1"/>
    <col min="10758" max="10758" width="16.42578125" customWidth="1"/>
    <col min="10759" max="10759" width="19" customWidth="1"/>
    <col min="11010" max="11010" width="30.28515625" customWidth="1"/>
    <col min="11012" max="11012" width="14.7109375" customWidth="1"/>
    <col min="11013" max="11013" width="20.140625" customWidth="1"/>
    <col min="11014" max="11014" width="16.42578125" customWidth="1"/>
    <col min="11015" max="11015" width="19" customWidth="1"/>
    <col min="11266" max="11266" width="30.28515625" customWidth="1"/>
    <col min="11268" max="11268" width="14.7109375" customWidth="1"/>
    <col min="11269" max="11269" width="20.140625" customWidth="1"/>
    <col min="11270" max="11270" width="16.42578125" customWidth="1"/>
    <col min="11271" max="11271" width="19" customWidth="1"/>
    <col min="11522" max="11522" width="30.28515625" customWidth="1"/>
    <col min="11524" max="11524" width="14.7109375" customWidth="1"/>
    <col min="11525" max="11525" width="20.140625" customWidth="1"/>
    <col min="11526" max="11526" width="16.42578125" customWidth="1"/>
    <col min="11527" max="11527" width="19" customWidth="1"/>
    <col min="11778" max="11778" width="30.28515625" customWidth="1"/>
    <col min="11780" max="11780" width="14.7109375" customWidth="1"/>
    <col min="11781" max="11781" width="20.140625" customWidth="1"/>
    <col min="11782" max="11782" width="16.42578125" customWidth="1"/>
    <col min="11783" max="11783" width="19" customWidth="1"/>
    <col min="12034" max="12034" width="30.28515625" customWidth="1"/>
    <col min="12036" max="12036" width="14.7109375" customWidth="1"/>
    <col min="12037" max="12037" width="20.140625" customWidth="1"/>
    <col min="12038" max="12038" width="16.42578125" customWidth="1"/>
    <col min="12039" max="12039" width="19" customWidth="1"/>
    <col min="12290" max="12290" width="30.28515625" customWidth="1"/>
    <col min="12292" max="12292" width="14.7109375" customWidth="1"/>
    <col min="12293" max="12293" width="20.140625" customWidth="1"/>
    <col min="12294" max="12294" width="16.42578125" customWidth="1"/>
    <col min="12295" max="12295" width="19" customWidth="1"/>
    <col min="12546" max="12546" width="30.28515625" customWidth="1"/>
    <col min="12548" max="12548" width="14.7109375" customWidth="1"/>
    <col min="12549" max="12549" width="20.140625" customWidth="1"/>
    <col min="12550" max="12550" width="16.42578125" customWidth="1"/>
    <col min="12551" max="12551" width="19" customWidth="1"/>
    <col min="12802" max="12802" width="30.28515625" customWidth="1"/>
    <col min="12804" max="12804" width="14.7109375" customWidth="1"/>
    <col min="12805" max="12805" width="20.140625" customWidth="1"/>
    <col min="12806" max="12806" width="16.42578125" customWidth="1"/>
    <col min="12807" max="12807" width="19" customWidth="1"/>
    <col min="13058" max="13058" width="30.28515625" customWidth="1"/>
    <col min="13060" max="13060" width="14.7109375" customWidth="1"/>
    <col min="13061" max="13061" width="20.140625" customWidth="1"/>
    <col min="13062" max="13062" width="16.42578125" customWidth="1"/>
    <col min="13063" max="13063" width="19" customWidth="1"/>
    <col min="13314" max="13314" width="30.28515625" customWidth="1"/>
    <col min="13316" max="13316" width="14.7109375" customWidth="1"/>
    <col min="13317" max="13317" width="20.140625" customWidth="1"/>
    <col min="13318" max="13318" width="16.42578125" customWidth="1"/>
    <col min="13319" max="13319" width="19" customWidth="1"/>
    <col min="13570" max="13570" width="30.28515625" customWidth="1"/>
    <col min="13572" max="13572" width="14.7109375" customWidth="1"/>
    <col min="13573" max="13573" width="20.140625" customWidth="1"/>
    <col min="13574" max="13574" width="16.42578125" customWidth="1"/>
    <col min="13575" max="13575" width="19" customWidth="1"/>
    <col min="13826" max="13826" width="30.28515625" customWidth="1"/>
    <col min="13828" max="13828" width="14.7109375" customWidth="1"/>
    <col min="13829" max="13829" width="20.140625" customWidth="1"/>
    <col min="13830" max="13830" width="16.42578125" customWidth="1"/>
    <col min="13831" max="13831" width="19" customWidth="1"/>
    <col min="14082" max="14082" width="30.28515625" customWidth="1"/>
    <col min="14084" max="14084" width="14.7109375" customWidth="1"/>
    <col min="14085" max="14085" width="20.140625" customWidth="1"/>
    <col min="14086" max="14086" width="16.42578125" customWidth="1"/>
    <col min="14087" max="14087" width="19" customWidth="1"/>
    <col min="14338" max="14338" width="30.28515625" customWidth="1"/>
    <col min="14340" max="14340" width="14.7109375" customWidth="1"/>
    <col min="14341" max="14341" width="20.140625" customWidth="1"/>
    <col min="14342" max="14342" width="16.42578125" customWidth="1"/>
    <col min="14343" max="14343" width="19" customWidth="1"/>
    <col min="14594" max="14594" width="30.28515625" customWidth="1"/>
    <col min="14596" max="14596" width="14.7109375" customWidth="1"/>
    <col min="14597" max="14597" width="20.140625" customWidth="1"/>
    <col min="14598" max="14598" width="16.42578125" customWidth="1"/>
    <col min="14599" max="14599" width="19" customWidth="1"/>
    <col min="14850" max="14850" width="30.28515625" customWidth="1"/>
    <col min="14852" max="14852" width="14.7109375" customWidth="1"/>
    <col min="14853" max="14853" width="20.140625" customWidth="1"/>
    <col min="14854" max="14854" width="16.42578125" customWidth="1"/>
    <col min="14855" max="14855" width="19" customWidth="1"/>
    <col min="15106" max="15106" width="30.28515625" customWidth="1"/>
    <col min="15108" max="15108" width="14.7109375" customWidth="1"/>
    <col min="15109" max="15109" width="20.140625" customWidth="1"/>
    <col min="15110" max="15110" width="16.42578125" customWidth="1"/>
    <col min="15111" max="15111" width="19" customWidth="1"/>
    <col min="15362" max="15362" width="30.28515625" customWidth="1"/>
    <col min="15364" max="15364" width="14.7109375" customWidth="1"/>
    <col min="15365" max="15365" width="20.140625" customWidth="1"/>
    <col min="15366" max="15366" width="16.42578125" customWidth="1"/>
    <col min="15367" max="15367" width="19" customWidth="1"/>
    <col min="15618" max="15618" width="30.28515625" customWidth="1"/>
    <col min="15620" max="15620" width="14.7109375" customWidth="1"/>
    <col min="15621" max="15621" width="20.140625" customWidth="1"/>
    <col min="15622" max="15622" width="16.42578125" customWidth="1"/>
    <col min="15623" max="15623" width="19" customWidth="1"/>
    <col min="15874" max="15874" width="30.28515625" customWidth="1"/>
    <col min="15876" max="15876" width="14.7109375" customWidth="1"/>
    <col min="15877" max="15877" width="20.140625" customWidth="1"/>
    <col min="15878" max="15878" width="16.42578125" customWidth="1"/>
    <col min="15879" max="15879" width="19" customWidth="1"/>
    <col min="16130" max="16130" width="30.28515625" customWidth="1"/>
    <col min="16132" max="16132" width="14.7109375" customWidth="1"/>
    <col min="16133" max="16133" width="20.140625" customWidth="1"/>
    <col min="16134" max="16134" width="16.42578125" customWidth="1"/>
    <col min="16135" max="16135" width="19" customWidth="1"/>
  </cols>
  <sheetData>
    <row r="1" spans="1:8" x14ac:dyDescent="0.25">
      <c r="A1" s="38" t="s">
        <v>8</v>
      </c>
      <c r="B1" s="38"/>
      <c r="C1" s="38"/>
      <c r="D1" s="38"/>
      <c r="E1" s="38"/>
      <c r="F1" s="38"/>
      <c r="G1" s="38"/>
    </row>
    <row r="2" spans="1:8" x14ac:dyDescent="0.25">
      <c r="A2" s="38" t="s">
        <v>13</v>
      </c>
      <c r="B2" s="38"/>
      <c r="C2" s="38"/>
      <c r="D2" s="38"/>
      <c r="E2" s="38"/>
      <c r="F2" s="38"/>
      <c r="G2" s="38"/>
    </row>
    <row r="3" spans="1:8" x14ac:dyDescent="0.25">
      <c r="A3" s="38" t="s">
        <v>15</v>
      </c>
      <c r="B3" s="38"/>
      <c r="C3" s="38"/>
      <c r="D3" s="38"/>
      <c r="E3" s="38"/>
      <c r="F3" s="38"/>
      <c r="G3" s="38"/>
    </row>
    <row r="4" spans="1:8" x14ac:dyDescent="0.25">
      <c r="A4" s="39"/>
    </row>
    <row r="5" spans="1:8" x14ac:dyDescent="0.25">
      <c r="A5" s="40" t="s">
        <v>16</v>
      </c>
      <c r="B5" s="40"/>
    </row>
    <row r="6" spans="1:8" ht="57" customHeight="1" x14ac:dyDescent="0.25">
      <c r="A6" s="41" t="s">
        <v>0</v>
      </c>
      <c r="B6" s="41"/>
      <c r="C6" s="41" t="s">
        <v>1</v>
      </c>
      <c r="D6" s="41" t="s">
        <v>9</v>
      </c>
      <c r="E6" s="41" t="s">
        <v>111</v>
      </c>
      <c r="F6" s="41" t="s">
        <v>112</v>
      </c>
      <c r="G6" s="42" t="s">
        <v>113</v>
      </c>
      <c r="H6" s="43"/>
    </row>
    <row r="7" spans="1:8" ht="25.5" customHeight="1" x14ac:dyDescent="0.25">
      <c r="A7" s="41"/>
      <c r="B7" s="41"/>
      <c r="C7" s="41"/>
      <c r="D7" s="41"/>
      <c r="E7" s="41"/>
      <c r="F7" s="41"/>
      <c r="G7" s="42" t="s">
        <v>114</v>
      </c>
      <c r="H7" s="43"/>
    </row>
    <row r="8" spans="1:8" x14ac:dyDescent="0.25">
      <c r="A8" s="41">
        <v>1</v>
      </c>
      <c r="B8" s="41"/>
      <c r="C8" s="42">
        <v>2</v>
      </c>
      <c r="D8" s="42">
        <v>3</v>
      </c>
      <c r="E8" s="42">
        <v>4</v>
      </c>
      <c r="F8" s="44">
        <v>5</v>
      </c>
      <c r="G8" s="42">
        <v>6</v>
      </c>
      <c r="H8" s="45"/>
    </row>
    <row r="9" spans="1:8" ht="38.25" customHeight="1" x14ac:dyDescent="0.25">
      <c r="A9" s="46" t="s">
        <v>115</v>
      </c>
      <c r="B9" s="46"/>
      <c r="C9" s="47">
        <v>1</v>
      </c>
      <c r="D9" s="48">
        <f>D12</f>
        <v>26265</v>
      </c>
      <c r="E9" s="48">
        <f>E12</f>
        <v>55324</v>
      </c>
      <c r="F9" s="48">
        <f>F12</f>
        <v>41096</v>
      </c>
      <c r="G9" s="48">
        <f>G12</f>
        <v>111132</v>
      </c>
      <c r="H9" s="45"/>
    </row>
    <row r="10" spans="1:8" ht="15" customHeight="1" x14ac:dyDescent="0.25">
      <c r="A10" s="46" t="s">
        <v>12</v>
      </c>
      <c r="B10" s="46"/>
      <c r="C10" s="49"/>
      <c r="D10" s="48"/>
      <c r="E10" s="48"/>
      <c r="F10" s="48"/>
      <c r="G10" s="48"/>
      <c r="H10" s="45"/>
    </row>
    <row r="11" spans="1:8" ht="22.5" customHeight="1" x14ac:dyDescent="0.25">
      <c r="A11" s="46" t="s">
        <v>116</v>
      </c>
      <c r="B11" s="46"/>
      <c r="C11" s="47">
        <v>1.1000000000000001</v>
      </c>
      <c r="D11" s="48"/>
      <c r="E11" s="48"/>
      <c r="F11" s="48"/>
      <c r="G11" s="48"/>
      <c r="H11" s="45"/>
    </row>
    <row r="12" spans="1:8" ht="16.5" customHeight="1" x14ac:dyDescent="0.25">
      <c r="A12" s="46" t="s">
        <v>117</v>
      </c>
      <c r="B12" s="46"/>
      <c r="C12" s="47">
        <v>1.2</v>
      </c>
      <c r="D12" s="48">
        <v>26265</v>
      </c>
      <c r="E12" s="48">
        <v>55324</v>
      </c>
      <c r="F12" s="48">
        <v>41096</v>
      </c>
      <c r="G12" s="48">
        <v>111132</v>
      </c>
      <c r="H12" s="45"/>
    </row>
    <row r="13" spans="1:8" ht="18" customHeight="1" x14ac:dyDescent="0.25">
      <c r="A13" s="46" t="s">
        <v>118</v>
      </c>
      <c r="B13" s="46"/>
      <c r="C13" s="47">
        <v>1.3</v>
      </c>
      <c r="D13" s="48"/>
      <c r="E13" s="48"/>
      <c r="F13" s="48"/>
      <c r="G13" s="48"/>
      <c r="H13" s="45"/>
    </row>
    <row r="14" spans="1:8" x14ac:dyDescent="0.25">
      <c r="A14" s="46" t="s">
        <v>12</v>
      </c>
      <c r="B14" s="46"/>
      <c r="C14" s="49"/>
      <c r="D14" s="48"/>
      <c r="E14" s="48"/>
      <c r="F14" s="48"/>
      <c r="G14" s="48"/>
      <c r="H14" s="45"/>
    </row>
    <row r="15" spans="1:8" ht="37.5" customHeight="1" x14ac:dyDescent="0.25">
      <c r="A15" s="46" t="s">
        <v>119</v>
      </c>
      <c r="B15" s="46"/>
      <c r="C15" s="50" t="s">
        <v>120</v>
      </c>
      <c r="D15" s="48"/>
      <c r="E15" s="48"/>
      <c r="F15" s="48"/>
      <c r="G15" s="48"/>
      <c r="H15" s="45"/>
    </row>
    <row r="16" spans="1:8" ht="40.5" customHeight="1" x14ac:dyDescent="0.25">
      <c r="A16" s="46" t="s">
        <v>121</v>
      </c>
      <c r="B16" s="46"/>
      <c r="C16" s="50" t="s">
        <v>122</v>
      </c>
      <c r="D16" s="48"/>
      <c r="E16" s="48"/>
      <c r="F16" s="48"/>
      <c r="G16" s="48"/>
      <c r="H16" s="45"/>
    </row>
    <row r="17" spans="1:8" ht="39" customHeight="1" x14ac:dyDescent="0.25">
      <c r="A17" s="46" t="s">
        <v>123</v>
      </c>
      <c r="B17" s="46"/>
      <c r="C17" s="50" t="s">
        <v>124</v>
      </c>
      <c r="D17" s="48"/>
      <c r="E17" s="48"/>
      <c r="F17" s="48"/>
      <c r="G17" s="48"/>
      <c r="H17" s="45"/>
    </row>
    <row r="18" spans="1:8" ht="55.5" customHeight="1" x14ac:dyDescent="0.25">
      <c r="A18" s="46" t="s">
        <v>125</v>
      </c>
      <c r="B18" s="46"/>
      <c r="C18" s="50" t="s">
        <v>126</v>
      </c>
      <c r="D18" s="48"/>
      <c r="E18" s="48"/>
      <c r="F18" s="48"/>
      <c r="G18" s="48"/>
      <c r="H18" s="45"/>
    </row>
    <row r="19" spans="1:8" ht="60" customHeight="1" x14ac:dyDescent="0.25">
      <c r="A19" s="46" t="s">
        <v>127</v>
      </c>
      <c r="B19" s="46"/>
      <c r="C19" s="50" t="s">
        <v>128</v>
      </c>
      <c r="D19" s="48"/>
      <c r="E19" s="48"/>
      <c r="F19" s="48"/>
      <c r="G19" s="48"/>
      <c r="H19" s="45"/>
    </row>
    <row r="20" spans="1:8" ht="43.5" customHeight="1" x14ac:dyDescent="0.25">
      <c r="A20" s="46" t="s">
        <v>129</v>
      </c>
      <c r="B20" s="46"/>
      <c r="C20" s="50" t="s">
        <v>130</v>
      </c>
      <c r="D20" s="48"/>
      <c r="E20" s="48"/>
      <c r="F20" s="48"/>
      <c r="G20" s="48"/>
      <c r="H20" s="45"/>
    </row>
    <row r="21" spans="1:8" ht="36.75" customHeight="1" x14ac:dyDescent="0.25">
      <c r="A21" s="46" t="s">
        <v>131</v>
      </c>
      <c r="B21" s="46"/>
      <c r="C21" s="50" t="s">
        <v>132</v>
      </c>
      <c r="D21" s="48"/>
      <c r="E21" s="48"/>
      <c r="F21" s="48"/>
      <c r="G21" s="48"/>
      <c r="H21" s="45"/>
    </row>
    <row r="22" spans="1:8" ht="51" customHeight="1" x14ac:dyDescent="0.25">
      <c r="A22" s="46" t="s">
        <v>133</v>
      </c>
      <c r="B22" s="46"/>
      <c r="C22" s="50" t="s">
        <v>134</v>
      </c>
      <c r="D22" s="48"/>
      <c r="E22" s="48"/>
      <c r="F22" s="48"/>
      <c r="G22" s="48"/>
      <c r="H22" s="45"/>
    </row>
    <row r="23" spans="1:8" ht="25.5" customHeight="1" x14ac:dyDescent="0.25">
      <c r="A23" s="46" t="s">
        <v>135</v>
      </c>
      <c r="B23" s="46"/>
      <c r="C23" s="47">
        <v>1.4</v>
      </c>
      <c r="D23" s="48"/>
      <c r="E23" s="48"/>
      <c r="F23" s="48"/>
      <c r="G23" s="48"/>
      <c r="H23" s="45"/>
    </row>
    <row r="24" spans="1:8" ht="30" customHeight="1" x14ac:dyDescent="0.25">
      <c r="A24" s="46" t="s">
        <v>136</v>
      </c>
      <c r="B24" s="46"/>
      <c r="C24" s="47">
        <v>1.5</v>
      </c>
      <c r="D24" s="48"/>
      <c r="E24" s="48"/>
      <c r="F24" s="48"/>
      <c r="G24" s="48"/>
      <c r="H24" s="45"/>
    </row>
    <row r="25" spans="1:8" ht="25.5" customHeight="1" x14ac:dyDescent="0.25">
      <c r="A25" s="46" t="s">
        <v>137</v>
      </c>
      <c r="B25" s="46"/>
      <c r="C25" s="50">
        <v>2</v>
      </c>
      <c r="D25" s="48"/>
      <c r="E25" s="48"/>
      <c r="F25" s="48"/>
      <c r="G25" s="48"/>
      <c r="H25" s="45"/>
    </row>
    <row r="26" spans="1:8" x14ac:dyDescent="0.25">
      <c r="A26" s="46" t="s">
        <v>138</v>
      </c>
      <c r="B26" s="46"/>
      <c r="C26" s="49"/>
      <c r="D26" s="48"/>
      <c r="E26" s="48"/>
      <c r="F26" s="48"/>
      <c r="G26" s="48"/>
      <c r="H26" s="45"/>
    </row>
    <row r="27" spans="1:8" ht="25.5" customHeight="1" x14ac:dyDescent="0.25">
      <c r="A27" s="46" t="s">
        <v>139</v>
      </c>
      <c r="B27" s="46"/>
      <c r="C27" s="47">
        <v>2.1</v>
      </c>
      <c r="D27" s="48"/>
      <c r="E27" s="48"/>
      <c r="F27" s="48"/>
      <c r="G27" s="48"/>
      <c r="H27" s="45"/>
    </row>
    <row r="28" spans="1:8" x14ac:dyDescent="0.25">
      <c r="A28" s="46" t="s">
        <v>12</v>
      </c>
      <c r="B28" s="46"/>
      <c r="C28" s="49"/>
      <c r="D28" s="48"/>
      <c r="E28" s="48"/>
      <c r="F28" s="48"/>
      <c r="G28" s="48"/>
      <c r="H28" s="45"/>
    </row>
    <row r="29" spans="1:8" ht="25.5" customHeight="1" x14ac:dyDescent="0.25">
      <c r="A29" s="46" t="s">
        <v>34</v>
      </c>
      <c r="B29" s="46"/>
      <c r="C29" s="47" t="s">
        <v>140</v>
      </c>
      <c r="D29" s="48"/>
      <c r="E29" s="48"/>
      <c r="F29" s="48"/>
      <c r="G29" s="48"/>
      <c r="H29" s="45"/>
    </row>
    <row r="30" spans="1:8" x14ac:dyDescent="0.25">
      <c r="A30" s="46" t="s">
        <v>36</v>
      </c>
      <c r="B30" s="46"/>
      <c r="C30" s="47" t="s">
        <v>141</v>
      </c>
      <c r="D30" s="48"/>
      <c r="E30" s="48"/>
      <c r="F30" s="48"/>
      <c r="G30" s="48"/>
      <c r="H30" s="45"/>
    </row>
    <row r="31" spans="1:8" ht="29.25" customHeight="1" x14ac:dyDescent="0.25">
      <c r="A31" s="46" t="s">
        <v>38</v>
      </c>
      <c r="B31" s="46"/>
      <c r="C31" s="47">
        <v>2.2000000000000002</v>
      </c>
      <c r="D31" s="48"/>
      <c r="E31" s="48"/>
      <c r="F31" s="48"/>
      <c r="G31" s="48"/>
      <c r="H31" s="45"/>
    </row>
    <row r="32" spans="1:8" ht="25.5" customHeight="1" x14ac:dyDescent="0.25">
      <c r="A32" s="46" t="s">
        <v>39</v>
      </c>
      <c r="B32" s="46"/>
      <c r="C32" s="47">
        <v>2.2999999999999998</v>
      </c>
      <c r="D32" s="48"/>
      <c r="E32" s="48"/>
      <c r="F32" s="48"/>
      <c r="G32" s="48"/>
      <c r="H32" s="45"/>
    </row>
    <row r="33" spans="1:8" ht="25.5" customHeight="1" x14ac:dyDescent="0.25">
      <c r="A33" s="46" t="s">
        <v>41</v>
      </c>
      <c r="B33" s="46"/>
      <c r="C33" s="47">
        <v>2.4</v>
      </c>
      <c r="D33" s="48"/>
      <c r="E33" s="48"/>
      <c r="F33" s="48"/>
      <c r="G33" s="48"/>
      <c r="H33" s="45"/>
    </row>
    <row r="34" spans="1:8" ht="25.5" customHeight="1" x14ac:dyDescent="0.25">
      <c r="A34" s="46" t="s">
        <v>40</v>
      </c>
      <c r="B34" s="46"/>
      <c r="C34" s="47">
        <v>2.5</v>
      </c>
      <c r="D34" s="48"/>
      <c r="E34" s="48"/>
      <c r="F34" s="48"/>
      <c r="G34" s="48"/>
      <c r="H34" s="45"/>
    </row>
    <row r="35" spans="1:8" ht="25.5" customHeight="1" x14ac:dyDescent="0.25">
      <c r="A35" s="46" t="s">
        <v>42</v>
      </c>
      <c r="B35" s="46"/>
      <c r="C35" s="47">
        <v>2.6</v>
      </c>
      <c r="D35" s="48"/>
      <c r="E35" s="48"/>
      <c r="F35" s="48"/>
      <c r="G35" s="48"/>
      <c r="H35" s="45"/>
    </row>
    <row r="36" spans="1:8" x14ac:dyDescent="0.25">
      <c r="A36" s="46" t="s">
        <v>142</v>
      </c>
      <c r="B36" s="46"/>
      <c r="C36" s="47">
        <v>2.7</v>
      </c>
      <c r="D36" s="48"/>
      <c r="E36" s="48"/>
      <c r="F36" s="48"/>
      <c r="G36" s="48"/>
      <c r="H36" s="45"/>
    </row>
    <row r="37" spans="1:8" ht="15.75" customHeight="1" x14ac:dyDescent="0.25">
      <c r="A37" s="46" t="s">
        <v>43</v>
      </c>
      <c r="B37" s="46"/>
      <c r="C37" s="47">
        <v>2.8</v>
      </c>
      <c r="D37" s="48"/>
      <c r="E37" s="48"/>
      <c r="F37" s="48"/>
      <c r="G37" s="48"/>
      <c r="H37" s="45"/>
    </row>
    <row r="38" spans="1:8" ht="39.75" customHeight="1" x14ac:dyDescent="0.25">
      <c r="A38" s="46" t="s">
        <v>44</v>
      </c>
      <c r="B38" s="46"/>
      <c r="C38" s="47">
        <v>2.9</v>
      </c>
      <c r="D38" s="48"/>
      <c r="E38" s="48"/>
      <c r="F38" s="48"/>
      <c r="G38" s="48"/>
      <c r="H38" s="45"/>
    </row>
    <row r="39" spans="1:8" ht="21.75" customHeight="1" x14ac:dyDescent="0.25">
      <c r="A39" s="46" t="s">
        <v>143</v>
      </c>
      <c r="B39" s="46"/>
      <c r="C39" s="50">
        <v>3</v>
      </c>
      <c r="D39" s="48"/>
      <c r="E39" s="48"/>
      <c r="F39" s="48"/>
      <c r="G39" s="48"/>
      <c r="H39" s="45"/>
    </row>
    <row r="40" spans="1:8" ht="61.5" customHeight="1" x14ac:dyDescent="0.25">
      <c r="A40" s="46" t="s">
        <v>144</v>
      </c>
      <c r="B40" s="46"/>
      <c r="C40" s="50">
        <v>4</v>
      </c>
      <c r="D40" s="48"/>
      <c r="E40" s="48"/>
      <c r="F40" s="48"/>
      <c r="G40" s="48"/>
      <c r="H40" s="45"/>
    </row>
    <row r="41" spans="1:8" ht="24" customHeight="1" x14ac:dyDescent="0.25">
      <c r="A41" s="46" t="s">
        <v>145</v>
      </c>
      <c r="B41" s="46"/>
      <c r="C41" s="50">
        <v>5</v>
      </c>
      <c r="D41" s="48"/>
      <c r="E41" s="48"/>
      <c r="F41" s="48"/>
      <c r="G41" s="48"/>
      <c r="H41" s="45"/>
    </row>
    <row r="42" spans="1:8" ht="27" customHeight="1" x14ac:dyDescent="0.25">
      <c r="A42" s="46" t="s">
        <v>146</v>
      </c>
      <c r="B42" s="46"/>
      <c r="C42" s="50">
        <v>6</v>
      </c>
      <c r="D42" s="48"/>
      <c r="E42" s="48"/>
      <c r="F42" s="48"/>
      <c r="G42" s="48"/>
      <c r="H42" s="45"/>
    </row>
    <row r="43" spans="1:8" ht="21.75" customHeight="1" x14ac:dyDescent="0.25">
      <c r="A43" s="46" t="s">
        <v>147</v>
      </c>
      <c r="B43" s="46"/>
      <c r="C43" s="50">
        <v>7</v>
      </c>
      <c r="D43" s="48"/>
      <c r="E43" s="48"/>
      <c r="F43" s="48"/>
      <c r="G43" s="48"/>
      <c r="H43" s="45"/>
    </row>
    <row r="44" spans="1:8" ht="21.75" customHeight="1" x14ac:dyDescent="0.25">
      <c r="A44" s="46" t="s">
        <v>148</v>
      </c>
      <c r="B44" s="46"/>
      <c r="C44" s="50">
        <v>8</v>
      </c>
      <c r="D44" s="48"/>
      <c r="E44" s="48"/>
      <c r="F44" s="48"/>
      <c r="G44" s="48"/>
      <c r="H44" s="45"/>
    </row>
    <row r="45" spans="1:8" ht="45.75" customHeight="1" x14ac:dyDescent="0.25">
      <c r="A45" s="46" t="s">
        <v>149</v>
      </c>
      <c r="B45" s="46"/>
      <c r="C45" s="50">
        <v>9</v>
      </c>
      <c r="D45" s="48"/>
      <c r="E45" s="48"/>
      <c r="F45" s="48"/>
      <c r="G45" s="48"/>
      <c r="H45" s="45"/>
    </row>
    <row r="46" spans="1:8" ht="33.75" customHeight="1" x14ac:dyDescent="0.25">
      <c r="A46" s="46" t="s">
        <v>150</v>
      </c>
      <c r="B46" s="46"/>
      <c r="C46" s="50">
        <v>10</v>
      </c>
      <c r="D46" s="48"/>
      <c r="E46" s="48"/>
      <c r="F46" s="48"/>
      <c r="G46" s="48"/>
      <c r="H46" s="45"/>
    </row>
    <row r="47" spans="1:8" ht="21.75" customHeight="1" x14ac:dyDescent="0.25">
      <c r="A47" s="46" t="s">
        <v>12</v>
      </c>
      <c r="B47" s="46"/>
      <c r="C47" s="49"/>
      <c r="D47" s="48"/>
      <c r="E47" s="48"/>
      <c r="F47" s="48"/>
      <c r="G47" s="48"/>
      <c r="H47" s="45"/>
    </row>
    <row r="48" spans="1:8" ht="21.75" customHeight="1" x14ac:dyDescent="0.25">
      <c r="A48" s="46" t="s">
        <v>151</v>
      </c>
      <c r="B48" s="46"/>
      <c r="C48" s="47">
        <v>10.1</v>
      </c>
      <c r="D48" s="48"/>
      <c r="E48" s="48"/>
      <c r="F48" s="48"/>
      <c r="G48" s="48"/>
      <c r="H48" s="45"/>
    </row>
    <row r="49" spans="1:8" ht="21.75" customHeight="1" x14ac:dyDescent="0.25">
      <c r="A49" s="46" t="s">
        <v>152</v>
      </c>
      <c r="B49" s="46"/>
      <c r="C49" s="47">
        <v>10.199999999999999</v>
      </c>
      <c r="D49" s="48"/>
      <c r="E49" s="48"/>
      <c r="F49" s="48"/>
      <c r="G49" s="48"/>
      <c r="H49" s="45"/>
    </row>
    <row r="50" spans="1:8" ht="21.75" customHeight="1" x14ac:dyDescent="0.25">
      <c r="A50" s="46" t="s">
        <v>153</v>
      </c>
      <c r="B50" s="46"/>
      <c r="C50" s="47">
        <v>10.3</v>
      </c>
      <c r="D50" s="48"/>
      <c r="E50" s="48"/>
      <c r="F50" s="48"/>
      <c r="G50" s="48"/>
      <c r="H50" s="45"/>
    </row>
    <row r="51" spans="1:8" x14ac:dyDescent="0.25">
      <c r="A51" s="46" t="s">
        <v>154</v>
      </c>
      <c r="B51" s="46"/>
      <c r="C51" s="47">
        <v>10.4</v>
      </c>
      <c r="D51" s="48"/>
      <c r="E51" s="48"/>
      <c r="F51" s="48"/>
      <c r="G51" s="48"/>
      <c r="H51" s="45"/>
    </row>
    <row r="52" spans="1:8" ht="56.25" customHeight="1" x14ac:dyDescent="0.25">
      <c r="A52" s="46" t="s">
        <v>155</v>
      </c>
      <c r="B52" s="46"/>
      <c r="C52" s="50">
        <v>11</v>
      </c>
      <c r="D52" s="48"/>
      <c r="E52" s="48"/>
      <c r="F52" s="48"/>
      <c r="G52" s="48"/>
      <c r="H52" s="45"/>
    </row>
    <row r="53" spans="1:8" x14ac:dyDescent="0.25">
      <c r="A53" s="46" t="s">
        <v>10</v>
      </c>
      <c r="B53" s="46"/>
      <c r="C53" s="50">
        <v>12</v>
      </c>
      <c r="D53" s="48">
        <v>280116</v>
      </c>
      <c r="E53" s="48">
        <v>720499</v>
      </c>
      <c r="F53" s="48">
        <v>263855</v>
      </c>
      <c r="G53" s="48">
        <v>505452</v>
      </c>
      <c r="H53" s="45"/>
    </row>
    <row r="54" spans="1:8" ht="24.75" customHeight="1" x14ac:dyDescent="0.25">
      <c r="A54" s="46" t="s">
        <v>156</v>
      </c>
      <c r="B54" s="46"/>
      <c r="C54" s="50">
        <v>13</v>
      </c>
      <c r="D54" s="48">
        <f>D53+D52+D46+D45+D44+D43+D42+D41+D40+D39+D25+D9</f>
        <v>306381</v>
      </c>
      <c r="E54" s="48">
        <f>E53+E52+E46+E45+E44+E43+E42+E41+E40+E39+E25+E9</f>
        <v>775823</v>
      </c>
      <c r="F54" s="48">
        <f>F53+F52+F46+F45+F44+F43+F42+F41+F40+F39+F25+F9</f>
        <v>304951</v>
      </c>
      <c r="G54" s="48">
        <f>G53+G52+G46+G45+G44+G43+G42+G41+G40+G39+G25+G9</f>
        <v>616584</v>
      </c>
      <c r="H54" s="45"/>
    </row>
    <row r="55" spans="1:8" x14ac:dyDescent="0.25">
      <c r="A55" s="51"/>
      <c r="B55" s="51"/>
      <c r="C55" s="49"/>
      <c r="D55" s="48"/>
      <c r="E55" s="48"/>
      <c r="F55" s="48"/>
      <c r="G55" s="48"/>
      <c r="H55" s="45"/>
    </row>
    <row r="56" spans="1:8" ht="29.25" customHeight="1" x14ac:dyDescent="0.25">
      <c r="A56" s="46" t="s">
        <v>157</v>
      </c>
      <c r="B56" s="46"/>
      <c r="C56" s="50">
        <v>14</v>
      </c>
      <c r="D56" s="48">
        <f>D61</f>
        <v>0</v>
      </c>
      <c r="E56" s="48">
        <f>E61</f>
        <v>0</v>
      </c>
      <c r="F56" s="48">
        <f>F61</f>
        <v>0</v>
      </c>
      <c r="G56" s="48">
        <f>G61</f>
        <v>0</v>
      </c>
      <c r="H56" s="45"/>
    </row>
    <row r="57" spans="1:8" x14ac:dyDescent="0.25">
      <c r="A57" s="46" t="s">
        <v>12</v>
      </c>
      <c r="B57" s="46"/>
      <c r="C57" s="49"/>
      <c r="D57" s="48"/>
      <c r="E57" s="48"/>
      <c r="F57" s="48"/>
      <c r="G57" s="48"/>
      <c r="H57" s="45"/>
    </row>
    <row r="58" spans="1:8" x14ac:dyDescent="0.25">
      <c r="A58" s="46" t="s">
        <v>158</v>
      </c>
      <c r="B58" s="46"/>
      <c r="C58" s="47">
        <v>14.1</v>
      </c>
      <c r="D58" s="48"/>
      <c r="E58" s="48"/>
      <c r="F58" s="48"/>
      <c r="G58" s="48"/>
      <c r="H58" s="45"/>
    </row>
    <row r="59" spans="1:8" x14ac:dyDescent="0.25">
      <c r="A59" s="46" t="s">
        <v>159</v>
      </c>
      <c r="B59" s="46"/>
      <c r="C59" s="47">
        <v>14.2</v>
      </c>
      <c r="D59" s="48"/>
      <c r="E59" s="48"/>
      <c r="F59" s="48"/>
      <c r="G59" s="48"/>
      <c r="H59" s="45"/>
    </row>
    <row r="60" spans="1:8" x14ac:dyDescent="0.25">
      <c r="A60" s="46" t="s">
        <v>160</v>
      </c>
      <c r="B60" s="46"/>
      <c r="C60" s="47">
        <v>14.3</v>
      </c>
      <c r="D60" s="48"/>
      <c r="E60" s="48"/>
      <c r="F60" s="48"/>
      <c r="G60" s="48"/>
      <c r="H60" s="45"/>
    </row>
    <row r="61" spans="1:8" ht="25.5" customHeight="1" x14ac:dyDescent="0.25">
      <c r="A61" s="46" t="s">
        <v>161</v>
      </c>
      <c r="B61" s="46"/>
      <c r="C61" s="47">
        <v>14.4</v>
      </c>
      <c r="D61" s="48"/>
      <c r="E61" s="48"/>
      <c r="F61" s="48"/>
      <c r="G61" s="48"/>
      <c r="H61" s="45"/>
    </row>
    <row r="62" spans="1:8" x14ac:dyDescent="0.25">
      <c r="A62" s="46" t="s">
        <v>162</v>
      </c>
      <c r="B62" s="46"/>
      <c r="C62" s="50">
        <v>15</v>
      </c>
      <c r="D62" s="48"/>
      <c r="E62" s="48"/>
      <c r="F62" s="48"/>
      <c r="G62" s="48"/>
      <c r="H62" s="45"/>
    </row>
    <row r="63" spans="1:8" x14ac:dyDescent="0.25">
      <c r="A63" s="46" t="s">
        <v>12</v>
      </c>
      <c r="B63" s="46"/>
      <c r="C63" s="49"/>
      <c r="D63" s="48"/>
      <c r="E63" s="48"/>
      <c r="F63" s="48"/>
      <c r="G63" s="48"/>
      <c r="H63" s="45"/>
    </row>
    <row r="64" spans="1:8" x14ac:dyDescent="0.25">
      <c r="A64" s="46" t="s">
        <v>163</v>
      </c>
      <c r="B64" s="46"/>
      <c r="C64" s="47">
        <v>15.1</v>
      </c>
      <c r="D64" s="48"/>
      <c r="E64" s="48"/>
      <c r="F64" s="48"/>
      <c r="G64" s="48"/>
      <c r="H64" s="45"/>
    </row>
    <row r="65" spans="1:8" ht="25.5" customHeight="1" x14ac:dyDescent="0.25">
      <c r="A65" s="46" t="s">
        <v>164</v>
      </c>
      <c r="B65" s="46"/>
      <c r="C65" s="47">
        <v>15.2</v>
      </c>
      <c r="D65" s="48"/>
      <c r="E65" s="48"/>
      <c r="F65" s="48"/>
      <c r="G65" s="48"/>
      <c r="H65" s="45"/>
    </row>
    <row r="66" spans="1:8" ht="25.5" customHeight="1" x14ac:dyDescent="0.25">
      <c r="A66" s="46" t="s">
        <v>165</v>
      </c>
      <c r="B66" s="46"/>
      <c r="C66" s="47">
        <v>15.3</v>
      </c>
      <c r="D66" s="48"/>
      <c r="E66" s="48"/>
      <c r="F66" s="48"/>
      <c r="G66" s="48"/>
      <c r="H66" s="45"/>
    </row>
    <row r="67" spans="1:8" ht="25.5" customHeight="1" x14ac:dyDescent="0.25">
      <c r="A67" s="46" t="s">
        <v>166</v>
      </c>
      <c r="B67" s="46"/>
      <c r="C67" s="47">
        <v>15.4</v>
      </c>
      <c r="D67" s="48"/>
      <c r="E67" s="48"/>
      <c r="F67" s="48"/>
      <c r="G67" s="48"/>
      <c r="H67" s="45"/>
    </row>
    <row r="68" spans="1:8" ht="25.5" customHeight="1" x14ac:dyDescent="0.25">
      <c r="A68" s="46" t="s">
        <v>167</v>
      </c>
      <c r="B68" s="46"/>
      <c r="C68" s="47">
        <v>15.5</v>
      </c>
      <c r="D68" s="48"/>
      <c r="E68" s="48"/>
      <c r="F68" s="48"/>
      <c r="G68" s="48"/>
      <c r="H68" s="45"/>
    </row>
    <row r="69" spans="1:8" x14ac:dyDescent="0.25">
      <c r="A69" s="46" t="s">
        <v>168</v>
      </c>
      <c r="B69" s="46"/>
      <c r="C69" s="47">
        <v>15.6</v>
      </c>
      <c r="D69" s="48"/>
      <c r="E69" s="48"/>
      <c r="F69" s="48"/>
      <c r="G69" s="48"/>
      <c r="H69" s="45"/>
    </row>
    <row r="70" spans="1:8" ht="32.25" customHeight="1" x14ac:dyDescent="0.25">
      <c r="A70" s="46" t="s">
        <v>169</v>
      </c>
      <c r="B70" s="46"/>
      <c r="C70" s="50">
        <v>16</v>
      </c>
      <c r="D70" s="48"/>
      <c r="E70" s="48"/>
      <c r="F70" s="48"/>
      <c r="G70" s="48"/>
      <c r="H70" s="45"/>
    </row>
    <row r="71" spans="1:8" x14ac:dyDescent="0.25">
      <c r="A71" s="46" t="s">
        <v>12</v>
      </c>
      <c r="B71" s="46"/>
      <c r="C71" s="49"/>
      <c r="D71" s="48"/>
      <c r="E71" s="48"/>
      <c r="F71" s="48"/>
      <c r="G71" s="48"/>
      <c r="H71" s="45"/>
    </row>
    <row r="72" spans="1:8" ht="18" customHeight="1" x14ac:dyDescent="0.25">
      <c r="A72" s="46" t="s">
        <v>170</v>
      </c>
      <c r="B72" s="46"/>
      <c r="C72" s="47">
        <v>16.100000000000001</v>
      </c>
      <c r="D72" s="48"/>
      <c r="E72" s="48"/>
      <c r="F72" s="48"/>
      <c r="G72" s="48"/>
      <c r="H72" s="45"/>
    </row>
    <row r="73" spans="1:8" ht="23.25" customHeight="1" x14ac:dyDescent="0.25">
      <c r="A73" s="46" t="s">
        <v>171</v>
      </c>
      <c r="B73" s="46"/>
      <c r="C73" s="47">
        <v>16.2</v>
      </c>
      <c r="D73" s="48"/>
      <c r="E73" s="48"/>
      <c r="F73" s="48"/>
      <c r="G73" s="48"/>
      <c r="H73" s="45"/>
    </row>
    <row r="74" spans="1:8" ht="25.5" customHeight="1" x14ac:dyDescent="0.25">
      <c r="A74" s="46" t="s">
        <v>172</v>
      </c>
      <c r="B74" s="46"/>
      <c r="C74" s="47">
        <v>16.3</v>
      </c>
      <c r="D74" s="48"/>
      <c r="E74" s="48"/>
      <c r="F74" s="48"/>
      <c r="G74" s="48"/>
      <c r="H74" s="45"/>
    </row>
    <row r="75" spans="1:8" ht="25.5" customHeight="1" x14ac:dyDescent="0.25">
      <c r="A75" s="46" t="s">
        <v>173</v>
      </c>
      <c r="B75" s="46"/>
      <c r="C75" s="47">
        <v>16.399999999999999</v>
      </c>
      <c r="D75" s="48"/>
      <c r="E75" s="48"/>
      <c r="F75" s="48"/>
      <c r="G75" s="48"/>
      <c r="H75" s="45"/>
    </row>
    <row r="76" spans="1:8" x14ac:dyDescent="0.25">
      <c r="A76" s="46" t="s">
        <v>174</v>
      </c>
      <c r="B76" s="46"/>
      <c r="C76" s="47">
        <v>16.5</v>
      </c>
      <c r="D76" s="48"/>
      <c r="E76" s="48"/>
      <c r="F76" s="48"/>
      <c r="G76" s="48"/>
      <c r="H76" s="45"/>
    </row>
    <row r="77" spans="1:8" ht="31.5" customHeight="1" x14ac:dyDescent="0.25">
      <c r="A77" s="46" t="s">
        <v>175</v>
      </c>
      <c r="B77" s="46"/>
      <c r="C77" s="50">
        <v>17</v>
      </c>
      <c r="D77" s="48"/>
      <c r="E77" s="48"/>
      <c r="F77" s="48"/>
      <c r="G77" s="48"/>
      <c r="H77" s="45"/>
    </row>
    <row r="78" spans="1:8" ht="70.5" customHeight="1" x14ac:dyDescent="0.25">
      <c r="A78" s="46" t="s">
        <v>176</v>
      </c>
      <c r="B78" s="46"/>
      <c r="C78" s="50">
        <v>18</v>
      </c>
      <c r="D78" s="48"/>
      <c r="E78" s="48"/>
      <c r="F78" s="48"/>
      <c r="G78" s="48"/>
      <c r="H78" s="45"/>
    </row>
    <row r="79" spans="1:8" ht="18.75" customHeight="1" x14ac:dyDescent="0.25">
      <c r="A79" s="46" t="s">
        <v>177</v>
      </c>
      <c r="B79" s="46"/>
      <c r="C79" s="50">
        <v>19</v>
      </c>
      <c r="D79" s="48"/>
      <c r="E79" s="48"/>
      <c r="F79" s="48"/>
      <c r="G79" s="48"/>
      <c r="H79" s="45"/>
    </row>
    <row r="80" spans="1:8" ht="30" customHeight="1" x14ac:dyDescent="0.25">
      <c r="A80" s="46" t="s">
        <v>178</v>
      </c>
      <c r="B80" s="46"/>
      <c r="C80" s="50">
        <v>20</v>
      </c>
      <c r="D80" s="48"/>
      <c r="E80" s="48"/>
      <c r="F80" s="48"/>
      <c r="G80" s="48"/>
      <c r="H80" s="45"/>
    </row>
    <row r="81" spans="1:8" ht="33.75" customHeight="1" x14ac:dyDescent="0.25">
      <c r="A81" s="46" t="s">
        <v>179</v>
      </c>
      <c r="B81" s="46"/>
      <c r="C81" s="50">
        <v>21</v>
      </c>
      <c r="D81" s="48"/>
      <c r="E81" s="48"/>
      <c r="F81" s="48"/>
      <c r="G81" s="48"/>
      <c r="H81" s="45"/>
    </row>
    <row r="82" spans="1:8" ht="28.5" customHeight="1" x14ac:dyDescent="0.25">
      <c r="A82" s="46" t="s">
        <v>180</v>
      </c>
      <c r="B82" s="46"/>
      <c r="C82" s="50">
        <v>22</v>
      </c>
      <c r="D82" s="48"/>
      <c r="E82" s="48"/>
      <c r="F82" s="48"/>
      <c r="G82" s="48"/>
      <c r="H82" s="45"/>
    </row>
    <row r="83" spans="1:8" ht="27.75" customHeight="1" x14ac:dyDescent="0.25">
      <c r="A83" s="46" t="s">
        <v>181</v>
      </c>
      <c r="B83" s="46"/>
      <c r="C83" s="50">
        <v>23</v>
      </c>
      <c r="D83" s="48"/>
      <c r="E83" s="48"/>
      <c r="F83" s="48"/>
      <c r="G83" s="48"/>
      <c r="H83" s="45"/>
    </row>
    <row r="84" spans="1:8" ht="36.75" customHeight="1" x14ac:dyDescent="0.25">
      <c r="A84" s="46" t="s">
        <v>182</v>
      </c>
      <c r="B84" s="46"/>
      <c r="C84" s="50">
        <v>24</v>
      </c>
      <c r="D84" s="48"/>
      <c r="E84" s="48"/>
      <c r="F84" s="48"/>
      <c r="G84" s="48"/>
      <c r="H84" s="45"/>
    </row>
    <row r="85" spans="1:8" x14ac:dyDescent="0.25">
      <c r="A85" s="46" t="s">
        <v>12</v>
      </c>
      <c r="B85" s="46"/>
      <c r="C85" s="49"/>
      <c r="D85" s="48"/>
      <c r="E85" s="48"/>
      <c r="F85" s="48"/>
      <c r="G85" s="48"/>
      <c r="H85" s="45"/>
    </row>
    <row r="86" spans="1:8" ht="25.5" customHeight="1" x14ac:dyDescent="0.25">
      <c r="A86" s="46" t="s">
        <v>151</v>
      </c>
      <c r="B86" s="46"/>
      <c r="C86" s="47">
        <v>24.1</v>
      </c>
      <c r="D86" s="48"/>
      <c r="E86" s="48"/>
      <c r="F86" s="48"/>
      <c r="G86" s="48"/>
      <c r="H86" s="45"/>
    </row>
    <row r="87" spans="1:8" ht="25.5" customHeight="1" x14ac:dyDescent="0.25">
      <c r="A87" s="46" t="s">
        <v>152</v>
      </c>
      <c r="B87" s="46"/>
      <c r="C87" s="47">
        <v>24.2</v>
      </c>
      <c r="D87" s="48"/>
      <c r="E87" s="48"/>
      <c r="F87" s="48"/>
      <c r="G87" s="48"/>
      <c r="H87" s="45"/>
    </row>
    <row r="88" spans="1:8" x14ac:dyDescent="0.25">
      <c r="A88" s="46" t="s">
        <v>153</v>
      </c>
      <c r="B88" s="46"/>
      <c r="C88" s="47">
        <v>24.3</v>
      </c>
      <c r="D88" s="48"/>
      <c r="E88" s="48"/>
      <c r="F88" s="48"/>
      <c r="G88" s="48"/>
      <c r="H88" s="45"/>
    </row>
    <row r="89" spans="1:8" x14ac:dyDescent="0.25">
      <c r="A89" s="46" t="s">
        <v>154</v>
      </c>
      <c r="B89" s="46"/>
      <c r="C89" s="47">
        <v>24.4</v>
      </c>
      <c r="D89" s="48"/>
      <c r="E89" s="48"/>
      <c r="F89" s="48"/>
      <c r="G89" s="48"/>
      <c r="H89" s="45"/>
    </row>
    <row r="90" spans="1:8" ht="56.25" customHeight="1" x14ac:dyDescent="0.25">
      <c r="A90" s="46" t="s">
        <v>183</v>
      </c>
      <c r="B90" s="46"/>
      <c r="C90" s="50">
        <v>25</v>
      </c>
      <c r="D90" s="48"/>
      <c r="E90" s="48"/>
      <c r="F90" s="48"/>
      <c r="G90" s="48"/>
      <c r="H90" s="45"/>
    </row>
    <row r="91" spans="1:8" ht="17.25" customHeight="1" x14ac:dyDescent="0.25">
      <c r="A91" s="46" t="s">
        <v>184</v>
      </c>
      <c r="B91" s="46"/>
      <c r="C91" s="50">
        <v>26</v>
      </c>
      <c r="D91" s="48">
        <v>60711</v>
      </c>
      <c r="E91" s="48">
        <v>96432</v>
      </c>
      <c r="F91" s="48">
        <v>61389</v>
      </c>
      <c r="G91" s="48">
        <v>97899</v>
      </c>
      <c r="H91" s="45"/>
    </row>
    <row r="92" spans="1:8" x14ac:dyDescent="0.25">
      <c r="A92" s="46" t="s">
        <v>12</v>
      </c>
      <c r="B92" s="46"/>
      <c r="C92" s="49"/>
      <c r="D92" s="48"/>
      <c r="E92" s="48"/>
      <c r="F92" s="48"/>
      <c r="G92" s="48"/>
      <c r="H92" s="45"/>
    </row>
    <row r="93" spans="1:8" ht="22.5" customHeight="1" x14ac:dyDescent="0.25">
      <c r="A93" s="46" t="s">
        <v>185</v>
      </c>
      <c r="B93" s="46"/>
      <c r="C93" s="47">
        <v>26.1</v>
      </c>
      <c r="D93" s="48">
        <v>43369</v>
      </c>
      <c r="E93" s="48">
        <v>68032</v>
      </c>
      <c r="F93" s="48">
        <v>36952</v>
      </c>
      <c r="G93" s="48">
        <v>62465</v>
      </c>
      <c r="H93" s="45"/>
    </row>
    <row r="94" spans="1:8" ht="22.5" customHeight="1" x14ac:dyDescent="0.25">
      <c r="A94" s="46" t="s">
        <v>186</v>
      </c>
      <c r="B94" s="46"/>
      <c r="C94" s="47">
        <v>26.2</v>
      </c>
      <c r="D94" s="48">
        <f>D91-D93-D97-D98-D99</f>
        <v>11210</v>
      </c>
      <c r="E94" s="48">
        <f>E91-E93-E97-E98-E99</f>
        <v>17975</v>
      </c>
      <c r="F94" s="48">
        <f>F91-F93-F97-F98</f>
        <v>17623</v>
      </c>
      <c r="G94" s="48">
        <f>G91-G93-G97-G98</f>
        <v>22900</v>
      </c>
      <c r="H94" s="45"/>
    </row>
    <row r="95" spans="1:8" ht="22.5" customHeight="1" x14ac:dyDescent="0.25">
      <c r="A95" s="46" t="s">
        <v>187</v>
      </c>
      <c r="B95" s="46"/>
      <c r="C95" s="47">
        <v>26.3</v>
      </c>
      <c r="D95" s="48"/>
      <c r="E95" s="48"/>
      <c r="F95" s="48"/>
      <c r="G95" s="48"/>
      <c r="H95" s="45"/>
    </row>
    <row r="96" spans="1:8" ht="22.5" customHeight="1" x14ac:dyDescent="0.25">
      <c r="A96" s="46" t="s">
        <v>188</v>
      </c>
      <c r="B96" s="46"/>
      <c r="C96" s="47">
        <v>26.4</v>
      </c>
      <c r="D96" s="48"/>
      <c r="E96" s="48"/>
      <c r="F96" s="48"/>
      <c r="G96" s="48"/>
      <c r="H96" s="45"/>
    </row>
    <row r="97" spans="1:10" ht="22.5" customHeight="1" x14ac:dyDescent="0.25">
      <c r="A97" s="46" t="s">
        <v>189</v>
      </c>
      <c r="B97" s="46"/>
      <c r="C97" s="47">
        <v>26.5</v>
      </c>
      <c r="D97" s="48">
        <v>2016</v>
      </c>
      <c r="E97" s="48">
        <v>4118</v>
      </c>
      <c r="F97" s="48">
        <v>2860</v>
      </c>
      <c r="G97" s="48">
        <v>6182</v>
      </c>
      <c r="H97" s="45"/>
    </row>
    <row r="98" spans="1:10" ht="22.5" customHeight="1" x14ac:dyDescent="0.25">
      <c r="A98" s="46" t="s">
        <v>190</v>
      </c>
      <c r="B98" s="46"/>
      <c r="C98" s="47">
        <v>26.6</v>
      </c>
      <c r="D98" s="48">
        <v>4116</v>
      </c>
      <c r="E98" s="48">
        <v>6307</v>
      </c>
      <c r="F98" s="48">
        <v>3954</v>
      </c>
      <c r="G98" s="48">
        <v>6352</v>
      </c>
      <c r="H98" s="45"/>
    </row>
    <row r="99" spans="1:10" ht="22.5" customHeight="1" x14ac:dyDescent="0.25">
      <c r="A99" s="46" t="s">
        <v>191</v>
      </c>
      <c r="B99" s="46"/>
      <c r="C99" s="47">
        <v>26.7</v>
      </c>
      <c r="D99" s="48"/>
      <c r="E99" s="48"/>
      <c r="F99" s="48"/>
      <c r="G99" s="48"/>
      <c r="H99" s="45"/>
    </row>
    <row r="100" spans="1:10" ht="22.5" customHeight="1" x14ac:dyDescent="0.25">
      <c r="A100" s="46" t="s">
        <v>11</v>
      </c>
      <c r="B100" s="46"/>
      <c r="C100" s="50">
        <v>27</v>
      </c>
      <c r="D100" s="48">
        <v>259515</v>
      </c>
      <c r="E100" s="48">
        <f>574504+14576</f>
        <v>589080</v>
      </c>
      <c r="F100" s="48">
        <v>266803</v>
      </c>
      <c r="G100" s="48">
        <v>454314</v>
      </c>
      <c r="H100" s="45"/>
    </row>
    <row r="101" spans="1:10" ht="22.5" customHeight="1" x14ac:dyDescent="0.25">
      <c r="A101" s="46" t="s">
        <v>192</v>
      </c>
      <c r="B101" s="46"/>
      <c r="C101" s="50">
        <v>28</v>
      </c>
      <c r="D101" s="48">
        <f>D100+D91+D56</f>
        <v>320226</v>
      </c>
      <c r="E101" s="48">
        <f>E100+E91+E56</f>
        <v>685512</v>
      </c>
      <c r="F101" s="48">
        <f>F100+F91+F56</f>
        <v>328192</v>
      </c>
      <c r="G101" s="48">
        <f>G100+G91+G56</f>
        <v>552213</v>
      </c>
      <c r="H101" s="45"/>
    </row>
    <row r="102" spans="1:10" ht="22.5" customHeight="1" x14ac:dyDescent="0.25">
      <c r="A102" s="46" t="s">
        <v>193</v>
      </c>
      <c r="B102" s="46"/>
      <c r="C102" s="50">
        <v>29</v>
      </c>
      <c r="D102" s="48">
        <f>D54-D101</f>
        <v>-13845</v>
      </c>
      <c r="E102" s="48">
        <f>E54-E101</f>
        <v>90311</v>
      </c>
      <c r="F102" s="48">
        <f>F54-F101</f>
        <v>-23241</v>
      </c>
      <c r="G102" s="48">
        <f>G54-G101</f>
        <v>64371</v>
      </c>
      <c r="H102" s="45"/>
    </row>
    <row r="103" spans="1:10" ht="22.5" customHeight="1" x14ac:dyDescent="0.25">
      <c r="A103" s="46" t="s">
        <v>194</v>
      </c>
      <c r="B103" s="46"/>
      <c r="C103" s="50">
        <v>30</v>
      </c>
      <c r="D103" s="48"/>
      <c r="E103" s="48"/>
      <c r="F103" s="48"/>
      <c r="G103" s="48"/>
      <c r="H103" s="45"/>
    </row>
    <row r="104" spans="1:10" ht="24.75" customHeight="1" x14ac:dyDescent="0.25">
      <c r="A104" s="46" t="s">
        <v>195</v>
      </c>
      <c r="B104" s="46"/>
      <c r="C104" s="50">
        <v>31</v>
      </c>
      <c r="D104" s="48">
        <f>D102-D103</f>
        <v>-13845</v>
      </c>
      <c r="E104" s="48">
        <f>E102-E103</f>
        <v>90311</v>
      </c>
      <c r="F104" s="48">
        <f>F102-F103</f>
        <v>-23241</v>
      </c>
      <c r="G104" s="48">
        <f>G102-G103</f>
        <v>64371</v>
      </c>
      <c r="H104" s="45"/>
    </row>
    <row r="105" spans="1:10" ht="22.5" customHeight="1" x14ac:dyDescent="0.25">
      <c r="A105" s="46" t="s">
        <v>196</v>
      </c>
      <c r="B105" s="46"/>
      <c r="C105" s="50">
        <v>32</v>
      </c>
      <c r="D105" s="48"/>
      <c r="E105" s="48"/>
      <c r="F105" s="48"/>
      <c r="G105" s="48"/>
      <c r="H105" s="45"/>
    </row>
    <row r="106" spans="1:10" ht="35.25" customHeight="1" x14ac:dyDescent="0.25">
      <c r="A106" s="46" t="s">
        <v>197</v>
      </c>
      <c r="B106" s="46"/>
      <c r="C106" s="50">
        <v>33</v>
      </c>
      <c r="D106" s="48"/>
      <c r="E106" s="48"/>
      <c r="F106" s="48"/>
      <c r="G106" s="48"/>
      <c r="H106" s="45"/>
    </row>
    <row r="107" spans="1:10" s="56" customFormat="1" ht="15.75" customHeight="1" x14ac:dyDescent="0.25">
      <c r="A107" s="52"/>
      <c r="B107" s="52"/>
      <c r="C107" s="53"/>
      <c r="D107" s="54"/>
      <c r="E107" s="54" t="s">
        <v>198</v>
      </c>
      <c r="F107" s="54"/>
      <c r="G107" s="54"/>
      <c r="H107" s="55"/>
    </row>
    <row r="108" spans="1:10" ht="18" customHeight="1" x14ac:dyDescent="0.25">
      <c r="A108" s="57" t="s">
        <v>101</v>
      </c>
      <c r="B108" s="57"/>
      <c r="C108" s="53"/>
      <c r="D108" s="54"/>
      <c r="E108" s="54"/>
      <c r="F108" s="54"/>
      <c r="G108" s="54"/>
      <c r="H108" s="45"/>
      <c r="J108" s="58"/>
    </row>
    <row r="109" spans="1:10" ht="82.5" customHeight="1" x14ac:dyDescent="0.25">
      <c r="A109" s="46" t="s">
        <v>199</v>
      </c>
      <c r="B109" s="59"/>
      <c r="C109" s="59"/>
      <c r="D109" s="59"/>
      <c r="E109" s="59"/>
      <c r="F109" s="59"/>
      <c r="G109" s="59"/>
      <c r="H109" s="45"/>
    </row>
    <row r="110" spans="1:10" s="56" customFormat="1" ht="14.25" customHeight="1" x14ac:dyDescent="0.25">
      <c r="A110" s="52"/>
      <c r="B110" s="52"/>
      <c r="C110" s="53"/>
      <c r="D110" s="54"/>
      <c r="E110" s="54"/>
      <c r="F110" s="54"/>
      <c r="G110" s="54"/>
      <c r="H110" s="55"/>
    </row>
    <row r="111" spans="1:10" s="35" customFormat="1" ht="30" customHeight="1" x14ac:dyDescent="0.25">
      <c r="A111" s="60" t="s">
        <v>103</v>
      </c>
      <c r="B111" s="60"/>
      <c r="C111" s="60"/>
      <c r="D111" s="60"/>
      <c r="E111" s="61"/>
      <c r="G111" s="34">
        <v>44020</v>
      </c>
    </row>
    <row r="112" spans="1:10" ht="15" customHeight="1" x14ac:dyDescent="0.25">
      <c r="A112" s="2"/>
      <c r="B112" s="4"/>
      <c r="C112" s="2"/>
      <c r="D112" s="2"/>
      <c r="E112" s="62"/>
    </row>
    <row r="113" spans="1:7" s="35" customFormat="1" ht="30" customHeight="1" x14ac:dyDescent="0.25">
      <c r="A113" s="32" t="s">
        <v>105</v>
      </c>
      <c r="B113" s="32"/>
      <c r="C113" s="32"/>
      <c r="D113" s="32"/>
      <c r="E113" s="61"/>
      <c r="G113" s="34">
        <v>44020</v>
      </c>
    </row>
    <row r="114" spans="1:7" s="35" customFormat="1" ht="32.25" customHeight="1" x14ac:dyDescent="0.25">
      <c r="A114" s="32" t="s">
        <v>106</v>
      </c>
      <c r="B114" s="32"/>
      <c r="C114" s="32"/>
      <c r="D114" s="32"/>
      <c r="E114" s="61"/>
      <c r="G114" s="34">
        <v>44020</v>
      </c>
    </row>
    <row r="115" spans="1:7" ht="37.5" customHeight="1" x14ac:dyDescent="0.25">
      <c r="A115" s="63" t="s">
        <v>108</v>
      </c>
      <c r="B115" s="63"/>
      <c r="C115" s="63" t="s">
        <v>109</v>
      </c>
      <c r="D115" s="63"/>
      <c r="E115" s="63"/>
    </row>
    <row r="116" spans="1:7" x14ac:dyDescent="0.25">
      <c r="A116" s="2"/>
      <c r="B116" s="4"/>
      <c r="C116" s="2"/>
      <c r="D116" s="2"/>
      <c r="E116" s="2"/>
    </row>
    <row r="117" spans="1:7" ht="24" customHeight="1" thickBot="1" x14ac:dyDescent="0.3">
      <c r="A117" s="37" t="s">
        <v>110</v>
      </c>
      <c r="B117" s="4"/>
      <c r="C117" s="2"/>
      <c r="D117" s="2"/>
      <c r="E117" s="2"/>
    </row>
    <row r="118" spans="1:7" x14ac:dyDescent="0.25">
      <c r="A118" s="2"/>
      <c r="B118" s="64"/>
      <c r="C118" s="65"/>
      <c r="D118" s="65"/>
      <c r="E118" s="65"/>
      <c r="F118" s="65"/>
      <c r="G118" s="66"/>
    </row>
  </sheetData>
  <mergeCells count="117">
    <mergeCell ref="A114:D114"/>
    <mergeCell ref="A115:B115"/>
    <mergeCell ref="C115:E115"/>
    <mergeCell ref="B118:G118"/>
    <mergeCell ref="A106:B106"/>
    <mergeCell ref="A108:B108"/>
    <mergeCell ref="A109:G109"/>
    <mergeCell ref="A111:D111"/>
    <mergeCell ref="A113:D113"/>
    <mergeCell ref="A101:B101"/>
    <mergeCell ref="A102:B102"/>
    <mergeCell ref="A103:B103"/>
    <mergeCell ref="A104:B104"/>
    <mergeCell ref="A105:B105"/>
    <mergeCell ref="A96:B96"/>
    <mergeCell ref="A97:B97"/>
    <mergeCell ref="A98:B98"/>
    <mergeCell ref="A99:B99"/>
    <mergeCell ref="A100:B100"/>
    <mergeCell ref="A91:B91"/>
    <mergeCell ref="A92:B92"/>
    <mergeCell ref="A93:B93"/>
    <mergeCell ref="A94:B94"/>
    <mergeCell ref="A95:B95"/>
    <mergeCell ref="A86:B86"/>
    <mergeCell ref="A87:B87"/>
    <mergeCell ref="A88:B88"/>
    <mergeCell ref="A89:B89"/>
    <mergeCell ref="A90:B90"/>
    <mergeCell ref="A81:B81"/>
    <mergeCell ref="A82:B82"/>
    <mergeCell ref="A83:B83"/>
    <mergeCell ref="A84:B84"/>
    <mergeCell ref="A85:B85"/>
    <mergeCell ref="A76:B76"/>
    <mergeCell ref="A77:B77"/>
    <mergeCell ref="A78:B78"/>
    <mergeCell ref="A79:B79"/>
    <mergeCell ref="A80:B80"/>
    <mergeCell ref="A71:B71"/>
    <mergeCell ref="A72:B72"/>
    <mergeCell ref="A73:B73"/>
    <mergeCell ref="A74:B74"/>
    <mergeCell ref="A75:B75"/>
    <mergeCell ref="A66:B66"/>
    <mergeCell ref="A67:B67"/>
    <mergeCell ref="A68:B68"/>
    <mergeCell ref="A69:B69"/>
    <mergeCell ref="A70:B70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F6:F7"/>
    <mergeCell ref="H6:H7"/>
    <mergeCell ref="A8:B8"/>
    <mergeCell ref="A9:B9"/>
    <mergeCell ref="A10:B10"/>
    <mergeCell ref="A5:B5"/>
    <mergeCell ref="A6:B7"/>
    <mergeCell ref="C6:C7"/>
    <mergeCell ref="D6:D7"/>
    <mergeCell ref="E6:E7"/>
    <mergeCell ref="A1:G1"/>
    <mergeCell ref="A2:G2"/>
    <mergeCell ref="A3:G3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Бухбаланс</vt:lpstr>
      <vt:lpstr>ОПиУ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 Айса</dc:creator>
  <cp:lastModifiedBy>Наташа Айса</cp:lastModifiedBy>
  <cp:lastPrinted>2020-07-09T09:24:18Z</cp:lastPrinted>
  <dcterms:created xsi:type="dcterms:W3CDTF">2020-04-29T08:51:04Z</dcterms:created>
  <dcterms:modified xsi:type="dcterms:W3CDTF">2020-07-09T09:24:22Z</dcterms:modified>
</cp:coreProperties>
</file>