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9020" windowHeight="13200" activeTab="0"/>
  </bookViews>
  <sheets>
    <sheet name="Бухбаланс" sheetId="1" r:id="rId1"/>
    <sheet name="ОПиУ" sheetId="2" r:id="rId2"/>
  </sheets>
  <definedNames/>
  <calcPr fullCalcOnLoad="1" refMode="R1C1"/>
</workbook>
</file>

<file path=xl/sharedStrings.xml><?xml version="1.0" encoding="utf-8"?>
<sst xmlns="http://schemas.openxmlformats.org/spreadsheetml/2006/main" count="253" uniqueCount="200">
  <si>
    <t>(в тысячах тенге)</t>
  </si>
  <si>
    <t>Код строки</t>
  </si>
  <si>
    <t>Денежные средства и эквиваленты денежных средств</t>
  </si>
  <si>
    <t>наличные деньги в кассе</t>
  </si>
  <si>
    <t>деньги на счетах в банках и организациях, осуществляющих отдельные виды банковских операций</t>
  </si>
  <si>
    <t>Аффинированные драгоценные металлы</t>
  </si>
  <si>
    <t>Ценные бумаги, оцениваемые по справедливой стоимости, изменения которых отражаются в составе прибыли или убытка</t>
  </si>
  <si>
    <t>Ценные бумаги, имеющиеся в наличии для продажи (за вычетом резервов на обесценение)</t>
  </si>
  <si>
    <t>Дебиторская задолженность</t>
  </si>
  <si>
    <t>Комиссионные вознаграждения</t>
  </si>
  <si>
    <t>Ценные бумаги, удерживаемые до погашения (за вычетом резервов на обесценение)</t>
  </si>
  <si>
    <t>Вклады размещенные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</si>
  <si>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</si>
  <si>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</si>
  <si>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</si>
  <si>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</si>
  <si>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</si>
  <si>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</si>
  <si>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Текущее налоговое требование</t>
  </si>
  <si>
    <t>Отложенное налоговое требование</t>
  </si>
  <si>
    <t>Прочие активы</t>
  </si>
  <si>
    <t>Обязательства</t>
  </si>
  <si>
    <t>Выпущенные долговые ценные бумаги</t>
  </si>
  <si>
    <t>Займы полученные</t>
  </si>
  <si>
    <t>Кредиторская задолженность</t>
  </si>
  <si>
    <t>Резервы</t>
  </si>
  <si>
    <t>Субординированный долг</t>
  </si>
  <si>
    <t>Текущее налоговое обязательство</t>
  </si>
  <si>
    <t>Отложенное налоговое обязательство</t>
  </si>
  <si>
    <t>Прочие обязательства</t>
  </si>
  <si>
    <t>Собственный капитал</t>
  </si>
  <si>
    <t>Уставный капитал</t>
  </si>
  <si>
    <t>Премии (дополнительный оплаченный капитал)</t>
  </si>
  <si>
    <t>Изъятый капитал</t>
  </si>
  <si>
    <t>Резервный капитал</t>
  </si>
  <si>
    <t>Прочие резервы</t>
  </si>
  <si>
    <t>в том числе:</t>
  </si>
  <si>
    <t>Место для печати</t>
  </si>
  <si>
    <t>За отчетный период</t>
  </si>
  <si>
    <t>За период с начала текущего года (с нарастающим итогом)</t>
  </si>
  <si>
    <t>Операционные расходы</t>
  </si>
  <si>
    <t>Расходы от реализации или безвозмездной передачи активов</t>
  </si>
  <si>
    <t>Прочие расходы</t>
  </si>
  <si>
    <t>Корпоративный подоходный налог</t>
  </si>
  <si>
    <t>Прибыль (убыток) от прекращенной деятельности</t>
  </si>
  <si>
    <t>     Бухгалтерский баланс</t>
  </si>
  <si>
    <t>АО "Информационно-учетный центр"</t>
  </si>
  <si>
    <t>Наименование статьи</t>
  </si>
  <si>
    <t>На конец отчетного периода</t>
  </si>
  <si>
    <t>На начало отчетного периода</t>
  </si>
  <si>
    <t>Активы</t>
  </si>
  <si>
    <t>начисленные, но не полученные доходы в виде вознаграждения</t>
  </si>
  <si>
    <t>Операция «обратное СЕРП»</t>
  </si>
  <si>
    <t>Начисленные комиссионные вознаграждения к получению</t>
  </si>
  <si>
    <t>от консалтинговых услуг, в том числе:</t>
  </si>
  <si>
    <t>аффилированным лицам</t>
  </si>
  <si>
    <t>15,1,1</t>
  </si>
  <si>
    <t>прочим клиентам</t>
  </si>
  <si>
    <t>15,1,2</t>
  </si>
  <si>
    <t>от услуг представителя держателей облигаций</t>
  </si>
  <si>
    <t>от услуг андеррайтера</t>
  </si>
  <si>
    <t>от брокерских услуг</t>
  </si>
  <si>
    <t>от управления активами</t>
  </si>
  <si>
    <t>от услуг маркет-мейкера</t>
  </si>
  <si>
    <t>от пенсионных активов</t>
  </si>
  <si>
    <t>от инвестиционного дохода (убытка) по пенсионным активам</t>
  </si>
  <si>
    <t>прочие</t>
  </si>
  <si>
    <t>Производные финансовые инструменты</t>
  </si>
  <si>
    <t>требования по сделке фьючерсы</t>
  </si>
  <si>
    <t>требования по сделке форварды</t>
  </si>
  <si>
    <t>требования по сделке опционы</t>
  </si>
  <si>
    <t>требования по сделке свопы</t>
  </si>
  <si>
    <t>Авансы выданные и предоплата</t>
  </si>
  <si>
    <t>Итого активы</t>
  </si>
  <si>
    <t>Операция «СЕРП»</t>
  </si>
  <si>
    <t>Расчеты с акционерами (по дивидендам)</t>
  </si>
  <si>
    <t>Начисленные комиссионные расходы к оплате</t>
  </si>
  <si>
    <t>по переводным операциям</t>
  </si>
  <si>
    <t>по клиринговым операциям</t>
  </si>
  <si>
    <t>по кассовым операциям</t>
  </si>
  <si>
    <t>по сейфовым операциям</t>
  </si>
  <si>
    <t>по инкассации банкнот, монет и ценностей</t>
  </si>
  <si>
    <t>по доверительным операциям</t>
  </si>
  <si>
    <t>по услугам фондовой биржи</t>
  </si>
  <si>
    <t>по кастодиальному обслуживанию</t>
  </si>
  <si>
    <t>по брокерским услугам</t>
  </si>
  <si>
    <t>по услугам центрального депозитария</t>
  </si>
  <si>
    <t>по услугам единого регистратора</t>
  </si>
  <si>
    <t>по услугам иных профессиональных участников рынка ценных бумаг</t>
  </si>
  <si>
    <t>обязательства по сделке фьючерсы</t>
  </si>
  <si>
    <t>обязательства по сделке форварды</t>
  </si>
  <si>
    <t>обязательства по сделке опционы</t>
  </si>
  <si>
    <t>обязательства по сделке свопы</t>
  </si>
  <si>
    <t>Авансы полученные</t>
  </si>
  <si>
    <t>Обязательства по вознаграждениям работникам</t>
  </si>
  <si>
    <t>Итого обязательства</t>
  </si>
  <si>
    <t>простые акции</t>
  </si>
  <si>
    <t>привилегированные акции</t>
  </si>
  <si>
    <t>резервы переоценки ценных бумаг, предназначенных для продажи</t>
  </si>
  <si>
    <t>резерв на переоценку основных средств</t>
  </si>
  <si>
    <t>Нераспределенная прибыль (непокрытый убыток)</t>
  </si>
  <si>
    <t>предыдущих лет</t>
  </si>
  <si>
    <t>отчетного периода</t>
  </si>
  <si>
    <t>Итого капитал</t>
  </si>
  <si>
    <t>Итого капитал и обязательства (стр. 36+стр.43)</t>
  </si>
  <si>
    <t>Примечание</t>
  </si>
  <si>
    <t>Председатель Правления                    Оспанов Ж.Б.</t>
  </si>
  <si>
    <t>___________</t>
  </si>
  <si>
    <t>Главный бухгалтер                                      Айса Н.И.</t>
  </si>
  <si>
    <t>Исполнитель                                                   Айса Н.И.</t>
  </si>
  <si>
    <t>___________________</t>
  </si>
  <si>
    <t>Телефон исполнителя</t>
  </si>
  <si>
    <t>87172 55 29 81 (внутр 130)</t>
  </si>
  <si>
    <t>Отчет о прибылях и убытках</t>
  </si>
  <si>
    <t>За аналогичный период предыдущего года</t>
  </si>
  <si>
    <t xml:space="preserve">За аналогичный период с начала предыдущего года </t>
  </si>
  <si>
    <t>(с нарастающим итогом)</t>
  </si>
  <si>
    <t>Доходы, связанные с получением вознаграждения</t>
  </si>
  <si>
    <t>по корреспондентским и текущим счетам</t>
  </si>
  <si>
    <t>по размещенным вкладам</t>
  </si>
  <si>
    <t>по приобретенным ценным бумагам</t>
  </si>
  <si>
    <t>по ценным бумагам, имеющимся в наличии для продажи (за вычетом резервов на обесценение)</t>
  </si>
  <si>
    <t>1,3,1</t>
  </si>
  <si>
    <t>доходы в виде дивидендов по акциям, находящимся в портфеле ценных бумаг, имеющихся в наличии для продажи</t>
  </si>
  <si>
    <t>1.3.1.1</t>
  </si>
  <si>
    <t>доходы, связанные с амортизацией дисконта по ценным бумагам, имеющимся в наличии для продажи</t>
  </si>
  <si>
    <t>1.3.1.2</t>
  </si>
  <si>
    <t>по ценным бумагам, оцениваемым по справедливой стоимости, изменения которых отражаются в составе прибыли или убытка</t>
  </si>
  <si>
    <t>1,3,2</t>
  </si>
  <si>
    <t>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</si>
  <si>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</si>
  <si>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>доходы, связанные с амортизацией дисконта по ценным бумагам, оцениваемым по справедливой стоимости</t>
  </si>
  <si>
    <t>1.3.2.2</t>
  </si>
  <si>
    <t>по ценным бумаги, удерживаемым до погашения (за вычетом резервов на обесценение)</t>
  </si>
  <si>
    <t>1,3,3</t>
  </si>
  <si>
    <t>доходы, связанные с амортизацией дисконта по ценным бумагам, удерживаемым до погашения</t>
  </si>
  <si>
    <t>1.3.3.1</t>
  </si>
  <si>
    <t>по операциям «обратное РЕПО»</t>
  </si>
  <si>
    <t>прочие доходы, связанные с получением вознаграждения</t>
  </si>
  <si>
    <t xml:space="preserve">в том числе: </t>
  </si>
  <si>
    <t>от консалтинговых услуг</t>
  </si>
  <si>
    <t>2,1,1</t>
  </si>
  <si>
    <t>2,1,2</t>
  </si>
  <si>
    <t>от прочих услуг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</si>
  <si>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</si>
  <si>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</si>
  <si>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</si>
  <si>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</si>
  <si>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</si>
  <si>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</si>
  <si>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</si>
  <si>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</si>
  <si>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>по сделкам фьючерс</t>
  </si>
  <si>
    <t>по сделкам форвард</t>
  </si>
  <si>
    <t>по сделкам опцион</t>
  </si>
  <si>
    <t>по сделкам своп</t>
  </si>
  <si>
    <t>Доходы от восстановления резервов по ценным бумагам, вкладам, дебиторской задолженности и условным обязательствам</t>
  </si>
  <si>
    <t>Прочие доходы</t>
  </si>
  <si>
    <t>Итого доходов (сумма строк с 1 по 12)</t>
  </si>
  <si>
    <t>Расходы, связанные с выплатой вознаграждения</t>
  </si>
  <si>
    <t>по полученным займам</t>
  </si>
  <si>
    <t>по выпущенным ценным бумагам</t>
  </si>
  <si>
    <t>по операциям «РЕПО»</t>
  </si>
  <si>
    <t>прочие расходы, связанные с выплатой вознаграждения</t>
  </si>
  <si>
    <t>Комиссионные расходы</t>
  </si>
  <si>
    <t>управляющему агенту</t>
  </si>
  <si>
    <t>за кастодиальное обслуживание</t>
  </si>
  <si>
    <t>за услуги фондовой биржи</t>
  </si>
  <si>
    <t>за услуги регистратора</t>
  </si>
  <si>
    <t>за брокерские услуги</t>
  </si>
  <si>
    <t>за прочие услуги</t>
  </si>
  <si>
    <t>Расходы от деятельности, не связанной с выплатой вознаграждения</t>
  </si>
  <si>
    <t>от переводных операций</t>
  </si>
  <si>
    <t>от клиринговых операций</t>
  </si>
  <si>
    <t>от кассовых операций</t>
  </si>
  <si>
    <t>от сейфовых операций</t>
  </si>
  <si>
    <t>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</si>
  <si>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</si>
  <si>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</si>
  <si>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</si>
  <si>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</si>
  <si>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</si>
  <si>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</si>
  <si>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</si>
  <si>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>Расходы от создания резервов по ценным бумагам, размещенным вкладам, дебиторской задолженности и условным обязательствам</t>
  </si>
  <si>
    <t>расходы на оплату труда и командировочные</t>
  </si>
  <si>
    <t>общехозяйственные расходы</t>
  </si>
  <si>
    <t>транспортные расходы</t>
  </si>
  <si>
    <t>административные расходы</t>
  </si>
  <si>
    <t>амортизационные отчисления</t>
  </si>
  <si>
    <t>расходы по уплате налогов и других обязательных платежей в бюджет, за исключением корпоративного подоходного налога</t>
  </si>
  <si>
    <t>неустойка (штраф, пеня)</t>
  </si>
  <si>
    <t>Итого расходов (сумма строк с 14 по 27)</t>
  </si>
  <si>
    <t>Чистая прибыль (убыток) до уплаты корпоративного подоходного налога (стр.13-стр.28)</t>
  </si>
  <si>
    <t>Чистая прибыль (убыток) после уплаты корпоративного подоходного налога (стр.29-стр.30)</t>
  </si>
  <si>
    <t>Итого чистая прибыль (убыток) за период (стр.31+/-стр.32)</t>
  </si>
  <si>
    <t xml:space="preserve"> </t>
  </si>
  <si>
    <t xml:space="preserve">Прочие доходы за отчетный период включают в себя доходы от реализации продукции и оказания услуг по заключенным договорам с Заказчиками на ведение реестра госсобственности, сопровождение информационных систем АО "ИУЦ", номинальное держание ценных бумаг и прочими Заказчиками.  Прочие доходы за период с начала отчетного года включают в себя доходы от реализации продукции и оказания услуг по заключенным договорам с Заказчиками на ведение реестра госсобственности, сопровождение информационных систем АО "ИУЦ", номинальное держание ценных бумаг и прочими Заказчиками  Прочие расходы за отчетный период и за период с начала отчетного года включают в себя себестоимость реализованной продукции </t>
  </si>
  <si>
    <t>по состоянию на 1 июля 2019 года</t>
  </si>
  <si>
    <t>Прочие активы включают в себя краткосрочные расходы будущих периодов. Прочие обязательства включают в себя краткосрочную задолженность по исполнительным листам  и перед подотчетными лицами  а также обязательства по возврату гарантийных взносов за участие в проводимых АО "ИУЦ" конкурсах по госзакупкам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</si>
</sst>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8">
    <font>
      <sz val="10"/>
      <name val="Arial Cyr"/>
      <family val="0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onsolas"/>
      <family val="3"/>
    </font>
    <font>
      <sz val="11"/>
      <color indexed="8"/>
      <name val="Consolas"/>
      <family val="3"/>
    </font>
    <font>
      <sz val="10"/>
      <color indexed="8"/>
      <name val="Times New Roman"/>
      <family val="1"/>
    </font>
    <font>
      <b/>
      <sz val="10"/>
      <color indexed="8"/>
      <name val="Consolas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000000"/>
      <name val="Consolas"/>
      <family val="3"/>
    </font>
    <font>
      <sz val="11"/>
      <color theme="1"/>
      <name val="Consolas"/>
      <family val="3"/>
    </font>
    <font>
      <sz val="10"/>
      <color theme="1"/>
      <name val="Times New Roman"/>
      <family val="1"/>
    </font>
    <font>
      <b/>
      <sz val="10"/>
      <color rgb="FF000000"/>
      <name val="Consolas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>
        <color rgb="FFCFCFCF"/>
      </left>
      <right>
        <color indexed="63"/>
      </right>
      <top style="medium">
        <color rgb="FFCFCFCF"/>
      </top>
      <bottom>
        <color indexed="63"/>
      </bottom>
    </border>
    <border>
      <left>
        <color indexed="63"/>
      </left>
      <right>
        <color indexed="63"/>
      </right>
      <top style="medium">
        <color rgb="FFCFCFCF"/>
      </top>
      <bottom>
        <color indexed="63"/>
      </bottom>
    </border>
    <border>
      <left>
        <color indexed="63"/>
      </left>
      <right style="medium">
        <color rgb="FFCFCFCF"/>
      </right>
      <top style="medium">
        <color rgb="FFCFCFCF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3" fillId="0" borderId="0">
      <alignment horizontal="center" vertical="top"/>
      <protection/>
    </xf>
    <xf numFmtId="0" fontId="1" fillId="0" borderId="0">
      <alignment horizontal="left" vertical="top"/>
      <protection/>
    </xf>
    <xf numFmtId="0" fontId="3" fillId="0" borderId="0">
      <alignment horizontal="center" vertical="top"/>
      <protection/>
    </xf>
    <xf numFmtId="0" fontId="1" fillId="0" borderId="0">
      <alignment horizontal="right" vertical="top"/>
      <protection/>
    </xf>
    <xf numFmtId="0" fontId="4" fillId="0" borderId="0">
      <alignment horizontal="left" vertical="top"/>
      <protection/>
    </xf>
    <xf numFmtId="0" fontId="3" fillId="0" borderId="0">
      <alignment horizontal="left" vertical="top"/>
      <protection/>
    </xf>
    <xf numFmtId="0" fontId="4" fillId="0" borderId="0">
      <alignment horizontal="left" vertical="top"/>
      <protection/>
    </xf>
    <xf numFmtId="0" fontId="1" fillId="0" borderId="0">
      <alignment horizontal="right" vertical="top"/>
      <protection/>
    </xf>
    <xf numFmtId="0" fontId="3" fillId="0" borderId="0">
      <alignment horizontal="left" vertical="top"/>
      <protection/>
    </xf>
    <xf numFmtId="0" fontId="5" fillId="0" borderId="0">
      <alignment horizontal="left" vertical="top"/>
      <protection/>
    </xf>
    <xf numFmtId="0" fontId="3" fillId="0" borderId="0">
      <alignment horizontal="left" vertical="top"/>
      <protection/>
    </xf>
    <xf numFmtId="0" fontId="2" fillId="0" borderId="0">
      <alignment horizontal="left" vertical="top"/>
      <protection/>
    </xf>
    <xf numFmtId="0" fontId="3" fillId="0" borderId="0">
      <alignment horizontal="center" vertical="top"/>
      <protection/>
    </xf>
    <xf numFmtId="0" fontId="4" fillId="0" borderId="0">
      <alignment horizontal="left" vertical="top"/>
      <protection/>
    </xf>
    <xf numFmtId="0" fontId="3" fillId="0" borderId="0">
      <alignment horizontal="left" vertical="top"/>
      <protection/>
    </xf>
    <xf numFmtId="0" fontId="3" fillId="0" borderId="0">
      <alignment horizontal="center" vertical="top"/>
      <protection/>
    </xf>
    <xf numFmtId="0" fontId="4" fillId="0" borderId="0">
      <alignment horizontal="left" vertical="top"/>
      <protection/>
    </xf>
    <xf numFmtId="0" fontId="1" fillId="0" borderId="0">
      <alignment horizontal="left" vertical="top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71" fontId="0" fillId="0" borderId="0" xfId="0" applyNumberFormat="1" applyAlignment="1">
      <alignment wrapText="1"/>
    </xf>
    <xf numFmtId="171" fontId="0" fillId="0" borderId="0" xfId="0" applyNumberFormat="1" applyAlignment="1">
      <alignment horizontal="center" wrapText="1"/>
    </xf>
    <xf numFmtId="2" fontId="0" fillId="0" borderId="0" xfId="0" applyNumberFormat="1" applyAlignment="1">
      <alignment wrapText="1"/>
    </xf>
    <xf numFmtId="0" fontId="51" fillId="0" borderId="10" xfId="0" applyFont="1" applyBorder="1" applyAlignment="1">
      <alignment horizontal="center" vertical="center" wrapText="1"/>
    </xf>
    <xf numFmtId="2" fontId="51" fillId="0" borderId="11" xfId="0" applyNumberFormat="1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3" xfId="0" applyFont="1" applyBorder="1" applyAlignment="1">
      <alignment vertical="center" wrapText="1"/>
    </xf>
    <xf numFmtId="2" fontId="0" fillId="0" borderId="14" xfId="0" applyNumberForma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1" fontId="52" fillId="0" borderId="14" xfId="0" applyNumberFormat="1" applyFont="1" applyBorder="1" applyAlignment="1">
      <alignment horizontal="center" vertical="center" wrapText="1"/>
    </xf>
    <xf numFmtId="1" fontId="0" fillId="0" borderId="14" xfId="0" applyNumberFormat="1" applyBorder="1" applyAlignment="1">
      <alignment vertical="center" wrapText="1"/>
    </xf>
    <xf numFmtId="176" fontId="52" fillId="0" borderId="14" xfId="0" applyNumberFormat="1" applyFont="1" applyBorder="1" applyAlignment="1">
      <alignment horizontal="center" vertical="center" wrapText="1"/>
    </xf>
    <xf numFmtId="2" fontId="52" fillId="0" borderId="14" xfId="0" applyNumberFormat="1" applyFont="1" applyBorder="1" applyAlignment="1">
      <alignment horizontal="center" vertical="center" wrapText="1"/>
    </xf>
    <xf numFmtId="0" fontId="51" fillId="0" borderId="13" xfId="0" applyFont="1" applyBorder="1" applyAlignment="1">
      <alignment vertical="center" wrapText="1"/>
    </xf>
    <xf numFmtId="1" fontId="51" fillId="0" borderId="14" xfId="0" applyNumberFormat="1" applyFont="1" applyBorder="1" applyAlignment="1">
      <alignment horizontal="center" vertical="center" wrapText="1"/>
    </xf>
    <xf numFmtId="0" fontId="41" fillId="0" borderId="14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51" fillId="0" borderId="16" xfId="0" applyFont="1" applyBorder="1" applyAlignment="1">
      <alignment vertical="center" wrapText="1"/>
    </xf>
    <xf numFmtId="1" fontId="51" fillId="0" borderId="17" xfId="0" applyNumberFormat="1" applyFont="1" applyBorder="1" applyAlignment="1">
      <alignment horizontal="center" vertical="center" wrapText="1"/>
    </xf>
    <xf numFmtId="0" fontId="41" fillId="0" borderId="17" xfId="0" applyFont="1" applyBorder="1" applyAlignment="1">
      <alignment vertical="center" wrapText="1"/>
    </xf>
    <xf numFmtId="171" fontId="41" fillId="0" borderId="0" xfId="0" applyNumberFormat="1" applyFont="1" applyAlignment="1">
      <alignment wrapText="1"/>
    </xf>
    <xf numFmtId="14" fontId="41" fillId="0" borderId="0" xfId="0" applyNumberFormat="1" applyFont="1" applyAlignment="1">
      <alignment wrapText="1"/>
    </xf>
    <xf numFmtId="0" fontId="41" fillId="0" borderId="0" xfId="0" applyFont="1" applyAlignment="1">
      <alignment/>
    </xf>
    <xf numFmtId="171" fontId="53" fillId="0" borderId="0" xfId="0" applyNumberFormat="1" applyFont="1" applyAlignment="1">
      <alignment wrapText="1"/>
    </xf>
    <xf numFmtId="0" fontId="54" fillId="0" borderId="0" xfId="0" applyFont="1" applyAlignment="1">
      <alignment vertical="center"/>
    </xf>
    <xf numFmtId="0" fontId="0" fillId="0" borderId="0" xfId="0" applyBorder="1" applyAlignment="1">
      <alignment vertical="center" wrapText="1"/>
    </xf>
    <xf numFmtId="0" fontId="54" fillId="0" borderId="18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76" fontId="54" fillId="0" borderId="14" xfId="0" applyNumberFormat="1" applyFont="1" applyBorder="1" applyAlignment="1">
      <alignment horizontal="center" vertical="center" wrapText="1"/>
    </xf>
    <xf numFmtId="1" fontId="55" fillId="0" borderId="14" xfId="0" applyNumberFormat="1" applyFont="1" applyBorder="1" applyAlignment="1">
      <alignment vertical="center" wrapText="1"/>
    </xf>
    <xf numFmtId="1" fontId="54" fillId="0" borderId="14" xfId="0" applyNumberFormat="1" applyFont="1" applyBorder="1" applyAlignment="1">
      <alignment horizontal="center" vertical="center" wrapText="1"/>
    </xf>
    <xf numFmtId="0" fontId="54" fillId="0" borderId="0" xfId="0" applyFont="1" applyBorder="1" applyAlignment="1">
      <alignment vertical="center" wrapText="1"/>
    </xf>
    <xf numFmtId="1" fontId="54" fillId="0" borderId="0" xfId="0" applyNumberFormat="1" applyFont="1" applyBorder="1" applyAlignment="1">
      <alignment horizontal="center" vertical="center" wrapText="1"/>
    </xf>
    <xf numFmtId="0" fontId="55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71" fontId="0" fillId="0" borderId="0" xfId="0" applyNumberFormat="1" applyBorder="1" applyAlignment="1">
      <alignment wrapText="1"/>
    </xf>
    <xf numFmtId="0" fontId="0" fillId="0" borderId="14" xfId="0" applyFill="1" applyBorder="1" applyAlignment="1">
      <alignment vertical="center" wrapText="1"/>
    </xf>
    <xf numFmtId="0" fontId="56" fillId="0" borderId="0" xfId="0" applyFont="1" applyAlignment="1">
      <alignment wrapText="1"/>
    </xf>
    <xf numFmtId="0" fontId="52" fillId="0" borderId="0" xfId="0" applyFont="1" applyAlignment="1">
      <alignment wrapText="1"/>
    </xf>
    <xf numFmtId="0" fontId="55" fillId="0" borderId="14" xfId="0" applyFont="1" applyBorder="1" applyAlignment="1">
      <alignment vertical="center" wrapText="1"/>
    </xf>
    <xf numFmtId="0" fontId="54" fillId="0" borderId="14" xfId="0" applyFont="1" applyBorder="1" applyAlignment="1">
      <alignment horizontal="center" vertical="center" wrapText="1"/>
    </xf>
    <xf numFmtId="171" fontId="41" fillId="0" borderId="0" xfId="0" applyNumberFormat="1" applyFont="1" applyBorder="1" applyAlignment="1">
      <alignment horizontal="left" wrapText="1"/>
    </xf>
    <xf numFmtId="171" fontId="41" fillId="0" borderId="0" xfId="0" applyNumberFormat="1" applyFont="1" applyAlignment="1">
      <alignment horizontal="left" wrapText="1"/>
    </xf>
    <xf numFmtId="171" fontId="0" fillId="0" borderId="0" xfId="0" applyNumberFormat="1" applyAlignment="1">
      <alignment horizontal="right" wrapText="1"/>
    </xf>
    <xf numFmtId="0" fontId="56" fillId="0" borderId="0" xfId="0" applyFont="1" applyAlignment="1">
      <alignment wrapText="1"/>
    </xf>
    <xf numFmtId="0" fontId="52" fillId="0" borderId="0" xfId="0" applyFont="1" applyAlignment="1">
      <alignment wrapText="1"/>
    </xf>
    <xf numFmtId="171" fontId="41" fillId="0" borderId="0" xfId="0" applyNumberFormat="1" applyFont="1" applyAlignment="1">
      <alignment horizontal="center" wrapText="1"/>
    </xf>
    <xf numFmtId="171" fontId="0" fillId="0" borderId="0" xfId="0" applyNumberFormat="1" applyAlignment="1">
      <alignment horizontal="left" wrapText="1"/>
    </xf>
    <xf numFmtId="0" fontId="55" fillId="0" borderId="19" xfId="0" applyFont="1" applyBorder="1" applyAlignment="1">
      <alignment vertical="center" wrapText="1"/>
    </xf>
    <xf numFmtId="0" fontId="55" fillId="0" borderId="20" xfId="0" applyFont="1" applyBorder="1" applyAlignment="1">
      <alignment vertical="center" wrapText="1"/>
    </xf>
    <xf numFmtId="0" fontId="55" fillId="0" borderId="21" xfId="0" applyFont="1" applyBorder="1" applyAlignment="1">
      <alignment vertical="center" wrapText="1"/>
    </xf>
    <xf numFmtId="0" fontId="54" fillId="0" borderId="14" xfId="0" applyFont="1" applyBorder="1" applyAlignment="1">
      <alignment vertical="center" wrapText="1"/>
    </xf>
    <xf numFmtId="0" fontId="54" fillId="0" borderId="0" xfId="0" applyFont="1" applyBorder="1" applyAlignment="1">
      <alignment horizontal="left" vertical="center" wrapText="1"/>
    </xf>
    <xf numFmtId="171" fontId="41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 vertical="center" wrapText="1"/>
    </xf>
    <xf numFmtId="0" fontId="54" fillId="0" borderId="14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54" fillId="0" borderId="22" xfId="0" applyFont="1" applyBorder="1" applyAlignment="1">
      <alignment horizontal="left" vertical="center"/>
    </xf>
    <xf numFmtId="0" fontId="55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</cellXfs>
  <cellStyles count="7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Hyperlink" xfId="65"/>
    <cellStyle name="Currency" xfId="66"/>
    <cellStyle name="Currency [0]" xfId="67"/>
    <cellStyle name="Заголовок 1" xfId="68"/>
    <cellStyle name="Заголовок 2" xfId="69"/>
    <cellStyle name="Заголовок 3" xfId="70"/>
    <cellStyle name="Заголовок 4" xfId="71"/>
    <cellStyle name="Итог" xfId="72"/>
    <cellStyle name="Контрольная ячейка" xfId="73"/>
    <cellStyle name="Название" xfId="74"/>
    <cellStyle name="Нейтральный" xfId="75"/>
    <cellStyle name="Followed Hyperlink" xfId="76"/>
    <cellStyle name="Плохой" xfId="77"/>
    <cellStyle name="Пояснение" xfId="78"/>
    <cellStyle name="Примечание" xfId="79"/>
    <cellStyle name="Percent" xfId="80"/>
    <cellStyle name="Связанная ячейка" xfId="81"/>
    <cellStyle name="Текст предупреждения" xfId="82"/>
    <cellStyle name="Comma" xfId="83"/>
    <cellStyle name="Comma [0]" xfId="84"/>
    <cellStyle name="Хороший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l:30194233.0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6"/>
  <sheetViews>
    <sheetView tabSelected="1" zoomScalePageLayoutView="0" workbookViewId="0" topLeftCell="A1">
      <selection activeCell="A28" sqref="A28"/>
    </sheetView>
  </sheetViews>
  <sheetFormatPr defaultColWidth="9.00390625" defaultRowHeight="12.75"/>
  <cols>
    <col min="1" max="1" width="47.75390625" style="1" customWidth="1"/>
    <col min="2" max="2" width="9.25390625" style="3" customWidth="1"/>
    <col min="3" max="3" width="15.875" style="1" customWidth="1"/>
    <col min="4" max="4" width="16.125" style="1" customWidth="1"/>
    <col min="5" max="6" width="9.125" style="1" customWidth="1"/>
  </cols>
  <sheetData>
    <row r="1" spans="1:4" ht="15">
      <c r="A1" s="52" t="s">
        <v>45</v>
      </c>
      <c r="B1" s="52"/>
      <c r="C1" s="52"/>
      <c r="D1" s="52"/>
    </row>
    <row r="2" spans="1:4" ht="15">
      <c r="A2" s="52" t="s">
        <v>46</v>
      </c>
      <c r="B2" s="52"/>
      <c r="C2" s="52"/>
      <c r="D2" s="52"/>
    </row>
    <row r="3" spans="1:4" ht="15">
      <c r="A3" s="52" t="s">
        <v>198</v>
      </c>
      <c r="B3" s="52"/>
      <c r="C3" s="52"/>
      <c r="D3" s="52"/>
    </row>
    <row r="4" spans="1:4" ht="12.75">
      <c r="A4" s="2"/>
      <c r="B4" s="2"/>
      <c r="C4" s="2"/>
      <c r="D4" s="2"/>
    </row>
    <row r="5" ht="12.75">
      <c r="A5" s="1" t="s">
        <v>0</v>
      </c>
    </row>
    <row r="6" ht="13.5" thickBot="1"/>
    <row r="7" spans="1:4" ht="38.25">
      <c r="A7" s="4" t="s">
        <v>47</v>
      </c>
      <c r="B7" s="5" t="s">
        <v>1</v>
      </c>
      <c r="C7" s="6" t="s">
        <v>48</v>
      </c>
      <c r="D7" s="7" t="s">
        <v>49</v>
      </c>
    </row>
    <row r="8" spans="1:4" ht="12.75">
      <c r="A8" s="8">
        <v>1</v>
      </c>
      <c r="B8" s="9">
        <v>2</v>
      </c>
      <c r="C8" s="9">
        <v>3</v>
      </c>
      <c r="D8" s="10">
        <v>4</v>
      </c>
    </row>
    <row r="9" spans="1:4" ht="12.75">
      <c r="A9" s="11" t="s">
        <v>50</v>
      </c>
      <c r="B9" s="12"/>
      <c r="C9" s="13"/>
      <c r="D9" s="13"/>
    </row>
    <row r="10" spans="1:4" ht="12.75">
      <c r="A10" s="11" t="s">
        <v>2</v>
      </c>
      <c r="B10" s="14">
        <v>1</v>
      </c>
      <c r="C10" s="13">
        <f>C12+C13</f>
        <v>4792</v>
      </c>
      <c r="D10" s="13">
        <f>D12+D13</f>
        <v>3248</v>
      </c>
    </row>
    <row r="11" spans="1:4" ht="12.75">
      <c r="A11" s="11" t="s">
        <v>36</v>
      </c>
      <c r="B11" s="15"/>
      <c r="C11" s="13"/>
      <c r="D11" s="13"/>
    </row>
    <row r="12" spans="1:4" ht="12.75">
      <c r="A12" s="11" t="s">
        <v>3</v>
      </c>
      <c r="B12" s="16">
        <v>1.1</v>
      </c>
      <c r="C12" s="13"/>
      <c r="D12" s="13"/>
    </row>
    <row r="13" spans="1:4" ht="25.5">
      <c r="A13" s="11" t="s">
        <v>4</v>
      </c>
      <c r="B13" s="16">
        <v>1.2</v>
      </c>
      <c r="C13" s="42">
        <v>4792</v>
      </c>
      <c r="D13" s="42">
        <v>3248</v>
      </c>
    </row>
    <row r="14" spans="1:4" ht="12.75">
      <c r="A14" s="11" t="s">
        <v>5</v>
      </c>
      <c r="B14" s="14">
        <v>2</v>
      </c>
      <c r="C14" s="42"/>
      <c r="D14" s="42"/>
    </row>
    <row r="15" spans="1:4" ht="25.5">
      <c r="A15" s="11" t="s">
        <v>11</v>
      </c>
      <c r="B15" s="14">
        <v>3</v>
      </c>
      <c r="C15" s="42">
        <v>208991</v>
      </c>
      <c r="D15" s="42">
        <v>292901</v>
      </c>
    </row>
    <row r="16" spans="1:4" ht="12.75">
      <c r="A16" s="11" t="s">
        <v>36</v>
      </c>
      <c r="B16" s="15"/>
      <c r="C16" s="42"/>
      <c r="D16" s="42"/>
    </row>
    <row r="17" spans="1:4" ht="25.5">
      <c r="A17" s="11" t="s">
        <v>51</v>
      </c>
      <c r="B17" s="16">
        <v>3.1</v>
      </c>
      <c r="C17" s="42"/>
      <c r="D17" s="42"/>
    </row>
    <row r="18" spans="1:4" ht="12.75">
      <c r="A18" s="11" t="s">
        <v>52</v>
      </c>
      <c r="B18" s="14">
        <v>4</v>
      </c>
      <c r="C18" s="42"/>
      <c r="D18" s="42"/>
    </row>
    <row r="19" spans="1:4" ht="12.75">
      <c r="A19" s="11" t="s">
        <v>36</v>
      </c>
      <c r="B19" s="15"/>
      <c r="C19" s="42"/>
      <c r="D19" s="42"/>
    </row>
    <row r="20" spans="1:4" ht="25.5">
      <c r="A20" s="11" t="s">
        <v>51</v>
      </c>
      <c r="B20" s="16">
        <v>4.1</v>
      </c>
      <c r="C20" s="42"/>
      <c r="D20" s="42"/>
    </row>
    <row r="21" spans="1:4" ht="38.25">
      <c r="A21" s="11" t="s">
        <v>6</v>
      </c>
      <c r="B21" s="14">
        <v>5</v>
      </c>
      <c r="C21" s="13"/>
      <c r="D21" s="13"/>
    </row>
    <row r="22" spans="1:4" ht="12.75">
      <c r="A22" s="11" t="s">
        <v>36</v>
      </c>
      <c r="B22" s="15"/>
      <c r="C22" s="13"/>
      <c r="D22" s="13"/>
    </row>
    <row r="23" spans="1:4" ht="25.5">
      <c r="A23" s="11" t="s">
        <v>51</v>
      </c>
      <c r="B23" s="16">
        <v>5.1</v>
      </c>
      <c r="C23" s="13"/>
      <c r="D23" s="13"/>
    </row>
    <row r="24" spans="1:4" ht="25.5">
      <c r="A24" s="11" t="s">
        <v>7</v>
      </c>
      <c r="B24" s="14">
        <v>6</v>
      </c>
      <c r="C24" s="13"/>
      <c r="D24" s="13"/>
    </row>
    <row r="25" spans="1:4" ht="12.75">
      <c r="A25" s="11" t="s">
        <v>36</v>
      </c>
      <c r="B25" s="15"/>
      <c r="C25" s="13"/>
      <c r="D25" s="13"/>
    </row>
    <row r="26" spans="1:4" ht="25.5">
      <c r="A26" s="11" t="s">
        <v>51</v>
      </c>
      <c r="B26" s="16">
        <v>6.1</v>
      </c>
      <c r="C26" s="13"/>
      <c r="D26" s="13"/>
    </row>
    <row r="27" spans="1:4" ht="25.5">
      <c r="A27" s="11" t="s">
        <v>10</v>
      </c>
      <c r="B27" s="14">
        <v>7</v>
      </c>
      <c r="C27" s="13"/>
      <c r="D27" s="13"/>
    </row>
    <row r="28" spans="1:4" ht="12.75">
      <c r="A28" s="11" t="s">
        <v>36</v>
      </c>
      <c r="B28" s="15"/>
      <c r="C28" s="13"/>
      <c r="D28" s="13"/>
    </row>
    <row r="29" spans="1:4" ht="25.5">
      <c r="A29" s="11" t="s">
        <v>51</v>
      </c>
      <c r="B29" s="16">
        <v>7.1</v>
      </c>
      <c r="C29" s="13"/>
      <c r="D29" s="13"/>
    </row>
    <row r="30" spans="1:4" ht="12.75">
      <c r="A30" s="11" t="s">
        <v>12</v>
      </c>
      <c r="B30" s="14">
        <v>8</v>
      </c>
      <c r="C30" s="13"/>
      <c r="D30" s="13"/>
    </row>
    <row r="31" spans="1:4" ht="25.5">
      <c r="A31" s="11" t="s">
        <v>13</v>
      </c>
      <c r="B31" s="14">
        <v>9</v>
      </c>
      <c r="C31" s="13"/>
      <c r="D31" s="13"/>
    </row>
    <row r="32" spans="1:4" ht="12.75">
      <c r="A32" s="11" t="s">
        <v>14</v>
      </c>
      <c r="B32" s="14">
        <v>10</v>
      </c>
      <c r="C32" s="13">
        <v>9224</v>
      </c>
      <c r="D32" s="13">
        <v>5509</v>
      </c>
    </row>
    <row r="33" spans="1:4" ht="25.5">
      <c r="A33" s="11" t="s">
        <v>15</v>
      </c>
      <c r="B33" s="14">
        <v>11</v>
      </c>
      <c r="C33" s="13"/>
      <c r="D33" s="13"/>
    </row>
    <row r="34" spans="1:4" ht="25.5">
      <c r="A34" s="11" t="s">
        <v>17</v>
      </c>
      <c r="B34" s="14">
        <v>12</v>
      </c>
      <c r="C34" s="13">
        <v>187301</v>
      </c>
      <c r="D34" s="13">
        <v>157449</v>
      </c>
    </row>
    <row r="35" spans="1:4" ht="25.5">
      <c r="A35" s="11" t="s">
        <v>16</v>
      </c>
      <c r="B35" s="14">
        <v>13</v>
      </c>
      <c r="C35" s="13">
        <v>7882</v>
      </c>
      <c r="D35" s="13">
        <v>10235</v>
      </c>
    </row>
    <row r="36" spans="1:4" ht="12.75">
      <c r="A36" s="11" t="s">
        <v>8</v>
      </c>
      <c r="B36" s="14">
        <v>14</v>
      </c>
      <c r="C36" s="13">
        <f>59131+35000-6901</f>
        <v>87230</v>
      </c>
      <c r="D36" s="13">
        <v>15271</v>
      </c>
    </row>
    <row r="37" spans="1:4" ht="25.5">
      <c r="A37" s="11" t="s">
        <v>53</v>
      </c>
      <c r="B37" s="14">
        <v>15</v>
      </c>
      <c r="C37" s="13"/>
      <c r="D37" s="13"/>
    </row>
    <row r="38" spans="1:4" ht="12.75">
      <c r="A38" s="11" t="s">
        <v>36</v>
      </c>
      <c r="B38" s="15"/>
      <c r="C38" s="13"/>
      <c r="D38" s="13"/>
    </row>
    <row r="39" spans="1:4" ht="12.75">
      <c r="A39" s="11" t="s">
        <v>54</v>
      </c>
      <c r="B39" s="16">
        <v>15.1</v>
      </c>
      <c r="C39" s="13"/>
      <c r="D39" s="13"/>
    </row>
    <row r="40" spans="1:4" ht="12.75">
      <c r="A40" s="11" t="s">
        <v>55</v>
      </c>
      <c r="B40" s="17" t="s">
        <v>56</v>
      </c>
      <c r="C40" s="13"/>
      <c r="D40" s="13"/>
    </row>
    <row r="41" spans="1:4" ht="12.75">
      <c r="A41" s="11" t="s">
        <v>57</v>
      </c>
      <c r="B41" s="17" t="s">
        <v>58</v>
      </c>
      <c r="C41" s="13"/>
      <c r="D41" s="13"/>
    </row>
    <row r="42" spans="1:4" ht="12.75">
      <c r="A42" s="11" t="s">
        <v>59</v>
      </c>
      <c r="B42" s="16">
        <v>15.2</v>
      </c>
      <c r="C42" s="13"/>
      <c r="D42" s="13"/>
    </row>
    <row r="43" spans="1:4" ht="12.75">
      <c r="A43" s="11" t="s">
        <v>60</v>
      </c>
      <c r="B43" s="16">
        <v>15.3</v>
      </c>
      <c r="C43" s="13"/>
      <c r="D43" s="13"/>
    </row>
    <row r="44" spans="1:4" ht="12.75">
      <c r="A44" s="11" t="s">
        <v>61</v>
      </c>
      <c r="B44" s="16">
        <v>15.4</v>
      </c>
      <c r="C44" s="13"/>
      <c r="D44" s="13"/>
    </row>
    <row r="45" spans="1:4" ht="12.75">
      <c r="A45" s="11" t="s">
        <v>62</v>
      </c>
      <c r="B45" s="16">
        <v>15.5</v>
      </c>
      <c r="C45" s="13"/>
      <c r="D45" s="13"/>
    </row>
    <row r="46" spans="1:4" ht="12.75">
      <c r="A46" s="11" t="s">
        <v>63</v>
      </c>
      <c r="B46" s="16">
        <v>15.6</v>
      </c>
      <c r="C46" s="13"/>
      <c r="D46" s="13"/>
    </row>
    <row r="47" spans="1:4" ht="12.75">
      <c r="A47" s="11" t="s">
        <v>64</v>
      </c>
      <c r="B47" s="16">
        <v>15.7</v>
      </c>
      <c r="C47" s="13"/>
      <c r="D47" s="13"/>
    </row>
    <row r="48" spans="1:4" ht="25.5">
      <c r="A48" s="11" t="s">
        <v>65</v>
      </c>
      <c r="B48" s="16">
        <v>15.8</v>
      </c>
      <c r="C48" s="13"/>
      <c r="D48" s="13"/>
    </row>
    <row r="49" spans="1:4" ht="12.75">
      <c r="A49" s="11" t="s">
        <v>66</v>
      </c>
      <c r="B49" s="16">
        <v>15.9</v>
      </c>
      <c r="C49" s="13"/>
      <c r="D49" s="13"/>
    </row>
    <row r="50" spans="1:4" ht="12.75">
      <c r="A50" s="11" t="s">
        <v>67</v>
      </c>
      <c r="B50" s="14">
        <v>16</v>
      </c>
      <c r="C50" s="13"/>
      <c r="D50" s="13"/>
    </row>
    <row r="51" spans="1:4" ht="12.75">
      <c r="A51" s="11" t="s">
        <v>36</v>
      </c>
      <c r="B51" s="15"/>
      <c r="C51" s="13"/>
      <c r="D51" s="13"/>
    </row>
    <row r="52" spans="1:4" ht="12.75">
      <c r="A52" s="11" t="s">
        <v>68</v>
      </c>
      <c r="B52" s="16">
        <v>16.1</v>
      </c>
      <c r="C52" s="13"/>
      <c r="D52" s="13"/>
    </row>
    <row r="53" spans="1:4" ht="12.75">
      <c r="A53" s="11" t="s">
        <v>69</v>
      </c>
      <c r="B53" s="16">
        <v>16.2</v>
      </c>
      <c r="C53" s="13"/>
      <c r="D53" s="13"/>
    </row>
    <row r="54" spans="1:4" ht="12.75">
      <c r="A54" s="11" t="s">
        <v>70</v>
      </c>
      <c r="B54" s="16">
        <v>16.3</v>
      </c>
      <c r="C54" s="13"/>
      <c r="D54" s="13"/>
    </row>
    <row r="55" spans="1:4" ht="12.75">
      <c r="A55" s="11" t="s">
        <v>71</v>
      </c>
      <c r="B55" s="16">
        <v>16.4</v>
      </c>
      <c r="C55" s="13"/>
      <c r="D55" s="13"/>
    </row>
    <row r="56" spans="1:4" ht="12.75">
      <c r="A56" s="11" t="s">
        <v>18</v>
      </c>
      <c r="B56" s="14">
        <v>17</v>
      </c>
      <c r="C56" s="13">
        <v>20488</v>
      </c>
      <c r="D56" s="13">
        <v>2514</v>
      </c>
    </row>
    <row r="57" spans="1:4" ht="12.75">
      <c r="A57" s="11" t="s">
        <v>19</v>
      </c>
      <c r="B57" s="14">
        <v>18</v>
      </c>
      <c r="C57" s="13"/>
      <c r="D57" s="13"/>
    </row>
    <row r="58" spans="1:4" ht="12.75">
      <c r="A58" s="11" t="s">
        <v>72</v>
      </c>
      <c r="B58" s="14">
        <v>19</v>
      </c>
      <c r="C58" s="13">
        <v>5146</v>
      </c>
      <c r="D58" s="13">
        <v>1691</v>
      </c>
    </row>
    <row r="59" spans="1:4" ht="12.75">
      <c r="A59" s="11" t="s">
        <v>20</v>
      </c>
      <c r="B59" s="14">
        <v>20</v>
      </c>
      <c r="C59" s="13">
        <f>42+13045</f>
        <v>13087</v>
      </c>
      <c r="D59" s="13">
        <v>19038</v>
      </c>
    </row>
    <row r="60" spans="1:4" ht="15">
      <c r="A60" s="18" t="s">
        <v>73</v>
      </c>
      <c r="B60" s="19">
        <v>21</v>
      </c>
      <c r="C60" s="20">
        <f>C10+C14+C15+C18+C21+C24+C27+C30+C31+C32+C33+C34+C35+C36+C37+C50+C56+C57+C58+C59</f>
        <v>544141</v>
      </c>
      <c r="D60" s="20">
        <f>D10+D14+D15+D18+D21+D24+D27+D30+D31+D32+D33+D34+D35+D36+D37+D50+D56+D57+D58+D59</f>
        <v>507856</v>
      </c>
    </row>
    <row r="61" spans="1:4" ht="12.75">
      <c r="A61" s="21"/>
      <c r="B61" s="15"/>
      <c r="C61" s="13"/>
      <c r="D61" s="13"/>
    </row>
    <row r="62" spans="1:4" ht="12.75">
      <c r="A62" s="11" t="s">
        <v>21</v>
      </c>
      <c r="B62" s="15"/>
      <c r="C62" s="13"/>
      <c r="D62" s="13"/>
    </row>
    <row r="63" spans="1:4" ht="12.75">
      <c r="A63" s="11" t="s">
        <v>74</v>
      </c>
      <c r="B63" s="14">
        <v>22</v>
      </c>
      <c r="C63" s="13"/>
      <c r="D63" s="13"/>
    </row>
    <row r="64" spans="1:4" ht="12.75">
      <c r="A64" s="11" t="s">
        <v>22</v>
      </c>
      <c r="B64" s="14">
        <v>23</v>
      </c>
      <c r="C64" s="13"/>
      <c r="D64" s="13"/>
    </row>
    <row r="65" spans="1:4" ht="12.75">
      <c r="A65" s="11" t="s">
        <v>23</v>
      </c>
      <c r="B65" s="14">
        <v>24</v>
      </c>
      <c r="C65" s="13"/>
      <c r="D65" s="13"/>
    </row>
    <row r="66" spans="1:4" ht="12.75">
      <c r="A66" s="11" t="s">
        <v>26</v>
      </c>
      <c r="B66" s="14">
        <v>25</v>
      </c>
      <c r="C66" s="13"/>
      <c r="D66" s="13"/>
    </row>
    <row r="67" spans="1:4" ht="12.75">
      <c r="A67" s="11" t="s">
        <v>25</v>
      </c>
      <c r="B67" s="14">
        <v>26</v>
      </c>
      <c r="C67" s="13">
        <v>21560</v>
      </c>
      <c r="D67" s="13">
        <v>37957</v>
      </c>
    </row>
    <row r="68" spans="1:4" ht="12.75">
      <c r="A68" s="11" t="s">
        <v>75</v>
      </c>
      <c r="B68" s="14">
        <v>27</v>
      </c>
      <c r="C68" s="13"/>
      <c r="D68" s="13"/>
    </row>
    <row r="69" spans="1:4" ht="12.75">
      <c r="A69" s="11" t="s">
        <v>24</v>
      </c>
      <c r="B69" s="14">
        <v>28</v>
      </c>
      <c r="C69" s="13">
        <f>18368+4131+3000</f>
        <v>25499</v>
      </c>
      <c r="D69" s="13">
        <v>43969</v>
      </c>
    </row>
    <row r="70" spans="1:4" ht="12.75">
      <c r="A70" s="11" t="s">
        <v>76</v>
      </c>
      <c r="B70" s="14">
        <v>29</v>
      </c>
      <c r="C70" s="13"/>
      <c r="D70" s="13"/>
    </row>
    <row r="71" spans="1:4" ht="12.75">
      <c r="A71" s="11" t="s">
        <v>36</v>
      </c>
      <c r="B71" s="15"/>
      <c r="C71" s="13"/>
      <c r="D71" s="13"/>
    </row>
    <row r="72" spans="1:4" ht="12.75">
      <c r="A72" s="11" t="s">
        <v>77</v>
      </c>
      <c r="B72" s="16">
        <v>29.1</v>
      </c>
      <c r="C72" s="13"/>
      <c r="D72" s="13"/>
    </row>
    <row r="73" spans="1:4" ht="12.75">
      <c r="A73" s="11" t="s">
        <v>78</v>
      </c>
      <c r="B73" s="16">
        <v>29.2</v>
      </c>
      <c r="C73" s="13"/>
      <c r="D73" s="13"/>
    </row>
    <row r="74" spans="1:4" ht="12.75">
      <c r="A74" s="11" t="s">
        <v>79</v>
      </c>
      <c r="B74" s="16">
        <v>29.3</v>
      </c>
      <c r="C74" s="13"/>
      <c r="D74" s="13"/>
    </row>
    <row r="75" spans="1:4" ht="12.75">
      <c r="A75" s="11" t="s">
        <v>80</v>
      </c>
      <c r="B75" s="16">
        <v>29.4</v>
      </c>
      <c r="C75" s="13"/>
      <c r="D75" s="13"/>
    </row>
    <row r="76" spans="1:4" ht="12.75">
      <c r="A76" s="11" t="s">
        <v>81</v>
      </c>
      <c r="B76" s="16">
        <v>29.5</v>
      </c>
      <c r="C76" s="13"/>
      <c r="D76" s="13"/>
    </row>
    <row r="77" spans="1:4" ht="12.75">
      <c r="A77" s="11" t="s">
        <v>82</v>
      </c>
      <c r="B77" s="16">
        <v>29.6</v>
      </c>
      <c r="C77" s="13"/>
      <c r="D77" s="13"/>
    </row>
    <row r="78" spans="1:4" ht="12.75">
      <c r="A78" s="11" t="s">
        <v>83</v>
      </c>
      <c r="B78" s="16">
        <v>29.7</v>
      </c>
      <c r="C78" s="13"/>
      <c r="D78" s="13"/>
    </row>
    <row r="79" spans="1:4" ht="12.75">
      <c r="A79" s="11" t="s">
        <v>84</v>
      </c>
      <c r="B79" s="16">
        <v>29.8</v>
      </c>
      <c r="C79" s="13"/>
      <c r="D79" s="13"/>
    </row>
    <row r="80" spans="1:4" ht="12.75">
      <c r="A80" s="11" t="s">
        <v>85</v>
      </c>
      <c r="B80" s="16">
        <v>29.9</v>
      </c>
      <c r="C80" s="13"/>
      <c r="D80" s="13"/>
    </row>
    <row r="81" spans="1:4" ht="12.75">
      <c r="A81" s="11" t="s">
        <v>86</v>
      </c>
      <c r="B81" s="17">
        <v>29.1</v>
      </c>
      <c r="C81" s="13"/>
      <c r="D81" s="13"/>
    </row>
    <row r="82" spans="1:4" ht="12.75">
      <c r="A82" s="11" t="s">
        <v>87</v>
      </c>
      <c r="B82" s="17">
        <v>29.11</v>
      </c>
      <c r="C82" s="13"/>
      <c r="D82" s="13"/>
    </row>
    <row r="83" spans="1:4" ht="25.5">
      <c r="A83" s="11" t="s">
        <v>88</v>
      </c>
      <c r="B83" s="17">
        <v>29.12</v>
      </c>
      <c r="C83" s="13"/>
      <c r="D83" s="13"/>
    </row>
    <row r="84" spans="1:4" ht="12.75">
      <c r="A84" s="11" t="s">
        <v>67</v>
      </c>
      <c r="B84" s="14">
        <v>30</v>
      </c>
      <c r="C84" s="13"/>
      <c r="D84" s="13"/>
    </row>
    <row r="85" spans="1:4" ht="12.75">
      <c r="A85" s="11" t="s">
        <v>36</v>
      </c>
      <c r="B85" s="15"/>
      <c r="C85" s="13"/>
      <c r="D85" s="13"/>
    </row>
    <row r="86" spans="1:4" ht="12.75">
      <c r="A86" s="11" t="s">
        <v>89</v>
      </c>
      <c r="B86" s="16">
        <v>30.1</v>
      </c>
      <c r="C86" s="13"/>
      <c r="D86" s="13"/>
    </row>
    <row r="87" spans="1:4" ht="12.75">
      <c r="A87" s="11" t="s">
        <v>90</v>
      </c>
      <c r="B87" s="16">
        <v>30.2</v>
      </c>
      <c r="C87" s="13"/>
      <c r="D87" s="13"/>
    </row>
    <row r="88" spans="1:4" ht="12.75">
      <c r="A88" s="11" t="s">
        <v>91</v>
      </c>
      <c r="B88" s="16">
        <v>30.3</v>
      </c>
      <c r="C88" s="13"/>
      <c r="D88" s="13"/>
    </row>
    <row r="89" spans="1:4" ht="12.75">
      <c r="A89" s="11" t="s">
        <v>92</v>
      </c>
      <c r="B89" s="16">
        <v>30.4</v>
      </c>
      <c r="C89" s="13"/>
      <c r="D89" s="13"/>
    </row>
    <row r="90" spans="1:4" ht="12.75">
      <c r="A90" s="11" t="s">
        <v>27</v>
      </c>
      <c r="B90" s="14">
        <v>31</v>
      </c>
      <c r="C90" s="13"/>
      <c r="D90" s="13"/>
    </row>
    <row r="91" spans="1:4" ht="12.75">
      <c r="A91" s="11" t="s">
        <v>28</v>
      </c>
      <c r="B91" s="14">
        <v>32</v>
      </c>
      <c r="C91" s="13">
        <v>2471</v>
      </c>
      <c r="D91" s="13">
        <v>2471</v>
      </c>
    </row>
    <row r="92" spans="1:4" ht="12.75">
      <c r="A92" s="11" t="s">
        <v>93</v>
      </c>
      <c r="B92" s="14">
        <v>33</v>
      </c>
      <c r="C92" s="13">
        <v>10950</v>
      </c>
      <c r="D92" s="13">
        <v>4027</v>
      </c>
    </row>
    <row r="93" spans="1:4" ht="12.75">
      <c r="A93" s="11" t="s">
        <v>94</v>
      </c>
      <c r="B93" s="14">
        <v>34</v>
      </c>
      <c r="C93" s="13">
        <v>33073</v>
      </c>
      <c r="D93" s="13">
        <v>56177</v>
      </c>
    </row>
    <row r="94" spans="1:4" ht="12.75">
      <c r="A94" s="11" t="s">
        <v>29</v>
      </c>
      <c r="B94" s="14">
        <v>35</v>
      </c>
      <c r="C94" s="13">
        <v>3799</v>
      </c>
      <c r="D94" s="13">
        <v>5420</v>
      </c>
    </row>
    <row r="95" spans="1:4" ht="15">
      <c r="A95" s="18" t="s">
        <v>95</v>
      </c>
      <c r="B95" s="19">
        <v>36</v>
      </c>
      <c r="C95" s="20">
        <f>C94+C93+C92+C91+C90+C84+C70+C69+C68+C67+C66+C65+C64+C63</f>
        <v>97352</v>
      </c>
      <c r="D95" s="20">
        <f>D94+D93+D92+D91+D90+D84+D70+D69+D68+D67+D66+D65+D64+D63</f>
        <v>150021</v>
      </c>
    </row>
    <row r="96" spans="1:4" ht="12.75">
      <c r="A96" s="21"/>
      <c r="B96" s="15"/>
      <c r="C96" s="13"/>
      <c r="D96" s="13"/>
    </row>
    <row r="97" spans="1:4" ht="12.75">
      <c r="A97" s="11" t="s">
        <v>30</v>
      </c>
      <c r="B97" s="15"/>
      <c r="C97" s="13"/>
      <c r="D97" s="13"/>
    </row>
    <row r="98" spans="1:4" ht="12.75">
      <c r="A98" s="11" t="s">
        <v>31</v>
      </c>
      <c r="B98" s="14">
        <v>37</v>
      </c>
      <c r="C98" s="13">
        <f>C100+C101</f>
        <v>197820</v>
      </c>
      <c r="D98" s="13">
        <f>D100+D101</f>
        <v>197820</v>
      </c>
    </row>
    <row r="99" spans="1:4" ht="12.75">
      <c r="A99" s="11" t="s">
        <v>36</v>
      </c>
      <c r="B99" s="15"/>
      <c r="C99" s="13"/>
      <c r="D99" s="13"/>
    </row>
    <row r="100" spans="1:4" ht="12.75">
      <c r="A100" s="11" t="s">
        <v>96</v>
      </c>
      <c r="B100" s="16">
        <v>37.1</v>
      </c>
      <c r="C100" s="13">
        <v>197820</v>
      </c>
      <c r="D100" s="13">
        <v>197820</v>
      </c>
    </row>
    <row r="101" spans="1:4" ht="12.75">
      <c r="A101" s="11" t="s">
        <v>97</v>
      </c>
      <c r="B101" s="16">
        <v>37.2</v>
      </c>
      <c r="C101" s="13"/>
      <c r="D101" s="13"/>
    </row>
    <row r="102" spans="1:4" ht="12.75">
      <c r="A102" s="11" t="s">
        <v>32</v>
      </c>
      <c r="B102" s="14">
        <v>38</v>
      </c>
      <c r="C102" s="13"/>
      <c r="D102" s="13"/>
    </row>
    <row r="103" spans="1:4" ht="12.75">
      <c r="A103" s="11" t="s">
        <v>33</v>
      </c>
      <c r="B103" s="14">
        <v>39</v>
      </c>
      <c r="C103" s="13"/>
      <c r="D103" s="13"/>
    </row>
    <row r="104" spans="1:4" ht="12.75">
      <c r="A104" s="11" t="s">
        <v>34</v>
      </c>
      <c r="B104" s="14">
        <v>40</v>
      </c>
      <c r="C104" s="13">
        <f>C106+C107</f>
        <v>63194</v>
      </c>
      <c r="D104" s="13">
        <f>D106+D107</f>
        <v>63194</v>
      </c>
    </row>
    <row r="105" spans="1:4" ht="12.75">
      <c r="A105" s="11" t="s">
        <v>36</v>
      </c>
      <c r="B105" s="15"/>
      <c r="C105" s="13"/>
      <c r="D105" s="13"/>
    </row>
    <row r="106" spans="1:4" ht="25.5">
      <c r="A106" s="11" t="s">
        <v>98</v>
      </c>
      <c r="B106" s="16">
        <v>40.1</v>
      </c>
      <c r="C106" s="13"/>
      <c r="D106" s="13"/>
    </row>
    <row r="107" spans="1:4" ht="12.75">
      <c r="A107" s="11" t="s">
        <v>99</v>
      </c>
      <c r="B107" s="16">
        <v>40.2</v>
      </c>
      <c r="C107" s="13">
        <v>63194</v>
      </c>
      <c r="D107" s="13">
        <v>63194</v>
      </c>
    </row>
    <row r="108" spans="1:4" ht="12.75">
      <c r="A108" s="11" t="s">
        <v>35</v>
      </c>
      <c r="B108" s="14">
        <v>41</v>
      </c>
      <c r="C108" s="13">
        <v>34800</v>
      </c>
      <c r="D108" s="13">
        <v>34800</v>
      </c>
    </row>
    <row r="109" spans="1:4" ht="12.75">
      <c r="A109" s="11" t="s">
        <v>100</v>
      </c>
      <c r="B109" s="14">
        <v>42</v>
      </c>
      <c r="C109" s="13">
        <f>C111+C112</f>
        <v>150975</v>
      </c>
      <c r="D109" s="13">
        <f>D111+D112</f>
        <v>62021</v>
      </c>
    </row>
    <row r="110" spans="1:4" ht="12.75">
      <c r="A110" s="11" t="s">
        <v>36</v>
      </c>
      <c r="B110" s="15"/>
      <c r="C110" s="13"/>
      <c r="D110" s="13"/>
    </row>
    <row r="111" spans="1:4" ht="12.75">
      <c r="A111" s="11" t="s">
        <v>101</v>
      </c>
      <c r="B111" s="16">
        <v>42.1</v>
      </c>
      <c r="C111" s="13">
        <v>51241</v>
      </c>
      <c r="D111" s="13">
        <v>40463</v>
      </c>
    </row>
    <row r="112" spans="1:4" ht="12.75">
      <c r="A112" s="11" t="s">
        <v>102</v>
      </c>
      <c r="B112" s="16">
        <v>42.2</v>
      </c>
      <c r="C112" s="13">
        <f>105734-6000</f>
        <v>99734</v>
      </c>
      <c r="D112" s="13">
        <v>21558</v>
      </c>
    </row>
    <row r="113" spans="1:4" ht="15">
      <c r="A113" s="18" t="s">
        <v>103</v>
      </c>
      <c r="B113" s="19">
        <v>43</v>
      </c>
      <c r="C113" s="20">
        <f>C109+C108+C104+C103+C102+C98</f>
        <v>446789</v>
      </c>
      <c r="D113" s="20">
        <f>D109+D108+D104+D103+D102+D98</f>
        <v>357835</v>
      </c>
    </row>
    <row r="114" spans="1:4" ht="12.75">
      <c r="A114" s="21"/>
      <c r="B114" s="15"/>
      <c r="C114" s="13"/>
      <c r="D114" s="13"/>
    </row>
    <row r="115" spans="1:4" ht="15.75" thickBot="1">
      <c r="A115" s="22" t="s">
        <v>104</v>
      </c>
      <c r="B115" s="23">
        <v>44</v>
      </c>
      <c r="C115" s="24">
        <f>C113+C95</f>
        <v>544141</v>
      </c>
      <c r="D115" s="24">
        <f>D113+D95</f>
        <v>507856</v>
      </c>
    </row>
    <row r="117" ht="12.75">
      <c r="A117" s="1" t="s">
        <v>105</v>
      </c>
    </row>
    <row r="118" spans="1:4" ht="24.75" customHeight="1">
      <c r="A118" s="50" t="s">
        <v>199</v>
      </c>
      <c r="B118" s="51"/>
      <c r="C118" s="51"/>
      <c r="D118" s="51"/>
    </row>
    <row r="119" spans="1:4" ht="42.75" customHeight="1">
      <c r="A119" s="43"/>
      <c r="B119" s="44"/>
      <c r="C119" s="44"/>
      <c r="D119" s="44"/>
    </row>
    <row r="120" spans="1:6" s="27" customFormat="1" ht="30" customHeight="1">
      <c r="A120" s="48" t="s">
        <v>106</v>
      </c>
      <c r="B120" s="48"/>
      <c r="C120" s="25" t="s">
        <v>107</v>
      </c>
      <c r="D120" s="26">
        <v>43651</v>
      </c>
      <c r="E120" s="25"/>
      <c r="F120" s="25"/>
    </row>
    <row r="122" spans="1:6" s="27" customFormat="1" ht="30" customHeight="1">
      <c r="A122" s="48" t="s">
        <v>108</v>
      </c>
      <c r="B122" s="48"/>
      <c r="C122" s="25" t="s">
        <v>107</v>
      </c>
      <c r="D122" s="26">
        <v>43651</v>
      </c>
      <c r="E122" s="25"/>
      <c r="F122" s="25"/>
    </row>
    <row r="123" spans="1:6" s="27" customFormat="1" ht="48.75" customHeight="1">
      <c r="A123" s="48" t="s">
        <v>109</v>
      </c>
      <c r="B123" s="48" t="s">
        <v>110</v>
      </c>
      <c r="C123" s="25" t="s">
        <v>107</v>
      </c>
      <c r="D123" s="26">
        <v>43651</v>
      </c>
      <c r="E123" s="25"/>
      <c r="F123" s="25"/>
    </row>
    <row r="124" spans="1:4" ht="37.5" customHeight="1">
      <c r="A124" s="1" t="s">
        <v>111</v>
      </c>
      <c r="C124" s="49" t="s">
        <v>112</v>
      </c>
      <c r="D124" s="49"/>
    </row>
    <row r="126" ht="24" customHeight="1">
      <c r="A126" s="28" t="s">
        <v>37</v>
      </c>
    </row>
  </sheetData>
  <sheetProtection/>
  <mergeCells count="8">
    <mergeCell ref="C124:D124"/>
    <mergeCell ref="A2:D2"/>
    <mergeCell ref="A3:D3"/>
    <mergeCell ref="A118:D118"/>
    <mergeCell ref="A120:B120"/>
    <mergeCell ref="A122:B122"/>
    <mergeCell ref="A123:B123"/>
    <mergeCell ref="A1:D1"/>
  </mergeCells>
  <hyperlinks>
    <hyperlink ref="B18" r:id="rId1" display="jl:30194233.0"/>
  </hyperlinks>
  <printOptions/>
  <pageMargins left="0.5511811023622047" right="0.35433070866141736" top="0.3937007874015748" bottom="0.3937007874015748" header="0.5118110236220472" footer="0.511811023622047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8"/>
  <sheetViews>
    <sheetView zoomScalePageLayoutView="0" workbookViewId="0" topLeftCell="A1">
      <selection activeCell="A19" sqref="A19:B19"/>
    </sheetView>
  </sheetViews>
  <sheetFormatPr defaultColWidth="9.00390625" defaultRowHeight="12.75"/>
  <cols>
    <col min="2" max="2" width="30.25390625" style="0" customWidth="1"/>
    <col min="4" max="4" width="14.75390625" style="0" customWidth="1"/>
    <col min="5" max="5" width="20.125" style="0" customWidth="1"/>
    <col min="6" max="6" width="16.375" style="0" customWidth="1"/>
    <col min="7" max="7" width="19.00390625" style="0" customWidth="1"/>
  </cols>
  <sheetData>
    <row r="1" spans="1:7" ht="12.75">
      <c r="A1" s="62" t="s">
        <v>113</v>
      </c>
      <c r="B1" s="62"/>
      <c r="C1" s="62"/>
      <c r="D1" s="62"/>
      <c r="E1" s="62"/>
      <c r="F1" s="62"/>
      <c r="G1" s="62"/>
    </row>
    <row r="2" spans="1:7" ht="12.75">
      <c r="A2" s="62" t="s">
        <v>46</v>
      </c>
      <c r="B2" s="62"/>
      <c r="C2" s="62"/>
      <c r="D2" s="62"/>
      <c r="E2" s="62"/>
      <c r="F2" s="62"/>
      <c r="G2" s="62"/>
    </row>
    <row r="3" spans="1:7" ht="12.75">
      <c r="A3" s="62" t="s">
        <v>198</v>
      </c>
      <c r="B3" s="62"/>
      <c r="C3" s="62"/>
      <c r="D3" s="62"/>
      <c r="E3" s="62"/>
      <c r="F3" s="62"/>
      <c r="G3" s="62"/>
    </row>
    <row r="4" ht="12.75">
      <c r="A4" s="29"/>
    </row>
    <row r="5" spans="1:2" ht="12.75">
      <c r="A5" s="63" t="s">
        <v>0</v>
      </c>
      <c r="B5" s="63"/>
    </row>
    <row r="6" spans="1:8" ht="57" customHeight="1">
      <c r="A6" s="61" t="s">
        <v>47</v>
      </c>
      <c r="B6" s="61"/>
      <c r="C6" s="61" t="s">
        <v>1</v>
      </c>
      <c r="D6" s="61" t="s">
        <v>38</v>
      </c>
      <c r="E6" s="61" t="s">
        <v>39</v>
      </c>
      <c r="F6" s="61" t="s">
        <v>114</v>
      </c>
      <c r="G6" s="46" t="s">
        <v>115</v>
      </c>
      <c r="H6" s="60"/>
    </row>
    <row r="7" spans="1:8" ht="25.5" customHeight="1">
      <c r="A7" s="61"/>
      <c r="B7" s="61"/>
      <c r="C7" s="61"/>
      <c r="D7" s="61"/>
      <c r="E7" s="61"/>
      <c r="F7" s="61"/>
      <c r="G7" s="46" t="s">
        <v>116</v>
      </c>
      <c r="H7" s="60"/>
    </row>
    <row r="8" spans="1:8" ht="12.75">
      <c r="A8" s="61">
        <v>1</v>
      </c>
      <c r="B8" s="61"/>
      <c r="C8" s="46">
        <v>2</v>
      </c>
      <c r="D8" s="46">
        <v>3</v>
      </c>
      <c r="E8" s="46">
        <v>4</v>
      </c>
      <c r="F8" s="31">
        <v>5</v>
      </c>
      <c r="G8" s="46">
        <v>6</v>
      </c>
      <c r="H8" s="32"/>
    </row>
    <row r="9" spans="1:8" ht="38.25" customHeight="1">
      <c r="A9" s="57" t="s">
        <v>117</v>
      </c>
      <c r="B9" s="57"/>
      <c r="C9" s="33">
        <v>1</v>
      </c>
      <c r="D9" s="45">
        <f>D12</f>
        <v>9271</v>
      </c>
      <c r="E9" s="45">
        <f>E12</f>
        <v>113108</v>
      </c>
      <c r="F9" s="45">
        <f>F12</f>
        <v>3836</v>
      </c>
      <c r="G9" s="45">
        <f>G12</f>
        <v>10915</v>
      </c>
      <c r="H9" s="32"/>
    </row>
    <row r="10" spans="1:8" ht="15" customHeight="1">
      <c r="A10" s="57" t="s">
        <v>36</v>
      </c>
      <c r="B10" s="57"/>
      <c r="C10" s="34"/>
      <c r="D10" s="45"/>
      <c r="E10" s="45"/>
      <c r="F10" s="45"/>
      <c r="G10" s="45"/>
      <c r="H10" s="32"/>
    </row>
    <row r="11" spans="1:8" ht="22.5" customHeight="1">
      <c r="A11" s="57" t="s">
        <v>118</v>
      </c>
      <c r="B11" s="57"/>
      <c r="C11" s="33">
        <v>1.1</v>
      </c>
      <c r="D11" s="45"/>
      <c r="E11" s="45"/>
      <c r="F11" s="45"/>
      <c r="G11" s="45"/>
      <c r="H11" s="32"/>
    </row>
    <row r="12" spans="1:8" ht="16.5" customHeight="1">
      <c r="A12" s="57" t="s">
        <v>119</v>
      </c>
      <c r="B12" s="57"/>
      <c r="C12" s="33">
        <v>1.2</v>
      </c>
      <c r="D12" s="45">
        <v>9271</v>
      </c>
      <c r="E12" s="45">
        <v>113108</v>
      </c>
      <c r="F12" s="45">
        <v>3836</v>
      </c>
      <c r="G12" s="45">
        <v>10915</v>
      </c>
      <c r="H12" s="32"/>
    </row>
    <row r="13" spans="1:8" ht="18" customHeight="1">
      <c r="A13" s="57" t="s">
        <v>120</v>
      </c>
      <c r="B13" s="57"/>
      <c r="C13" s="33">
        <v>1.3</v>
      </c>
      <c r="D13" s="45"/>
      <c r="E13" s="45"/>
      <c r="F13" s="45"/>
      <c r="G13" s="45"/>
      <c r="H13" s="32"/>
    </row>
    <row r="14" spans="1:8" ht="15">
      <c r="A14" s="57" t="s">
        <v>36</v>
      </c>
      <c r="B14" s="57"/>
      <c r="C14" s="34"/>
      <c r="D14" s="45"/>
      <c r="E14" s="45"/>
      <c r="F14" s="45"/>
      <c r="G14" s="45"/>
      <c r="H14" s="32"/>
    </row>
    <row r="15" spans="1:8" ht="37.5" customHeight="1">
      <c r="A15" s="57" t="s">
        <v>121</v>
      </c>
      <c r="B15" s="57"/>
      <c r="C15" s="35" t="s">
        <v>122</v>
      </c>
      <c r="D15" s="45"/>
      <c r="E15" s="45"/>
      <c r="F15" s="45"/>
      <c r="G15" s="45"/>
      <c r="H15" s="32"/>
    </row>
    <row r="16" spans="1:8" ht="40.5" customHeight="1">
      <c r="A16" s="57" t="s">
        <v>123</v>
      </c>
      <c r="B16" s="57"/>
      <c r="C16" s="35" t="s">
        <v>124</v>
      </c>
      <c r="D16" s="45"/>
      <c r="E16" s="45"/>
      <c r="F16" s="45"/>
      <c r="G16" s="45"/>
      <c r="H16" s="32"/>
    </row>
    <row r="17" spans="1:8" ht="39" customHeight="1">
      <c r="A17" s="57" t="s">
        <v>125</v>
      </c>
      <c r="B17" s="57"/>
      <c r="C17" s="35" t="s">
        <v>126</v>
      </c>
      <c r="D17" s="45"/>
      <c r="E17" s="45"/>
      <c r="F17" s="45"/>
      <c r="G17" s="45"/>
      <c r="H17" s="32"/>
    </row>
    <row r="18" spans="1:8" ht="55.5" customHeight="1">
      <c r="A18" s="57" t="s">
        <v>127</v>
      </c>
      <c r="B18" s="57"/>
      <c r="C18" s="35" t="s">
        <v>128</v>
      </c>
      <c r="D18" s="45"/>
      <c r="E18" s="45"/>
      <c r="F18" s="45"/>
      <c r="G18" s="45"/>
      <c r="H18" s="32"/>
    </row>
    <row r="19" spans="1:8" ht="60" customHeight="1">
      <c r="A19" s="57" t="s">
        <v>129</v>
      </c>
      <c r="B19" s="57"/>
      <c r="C19" s="35" t="s">
        <v>130</v>
      </c>
      <c r="D19" s="45"/>
      <c r="E19" s="45"/>
      <c r="F19" s="45"/>
      <c r="G19" s="45"/>
      <c r="H19" s="32"/>
    </row>
    <row r="20" spans="1:8" ht="43.5" customHeight="1">
      <c r="A20" s="57" t="s">
        <v>131</v>
      </c>
      <c r="B20" s="57"/>
      <c r="C20" s="35" t="s">
        <v>132</v>
      </c>
      <c r="D20" s="45"/>
      <c r="E20" s="45"/>
      <c r="F20" s="45"/>
      <c r="G20" s="45"/>
      <c r="H20" s="32"/>
    </row>
    <row r="21" spans="1:8" ht="36.75" customHeight="1">
      <c r="A21" s="57" t="s">
        <v>133</v>
      </c>
      <c r="B21" s="57"/>
      <c r="C21" s="35" t="s">
        <v>134</v>
      </c>
      <c r="D21" s="45"/>
      <c r="E21" s="45"/>
      <c r="F21" s="45"/>
      <c r="G21" s="45"/>
      <c r="H21" s="32"/>
    </row>
    <row r="22" spans="1:8" ht="51" customHeight="1">
      <c r="A22" s="57" t="s">
        <v>135</v>
      </c>
      <c r="B22" s="57"/>
      <c r="C22" s="35" t="s">
        <v>136</v>
      </c>
      <c r="D22" s="45"/>
      <c r="E22" s="45"/>
      <c r="F22" s="45"/>
      <c r="G22" s="45"/>
      <c r="H22" s="32"/>
    </row>
    <row r="23" spans="1:8" ht="25.5" customHeight="1">
      <c r="A23" s="57" t="s">
        <v>137</v>
      </c>
      <c r="B23" s="57"/>
      <c r="C23" s="33">
        <v>1.4</v>
      </c>
      <c r="D23" s="45"/>
      <c r="E23" s="45"/>
      <c r="F23" s="45"/>
      <c r="G23" s="45"/>
      <c r="H23" s="32"/>
    </row>
    <row r="24" spans="1:8" ht="30" customHeight="1">
      <c r="A24" s="57" t="s">
        <v>138</v>
      </c>
      <c r="B24" s="57"/>
      <c r="C24" s="33">
        <v>1.5</v>
      </c>
      <c r="D24" s="45"/>
      <c r="E24" s="45"/>
      <c r="F24" s="45"/>
      <c r="G24" s="45"/>
      <c r="H24" s="32"/>
    </row>
    <row r="25" spans="1:8" ht="25.5" customHeight="1">
      <c r="A25" s="57" t="s">
        <v>9</v>
      </c>
      <c r="B25" s="57"/>
      <c r="C25" s="35">
        <v>2</v>
      </c>
      <c r="D25" s="45"/>
      <c r="E25" s="45"/>
      <c r="F25" s="45"/>
      <c r="G25" s="45"/>
      <c r="H25" s="32"/>
    </row>
    <row r="26" spans="1:8" ht="15">
      <c r="A26" s="57" t="s">
        <v>139</v>
      </c>
      <c r="B26" s="57"/>
      <c r="C26" s="34"/>
      <c r="D26" s="45"/>
      <c r="E26" s="45"/>
      <c r="F26" s="45"/>
      <c r="G26" s="45"/>
      <c r="H26" s="32"/>
    </row>
    <row r="27" spans="1:8" ht="25.5" customHeight="1">
      <c r="A27" s="57" t="s">
        <v>140</v>
      </c>
      <c r="B27" s="57"/>
      <c r="C27" s="33">
        <v>2.1</v>
      </c>
      <c r="D27" s="45"/>
      <c r="E27" s="45"/>
      <c r="F27" s="45"/>
      <c r="G27" s="45"/>
      <c r="H27" s="32"/>
    </row>
    <row r="28" spans="1:8" ht="15">
      <c r="A28" s="57" t="s">
        <v>36</v>
      </c>
      <c r="B28" s="57"/>
      <c r="C28" s="34"/>
      <c r="D28" s="45"/>
      <c r="E28" s="45"/>
      <c r="F28" s="45"/>
      <c r="G28" s="45"/>
      <c r="H28" s="32"/>
    </row>
    <row r="29" spans="1:8" ht="25.5" customHeight="1">
      <c r="A29" s="57" t="s">
        <v>55</v>
      </c>
      <c r="B29" s="57"/>
      <c r="C29" s="33" t="s">
        <v>141</v>
      </c>
      <c r="D29" s="45"/>
      <c r="E29" s="45"/>
      <c r="F29" s="45"/>
      <c r="G29" s="45"/>
      <c r="H29" s="32"/>
    </row>
    <row r="30" spans="1:8" ht="15">
      <c r="A30" s="57" t="s">
        <v>57</v>
      </c>
      <c r="B30" s="57"/>
      <c r="C30" s="33" t="s">
        <v>142</v>
      </c>
      <c r="D30" s="45"/>
      <c r="E30" s="45"/>
      <c r="F30" s="45"/>
      <c r="G30" s="45"/>
      <c r="H30" s="32"/>
    </row>
    <row r="31" spans="1:8" ht="29.25" customHeight="1">
      <c r="A31" s="57" t="s">
        <v>59</v>
      </c>
      <c r="B31" s="57"/>
      <c r="C31" s="33">
        <v>2.2</v>
      </c>
      <c r="D31" s="45"/>
      <c r="E31" s="45"/>
      <c r="F31" s="45"/>
      <c r="G31" s="45"/>
      <c r="H31" s="32"/>
    </row>
    <row r="32" spans="1:8" ht="25.5" customHeight="1">
      <c r="A32" s="57" t="s">
        <v>60</v>
      </c>
      <c r="B32" s="57"/>
      <c r="C32" s="33">
        <v>2.3</v>
      </c>
      <c r="D32" s="45"/>
      <c r="E32" s="45"/>
      <c r="F32" s="45"/>
      <c r="G32" s="45"/>
      <c r="H32" s="32"/>
    </row>
    <row r="33" spans="1:8" ht="25.5" customHeight="1">
      <c r="A33" s="57" t="s">
        <v>62</v>
      </c>
      <c r="B33" s="57"/>
      <c r="C33" s="33">
        <v>2.4</v>
      </c>
      <c r="D33" s="45"/>
      <c r="E33" s="45"/>
      <c r="F33" s="45"/>
      <c r="G33" s="45"/>
      <c r="H33" s="32"/>
    </row>
    <row r="34" spans="1:8" ht="25.5" customHeight="1">
      <c r="A34" s="57" t="s">
        <v>61</v>
      </c>
      <c r="B34" s="57"/>
      <c r="C34" s="33">
        <v>2.5</v>
      </c>
      <c r="D34" s="45"/>
      <c r="E34" s="45"/>
      <c r="F34" s="45"/>
      <c r="G34" s="45"/>
      <c r="H34" s="32"/>
    </row>
    <row r="35" spans="1:8" ht="25.5" customHeight="1">
      <c r="A35" s="57" t="s">
        <v>63</v>
      </c>
      <c r="B35" s="57"/>
      <c r="C35" s="33">
        <v>2.6</v>
      </c>
      <c r="D35" s="45"/>
      <c r="E35" s="45"/>
      <c r="F35" s="45"/>
      <c r="G35" s="45"/>
      <c r="H35" s="32"/>
    </row>
    <row r="36" spans="1:8" ht="15">
      <c r="A36" s="57" t="s">
        <v>143</v>
      </c>
      <c r="B36" s="57"/>
      <c r="C36" s="33">
        <v>2.7</v>
      </c>
      <c r="D36" s="45"/>
      <c r="E36" s="45"/>
      <c r="F36" s="45"/>
      <c r="G36" s="45"/>
      <c r="H36" s="32"/>
    </row>
    <row r="37" spans="1:8" ht="15.75" customHeight="1">
      <c r="A37" s="57" t="s">
        <v>64</v>
      </c>
      <c r="B37" s="57"/>
      <c r="C37" s="33">
        <v>2.8</v>
      </c>
      <c r="D37" s="45"/>
      <c r="E37" s="45"/>
      <c r="F37" s="45"/>
      <c r="G37" s="45"/>
      <c r="H37" s="32"/>
    </row>
    <row r="38" spans="1:8" ht="39.75" customHeight="1">
      <c r="A38" s="57" t="s">
        <v>65</v>
      </c>
      <c r="B38" s="57"/>
      <c r="C38" s="33">
        <v>2.9</v>
      </c>
      <c r="D38" s="45"/>
      <c r="E38" s="45"/>
      <c r="F38" s="45"/>
      <c r="G38" s="45"/>
      <c r="H38" s="32"/>
    </row>
    <row r="39" spans="1:8" ht="21.75" customHeight="1">
      <c r="A39" s="57" t="s">
        <v>144</v>
      </c>
      <c r="B39" s="57"/>
      <c r="C39" s="35">
        <v>3</v>
      </c>
      <c r="D39" s="45"/>
      <c r="E39" s="45"/>
      <c r="F39" s="45"/>
      <c r="G39" s="45"/>
      <c r="H39" s="32"/>
    </row>
    <row r="40" spans="1:8" ht="61.5" customHeight="1">
      <c r="A40" s="57" t="s">
        <v>145</v>
      </c>
      <c r="B40" s="57"/>
      <c r="C40" s="35">
        <v>4</v>
      </c>
      <c r="D40" s="45"/>
      <c r="E40" s="45"/>
      <c r="F40" s="45"/>
      <c r="G40" s="45"/>
      <c r="H40" s="32"/>
    </row>
    <row r="41" spans="1:8" ht="24" customHeight="1">
      <c r="A41" s="57" t="s">
        <v>146</v>
      </c>
      <c r="B41" s="57"/>
      <c r="C41" s="35">
        <v>5</v>
      </c>
      <c r="D41" s="45"/>
      <c r="E41" s="45"/>
      <c r="F41" s="45"/>
      <c r="G41" s="45"/>
      <c r="H41" s="32"/>
    </row>
    <row r="42" spans="1:8" ht="27" customHeight="1">
      <c r="A42" s="57" t="s">
        <v>147</v>
      </c>
      <c r="B42" s="57"/>
      <c r="C42" s="35">
        <v>6</v>
      </c>
      <c r="D42" s="45"/>
      <c r="E42" s="45"/>
      <c r="F42" s="45"/>
      <c r="G42" s="45"/>
      <c r="H42" s="32"/>
    </row>
    <row r="43" spans="1:8" ht="21.75" customHeight="1">
      <c r="A43" s="57" t="s">
        <v>148</v>
      </c>
      <c r="B43" s="57"/>
      <c r="C43" s="35">
        <v>7</v>
      </c>
      <c r="D43" s="45"/>
      <c r="E43" s="45"/>
      <c r="F43" s="45"/>
      <c r="G43" s="45"/>
      <c r="H43" s="32"/>
    </row>
    <row r="44" spans="1:8" ht="21.75" customHeight="1">
      <c r="A44" s="57" t="s">
        <v>149</v>
      </c>
      <c r="B44" s="57"/>
      <c r="C44" s="35">
        <v>8</v>
      </c>
      <c r="D44" s="45"/>
      <c r="E44" s="45"/>
      <c r="F44" s="45"/>
      <c r="G44" s="45"/>
      <c r="H44" s="32"/>
    </row>
    <row r="45" spans="1:8" ht="45.75" customHeight="1">
      <c r="A45" s="57" t="s">
        <v>150</v>
      </c>
      <c r="B45" s="57"/>
      <c r="C45" s="35">
        <v>9</v>
      </c>
      <c r="D45" s="45"/>
      <c r="E45" s="45"/>
      <c r="F45" s="45"/>
      <c r="G45" s="45"/>
      <c r="H45" s="32"/>
    </row>
    <row r="46" spans="1:8" ht="33.75" customHeight="1">
      <c r="A46" s="57" t="s">
        <v>151</v>
      </c>
      <c r="B46" s="57"/>
      <c r="C46" s="35">
        <v>10</v>
      </c>
      <c r="D46" s="45"/>
      <c r="E46" s="45"/>
      <c r="F46" s="45"/>
      <c r="G46" s="45"/>
      <c r="H46" s="32"/>
    </row>
    <row r="47" spans="1:8" ht="21.75" customHeight="1">
      <c r="A47" s="57" t="s">
        <v>36</v>
      </c>
      <c r="B47" s="57"/>
      <c r="C47" s="34"/>
      <c r="D47" s="45"/>
      <c r="E47" s="45"/>
      <c r="F47" s="45"/>
      <c r="G47" s="45"/>
      <c r="H47" s="32"/>
    </row>
    <row r="48" spans="1:8" ht="21.75" customHeight="1">
      <c r="A48" s="57" t="s">
        <v>152</v>
      </c>
      <c r="B48" s="57"/>
      <c r="C48" s="33">
        <v>10.1</v>
      </c>
      <c r="D48" s="45"/>
      <c r="E48" s="45"/>
      <c r="F48" s="45"/>
      <c r="G48" s="45"/>
      <c r="H48" s="32"/>
    </row>
    <row r="49" spans="1:8" ht="21.75" customHeight="1">
      <c r="A49" s="57" t="s">
        <v>153</v>
      </c>
      <c r="B49" s="57"/>
      <c r="C49" s="33">
        <v>10.2</v>
      </c>
      <c r="D49" s="45"/>
      <c r="E49" s="45"/>
      <c r="F49" s="45"/>
      <c r="G49" s="45"/>
      <c r="H49" s="32"/>
    </row>
    <row r="50" spans="1:8" ht="21.75" customHeight="1">
      <c r="A50" s="57" t="s">
        <v>154</v>
      </c>
      <c r="B50" s="57"/>
      <c r="C50" s="33">
        <v>10.3</v>
      </c>
      <c r="D50" s="45"/>
      <c r="E50" s="45"/>
      <c r="F50" s="45"/>
      <c r="G50" s="45"/>
      <c r="H50" s="32"/>
    </row>
    <row r="51" spans="1:8" ht="15">
      <c r="A51" s="57" t="s">
        <v>155</v>
      </c>
      <c r="B51" s="57"/>
      <c r="C51" s="33">
        <v>10.4</v>
      </c>
      <c r="D51" s="45"/>
      <c r="E51" s="45"/>
      <c r="F51" s="45"/>
      <c r="G51" s="45"/>
      <c r="H51" s="32"/>
    </row>
    <row r="52" spans="1:8" ht="56.25" customHeight="1">
      <c r="A52" s="57" t="s">
        <v>156</v>
      </c>
      <c r="B52" s="57"/>
      <c r="C52" s="35">
        <v>11</v>
      </c>
      <c r="D52" s="45"/>
      <c r="E52" s="45"/>
      <c r="F52" s="45"/>
      <c r="G52" s="45"/>
      <c r="H52" s="32"/>
    </row>
    <row r="53" spans="1:8" ht="15">
      <c r="A53" s="57" t="s">
        <v>157</v>
      </c>
      <c r="B53" s="57"/>
      <c r="C53" s="35">
        <v>12</v>
      </c>
      <c r="D53" s="45">
        <v>127297</v>
      </c>
      <c r="E53" s="45">
        <f>404625+99000</f>
        <v>503625</v>
      </c>
      <c r="F53" s="45">
        <v>93550</v>
      </c>
      <c r="G53" s="45">
        <v>445122</v>
      </c>
      <c r="H53" s="32"/>
    </row>
    <row r="54" spans="1:8" ht="24.75" customHeight="1">
      <c r="A54" s="57" t="s">
        <v>158</v>
      </c>
      <c r="B54" s="57"/>
      <c r="C54" s="35">
        <v>13</v>
      </c>
      <c r="D54" s="45">
        <f>D53+D52+D46+D45+D44+D43+D42+D41+D40+D39+D25+D9</f>
        <v>136568</v>
      </c>
      <c r="E54" s="45">
        <f>E53+E52+E46+E45+E44+E43+E42+E41+E40+E39+E25+E9</f>
        <v>616733</v>
      </c>
      <c r="F54" s="45">
        <f>F53+F52+F46+F45+F44+F43+F42+F41+F40+F39+F25+F9</f>
        <v>97386</v>
      </c>
      <c r="G54" s="45">
        <f>G53+G52+G46+G45+G44+G43+G42+G41+G40+G39+G25+G9</f>
        <v>456037</v>
      </c>
      <c r="H54" s="32"/>
    </row>
    <row r="55" spans="1:8" ht="15">
      <c r="A55" s="64"/>
      <c r="B55" s="64"/>
      <c r="C55" s="34"/>
      <c r="D55" s="45"/>
      <c r="E55" s="45"/>
      <c r="F55" s="45"/>
      <c r="G55" s="45"/>
      <c r="H55" s="32"/>
    </row>
    <row r="56" spans="1:8" ht="29.25" customHeight="1">
      <c r="A56" s="57" t="s">
        <v>159</v>
      </c>
      <c r="B56" s="57"/>
      <c r="C56" s="35">
        <v>14</v>
      </c>
      <c r="D56" s="45">
        <f>D61</f>
        <v>0</v>
      </c>
      <c r="E56" s="45">
        <f>E61</f>
        <v>0</v>
      </c>
      <c r="F56" s="45">
        <f>F61</f>
        <v>0</v>
      </c>
      <c r="G56" s="45">
        <f>G61</f>
        <v>0</v>
      </c>
      <c r="H56" s="32"/>
    </row>
    <row r="57" spans="1:8" ht="15">
      <c r="A57" s="57" t="s">
        <v>36</v>
      </c>
      <c r="B57" s="57"/>
      <c r="C57" s="34"/>
      <c r="D57" s="45"/>
      <c r="E57" s="45"/>
      <c r="F57" s="45"/>
      <c r="G57" s="45"/>
      <c r="H57" s="32"/>
    </row>
    <row r="58" spans="1:8" ht="15">
      <c r="A58" s="57" t="s">
        <v>160</v>
      </c>
      <c r="B58" s="57"/>
      <c r="C58" s="33">
        <v>14.1</v>
      </c>
      <c r="D58" s="45"/>
      <c r="E58" s="45"/>
      <c r="F58" s="45"/>
      <c r="G58" s="45"/>
      <c r="H58" s="32"/>
    </row>
    <row r="59" spans="1:8" ht="15">
      <c r="A59" s="57" t="s">
        <v>161</v>
      </c>
      <c r="B59" s="57"/>
      <c r="C59" s="33">
        <v>14.2</v>
      </c>
      <c r="D59" s="45"/>
      <c r="E59" s="45"/>
      <c r="F59" s="45"/>
      <c r="G59" s="45"/>
      <c r="H59" s="32"/>
    </row>
    <row r="60" spans="1:8" ht="15">
      <c r="A60" s="57" t="s">
        <v>162</v>
      </c>
      <c r="B60" s="57"/>
      <c r="C60" s="33">
        <v>14.3</v>
      </c>
      <c r="D60" s="45"/>
      <c r="E60" s="45"/>
      <c r="F60" s="45"/>
      <c r="G60" s="45"/>
      <c r="H60" s="32"/>
    </row>
    <row r="61" spans="1:8" ht="25.5" customHeight="1">
      <c r="A61" s="57" t="s">
        <v>163</v>
      </c>
      <c r="B61" s="57"/>
      <c r="C61" s="33">
        <v>14.4</v>
      </c>
      <c r="D61" s="45"/>
      <c r="E61" s="45"/>
      <c r="F61" s="45"/>
      <c r="G61" s="45"/>
      <c r="H61" s="32"/>
    </row>
    <row r="62" spans="1:8" ht="15">
      <c r="A62" s="57" t="s">
        <v>164</v>
      </c>
      <c r="B62" s="57"/>
      <c r="C62" s="35">
        <v>15</v>
      </c>
      <c r="D62" s="45"/>
      <c r="E62" s="45"/>
      <c r="F62" s="45"/>
      <c r="G62" s="45"/>
      <c r="H62" s="32"/>
    </row>
    <row r="63" spans="1:8" ht="15">
      <c r="A63" s="57" t="s">
        <v>36</v>
      </c>
      <c r="B63" s="57"/>
      <c r="C63" s="34"/>
      <c r="D63" s="45"/>
      <c r="E63" s="45"/>
      <c r="F63" s="45"/>
      <c r="G63" s="45"/>
      <c r="H63" s="32"/>
    </row>
    <row r="64" spans="1:8" ht="15">
      <c r="A64" s="57" t="s">
        <v>165</v>
      </c>
      <c r="B64" s="57"/>
      <c r="C64" s="33">
        <v>15.1</v>
      </c>
      <c r="D64" s="45"/>
      <c r="E64" s="45"/>
      <c r="F64" s="45"/>
      <c r="G64" s="45"/>
      <c r="H64" s="32"/>
    </row>
    <row r="65" spans="1:8" ht="25.5" customHeight="1">
      <c r="A65" s="57" t="s">
        <v>166</v>
      </c>
      <c r="B65" s="57"/>
      <c r="C65" s="33">
        <v>15.2</v>
      </c>
      <c r="D65" s="45"/>
      <c r="E65" s="45"/>
      <c r="F65" s="45"/>
      <c r="G65" s="45"/>
      <c r="H65" s="32"/>
    </row>
    <row r="66" spans="1:8" ht="25.5" customHeight="1">
      <c r="A66" s="57" t="s">
        <v>167</v>
      </c>
      <c r="B66" s="57"/>
      <c r="C66" s="33">
        <v>15.3</v>
      </c>
      <c r="D66" s="45"/>
      <c r="E66" s="45"/>
      <c r="F66" s="45"/>
      <c r="G66" s="45"/>
      <c r="H66" s="32"/>
    </row>
    <row r="67" spans="1:8" ht="25.5" customHeight="1">
      <c r="A67" s="57" t="s">
        <v>168</v>
      </c>
      <c r="B67" s="57"/>
      <c r="C67" s="33">
        <v>15.4</v>
      </c>
      <c r="D67" s="45"/>
      <c r="E67" s="45"/>
      <c r="F67" s="45"/>
      <c r="G67" s="45"/>
      <c r="H67" s="32"/>
    </row>
    <row r="68" spans="1:8" ht="25.5" customHeight="1">
      <c r="A68" s="57" t="s">
        <v>169</v>
      </c>
      <c r="B68" s="57"/>
      <c r="C68" s="33">
        <v>15.5</v>
      </c>
      <c r="D68" s="45"/>
      <c r="E68" s="45"/>
      <c r="F68" s="45"/>
      <c r="G68" s="45"/>
      <c r="H68" s="32"/>
    </row>
    <row r="69" spans="1:8" ht="15">
      <c r="A69" s="57" t="s">
        <v>170</v>
      </c>
      <c r="B69" s="57"/>
      <c r="C69" s="33">
        <v>15.6</v>
      </c>
      <c r="D69" s="45"/>
      <c r="E69" s="45"/>
      <c r="F69" s="45"/>
      <c r="G69" s="45"/>
      <c r="H69" s="32"/>
    </row>
    <row r="70" spans="1:8" ht="32.25" customHeight="1">
      <c r="A70" s="57" t="s">
        <v>171</v>
      </c>
      <c r="B70" s="57"/>
      <c r="C70" s="35">
        <v>16</v>
      </c>
      <c r="D70" s="45"/>
      <c r="E70" s="45"/>
      <c r="F70" s="45"/>
      <c r="G70" s="45"/>
      <c r="H70" s="32"/>
    </row>
    <row r="71" spans="1:8" ht="15">
      <c r="A71" s="57" t="s">
        <v>36</v>
      </c>
      <c r="B71" s="57"/>
      <c r="C71" s="34"/>
      <c r="D71" s="45"/>
      <c r="E71" s="45"/>
      <c r="F71" s="45"/>
      <c r="G71" s="45"/>
      <c r="H71" s="32"/>
    </row>
    <row r="72" spans="1:8" ht="18" customHeight="1">
      <c r="A72" s="57" t="s">
        <v>172</v>
      </c>
      <c r="B72" s="57"/>
      <c r="C72" s="33">
        <v>16.1</v>
      </c>
      <c r="D72" s="45"/>
      <c r="E72" s="45"/>
      <c r="F72" s="45"/>
      <c r="G72" s="45"/>
      <c r="H72" s="32"/>
    </row>
    <row r="73" spans="1:8" ht="23.25" customHeight="1">
      <c r="A73" s="57" t="s">
        <v>173</v>
      </c>
      <c r="B73" s="57"/>
      <c r="C73" s="33">
        <v>16.2</v>
      </c>
      <c r="D73" s="45"/>
      <c r="E73" s="45"/>
      <c r="F73" s="45"/>
      <c r="G73" s="45"/>
      <c r="H73" s="32"/>
    </row>
    <row r="74" spans="1:8" ht="25.5" customHeight="1">
      <c r="A74" s="57" t="s">
        <v>174</v>
      </c>
      <c r="B74" s="57"/>
      <c r="C74" s="33">
        <v>16.3</v>
      </c>
      <c r="D74" s="45"/>
      <c r="E74" s="45"/>
      <c r="F74" s="45"/>
      <c r="G74" s="45"/>
      <c r="H74" s="32"/>
    </row>
    <row r="75" spans="1:8" ht="25.5" customHeight="1">
      <c r="A75" s="57" t="s">
        <v>175</v>
      </c>
      <c r="B75" s="57"/>
      <c r="C75" s="33">
        <v>16.4</v>
      </c>
      <c r="D75" s="45"/>
      <c r="E75" s="45"/>
      <c r="F75" s="45"/>
      <c r="G75" s="45"/>
      <c r="H75" s="32"/>
    </row>
    <row r="76" spans="1:8" ht="15">
      <c r="A76" s="57" t="s">
        <v>176</v>
      </c>
      <c r="B76" s="57"/>
      <c r="C76" s="33">
        <v>16.5</v>
      </c>
      <c r="D76" s="45"/>
      <c r="E76" s="45"/>
      <c r="F76" s="45"/>
      <c r="G76" s="45"/>
      <c r="H76" s="32"/>
    </row>
    <row r="77" spans="1:8" ht="31.5" customHeight="1">
      <c r="A77" s="57" t="s">
        <v>177</v>
      </c>
      <c r="B77" s="57"/>
      <c r="C77" s="35">
        <v>17</v>
      </c>
      <c r="D77" s="45"/>
      <c r="E77" s="45"/>
      <c r="F77" s="45"/>
      <c r="G77" s="45"/>
      <c r="H77" s="32"/>
    </row>
    <row r="78" spans="1:8" ht="70.5" customHeight="1">
      <c r="A78" s="57" t="s">
        <v>178</v>
      </c>
      <c r="B78" s="57"/>
      <c r="C78" s="35">
        <v>18</v>
      </c>
      <c r="D78" s="45"/>
      <c r="E78" s="45"/>
      <c r="F78" s="45"/>
      <c r="G78" s="45"/>
      <c r="H78" s="32"/>
    </row>
    <row r="79" spans="1:8" ht="18.75" customHeight="1">
      <c r="A79" s="57" t="s">
        <v>179</v>
      </c>
      <c r="B79" s="57"/>
      <c r="C79" s="35">
        <v>19</v>
      </c>
      <c r="D79" s="45"/>
      <c r="E79" s="45"/>
      <c r="F79" s="45"/>
      <c r="G79" s="45"/>
      <c r="H79" s="32"/>
    </row>
    <row r="80" spans="1:8" ht="30" customHeight="1">
      <c r="A80" s="57" t="s">
        <v>180</v>
      </c>
      <c r="B80" s="57"/>
      <c r="C80" s="35">
        <v>20</v>
      </c>
      <c r="D80" s="45"/>
      <c r="E80" s="45"/>
      <c r="F80" s="45"/>
      <c r="G80" s="45"/>
      <c r="H80" s="32"/>
    </row>
    <row r="81" spans="1:8" ht="33.75" customHeight="1">
      <c r="A81" s="57" t="s">
        <v>181</v>
      </c>
      <c r="B81" s="57"/>
      <c r="C81" s="35">
        <v>21</v>
      </c>
      <c r="D81" s="45"/>
      <c r="E81" s="45"/>
      <c r="F81" s="45"/>
      <c r="G81" s="45"/>
      <c r="H81" s="32"/>
    </row>
    <row r="82" spans="1:8" ht="28.5" customHeight="1">
      <c r="A82" s="57" t="s">
        <v>41</v>
      </c>
      <c r="B82" s="57"/>
      <c r="C82" s="35">
        <v>22</v>
      </c>
      <c r="D82" s="45"/>
      <c r="E82" s="45"/>
      <c r="F82" s="45"/>
      <c r="G82" s="45"/>
      <c r="H82" s="32"/>
    </row>
    <row r="83" spans="1:8" ht="27.75" customHeight="1">
      <c r="A83" s="57" t="s">
        <v>182</v>
      </c>
      <c r="B83" s="57"/>
      <c r="C83" s="35">
        <v>23</v>
      </c>
      <c r="D83" s="45"/>
      <c r="E83" s="45"/>
      <c r="F83" s="45"/>
      <c r="G83" s="45"/>
      <c r="H83" s="32"/>
    </row>
    <row r="84" spans="1:8" ht="36.75" customHeight="1">
      <c r="A84" s="57" t="s">
        <v>183</v>
      </c>
      <c r="B84" s="57"/>
      <c r="C84" s="35">
        <v>24</v>
      </c>
      <c r="D84" s="45"/>
      <c r="E84" s="45"/>
      <c r="F84" s="45"/>
      <c r="G84" s="45"/>
      <c r="H84" s="32"/>
    </row>
    <row r="85" spans="1:8" ht="15">
      <c r="A85" s="57" t="s">
        <v>36</v>
      </c>
      <c r="B85" s="57"/>
      <c r="C85" s="34"/>
      <c r="D85" s="45"/>
      <c r="E85" s="45"/>
      <c r="F85" s="45"/>
      <c r="G85" s="45"/>
      <c r="H85" s="32"/>
    </row>
    <row r="86" spans="1:8" ht="25.5" customHeight="1">
      <c r="A86" s="57" t="s">
        <v>152</v>
      </c>
      <c r="B86" s="57"/>
      <c r="C86" s="33">
        <v>24.1</v>
      </c>
      <c r="D86" s="45"/>
      <c r="E86" s="45"/>
      <c r="F86" s="45"/>
      <c r="G86" s="45"/>
      <c r="H86" s="32"/>
    </row>
    <row r="87" spans="1:8" ht="25.5" customHeight="1">
      <c r="A87" s="57" t="s">
        <v>153</v>
      </c>
      <c r="B87" s="57"/>
      <c r="C87" s="33">
        <v>24.2</v>
      </c>
      <c r="D87" s="45"/>
      <c r="E87" s="45"/>
      <c r="F87" s="45"/>
      <c r="G87" s="45"/>
      <c r="H87" s="32"/>
    </row>
    <row r="88" spans="1:8" ht="15">
      <c r="A88" s="57" t="s">
        <v>154</v>
      </c>
      <c r="B88" s="57"/>
      <c r="C88" s="33">
        <v>24.3</v>
      </c>
      <c r="D88" s="45"/>
      <c r="E88" s="45"/>
      <c r="F88" s="45"/>
      <c r="G88" s="45"/>
      <c r="H88" s="32"/>
    </row>
    <row r="89" spans="1:8" ht="15">
      <c r="A89" s="57" t="s">
        <v>155</v>
      </c>
      <c r="B89" s="57"/>
      <c r="C89" s="33">
        <v>24.4</v>
      </c>
      <c r="D89" s="45"/>
      <c r="E89" s="45"/>
      <c r="F89" s="45"/>
      <c r="G89" s="45"/>
      <c r="H89" s="32"/>
    </row>
    <row r="90" spans="1:8" ht="56.25" customHeight="1">
      <c r="A90" s="57" t="s">
        <v>184</v>
      </c>
      <c r="B90" s="57"/>
      <c r="C90" s="35">
        <v>25</v>
      </c>
      <c r="D90" s="45"/>
      <c r="E90" s="45"/>
      <c r="F90" s="45"/>
      <c r="G90" s="45"/>
      <c r="H90" s="32"/>
    </row>
    <row r="91" spans="1:8" ht="17.25" customHeight="1">
      <c r="A91" s="57" t="s">
        <v>40</v>
      </c>
      <c r="B91" s="57"/>
      <c r="C91" s="35">
        <v>26</v>
      </c>
      <c r="D91" s="45">
        <v>26933</v>
      </c>
      <c r="E91" s="45">
        <v>113148</v>
      </c>
      <c r="F91" s="45">
        <v>19705</v>
      </c>
      <c r="G91" s="45">
        <v>74587</v>
      </c>
      <c r="H91" s="32"/>
    </row>
    <row r="92" spans="1:8" ht="15">
      <c r="A92" s="57" t="s">
        <v>36</v>
      </c>
      <c r="B92" s="57"/>
      <c r="C92" s="34"/>
      <c r="D92" s="45"/>
      <c r="E92" s="45"/>
      <c r="F92" s="45"/>
      <c r="G92" s="45"/>
      <c r="H92" s="32"/>
    </row>
    <row r="93" spans="1:8" ht="22.5" customHeight="1">
      <c r="A93" s="57" t="s">
        <v>185</v>
      </c>
      <c r="B93" s="57"/>
      <c r="C93" s="33">
        <v>26.1</v>
      </c>
      <c r="D93" s="45">
        <v>7130</v>
      </c>
      <c r="E93" s="45">
        <v>67949</v>
      </c>
      <c r="F93" s="45">
        <v>14033</v>
      </c>
      <c r="G93" s="45">
        <v>39147</v>
      </c>
      <c r="H93" s="32"/>
    </row>
    <row r="94" spans="1:8" ht="22.5" customHeight="1">
      <c r="A94" s="57" t="s">
        <v>186</v>
      </c>
      <c r="B94" s="57"/>
      <c r="C94" s="33">
        <v>26.2</v>
      </c>
      <c r="D94" s="45">
        <f>D91-D93-D97-D98-D99</f>
        <v>18302</v>
      </c>
      <c r="E94" s="45">
        <f>E91-E93-E97-E98-E99</f>
        <v>33241</v>
      </c>
      <c r="F94" s="45">
        <f>F91-F93-F97-F98-F99</f>
        <v>3287</v>
      </c>
      <c r="G94" s="45">
        <f>G91-G93-G97-G98-G99</f>
        <v>24161</v>
      </c>
      <c r="H94" s="32"/>
    </row>
    <row r="95" spans="1:8" ht="22.5" customHeight="1">
      <c r="A95" s="57" t="s">
        <v>187</v>
      </c>
      <c r="B95" s="57"/>
      <c r="C95" s="33">
        <v>26.3</v>
      </c>
      <c r="D95" s="45"/>
      <c r="E95" s="45"/>
      <c r="F95" s="45"/>
      <c r="G95" s="45"/>
      <c r="H95" s="32"/>
    </row>
    <row r="96" spans="1:8" ht="22.5" customHeight="1">
      <c r="A96" s="57" t="s">
        <v>188</v>
      </c>
      <c r="B96" s="57"/>
      <c r="C96" s="33">
        <v>26.4</v>
      </c>
      <c r="D96" s="45"/>
      <c r="E96" s="45"/>
      <c r="F96" s="45"/>
      <c r="G96" s="45"/>
      <c r="H96" s="32"/>
    </row>
    <row r="97" spans="1:8" ht="22.5" customHeight="1">
      <c r="A97" s="57" t="s">
        <v>189</v>
      </c>
      <c r="B97" s="57"/>
      <c r="C97" s="33">
        <v>26.5</v>
      </c>
      <c r="D97" s="45">
        <v>745</v>
      </c>
      <c r="E97" s="45">
        <v>5705</v>
      </c>
      <c r="F97" s="45">
        <v>1044</v>
      </c>
      <c r="G97" s="45">
        <v>7473</v>
      </c>
      <c r="H97" s="32"/>
    </row>
    <row r="98" spans="1:8" ht="22.5" customHeight="1">
      <c r="A98" s="57" t="s">
        <v>190</v>
      </c>
      <c r="B98" s="57"/>
      <c r="C98" s="33">
        <v>26.6</v>
      </c>
      <c r="D98" s="45">
        <v>756</v>
      </c>
      <c r="E98" s="45">
        <v>6253</v>
      </c>
      <c r="F98" s="45">
        <v>1341</v>
      </c>
      <c r="G98" s="45">
        <v>3805</v>
      </c>
      <c r="H98" s="32"/>
    </row>
    <row r="99" spans="1:8" ht="22.5" customHeight="1">
      <c r="A99" s="57" t="s">
        <v>191</v>
      </c>
      <c r="B99" s="57"/>
      <c r="C99" s="33">
        <v>26.7</v>
      </c>
      <c r="D99" s="45"/>
      <c r="E99" s="45"/>
      <c r="F99" s="45"/>
      <c r="G99" s="45">
        <v>1</v>
      </c>
      <c r="H99" s="32"/>
    </row>
    <row r="100" spans="1:8" ht="22.5" customHeight="1">
      <c r="A100" s="57" t="s">
        <v>42</v>
      </c>
      <c r="B100" s="57"/>
      <c r="C100" s="35">
        <v>27</v>
      </c>
      <c r="D100" s="45">
        <v>65144</v>
      </c>
      <c r="E100" s="45">
        <v>403851</v>
      </c>
      <c r="F100" s="45">
        <v>55248</v>
      </c>
      <c r="G100" s="45">
        <v>340152</v>
      </c>
      <c r="H100" s="32"/>
    </row>
    <row r="101" spans="1:8" ht="22.5" customHeight="1">
      <c r="A101" s="57" t="s">
        <v>192</v>
      </c>
      <c r="B101" s="57"/>
      <c r="C101" s="35">
        <v>28</v>
      </c>
      <c r="D101" s="45">
        <f>D100+D91+D56</f>
        <v>92077</v>
      </c>
      <c r="E101" s="45">
        <f>E100+E91+E56</f>
        <v>516999</v>
      </c>
      <c r="F101" s="45">
        <f>F100+F91+F56</f>
        <v>74953</v>
      </c>
      <c r="G101" s="45">
        <f>G100+G91+G56</f>
        <v>414739</v>
      </c>
      <c r="H101" s="32"/>
    </row>
    <row r="102" spans="1:8" ht="22.5" customHeight="1">
      <c r="A102" s="57" t="s">
        <v>193</v>
      </c>
      <c r="B102" s="57"/>
      <c r="C102" s="35">
        <v>29</v>
      </c>
      <c r="D102" s="45">
        <f>D54-D101</f>
        <v>44491</v>
      </c>
      <c r="E102" s="45">
        <f>E54-E101</f>
        <v>99734</v>
      </c>
      <c r="F102" s="45">
        <f>F54-F101</f>
        <v>22433</v>
      </c>
      <c r="G102" s="45">
        <f>G54-G101</f>
        <v>41298</v>
      </c>
      <c r="H102" s="32"/>
    </row>
    <row r="103" spans="1:8" ht="22.5" customHeight="1">
      <c r="A103" s="57" t="s">
        <v>43</v>
      </c>
      <c r="B103" s="57"/>
      <c r="C103" s="35">
        <v>30</v>
      </c>
      <c r="D103" s="45"/>
      <c r="E103" s="45"/>
      <c r="F103" s="45"/>
      <c r="G103" s="45"/>
      <c r="H103" s="32"/>
    </row>
    <row r="104" spans="1:8" ht="24.75" customHeight="1">
      <c r="A104" s="57" t="s">
        <v>194</v>
      </c>
      <c r="B104" s="57"/>
      <c r="C104" s="35">
        <v>31</v>
      </c>
      <c r="D104" s="45">
        <f>D102-D103</f>
        <v>44491</v>
      </c>
      <c r="E104" s="45">
        <f>E102-E103</f>
        <v>99734</v>
      </c>
      <c r="F104" s="45">
        <f>F102-F103</f>
        <v>22433</v>
      </c>
      <c r="G104" s="45">
        <f>G102-G103</f>
        <v>41298</v>
      </c>
      <c r="H104" s="32"/>
    </row>
    <row r="105" spans="1:8" ht="22.5" customHeight="1">
      <c r="A105" s="57" t="s">
        <v>44</v>
      </c>
      <c r="B105" s="57"/>
      <c r="C105" s="35">
        <v>32</v>
      </c>
      <c r="D105" s="45"/>
      <c r="E105" s="45"/>
      <c r="F105" s="45"/>
      <c r="G105" s="45"/>
      <c r="H105" s="32"/>
    </row>
    <row r="106" spans="1:8" ht="35.25" customHeight="1">
      <c r="A106" s="57" t="s">
        <v>195</v>
      </c>
      <c r="B106" s="57"/>
      <c r="C106" s="35">
        <v>33</v>
      </c>
      <c r="D106" s="45"/>
      <c r="E106" s="45"/>
      <c r="F106" s="45"/>
      <c r="G106" s="45"/>
      <c r="H106" s="32"/>
    </row>
    <row r="107" spans="1:8" s="39" customFormat="1" ht="15.75" customHeight="1">
      <c r="A107" s="36"/>
      <c r="B107" s="36"/>
      <c r="C107" s="37"/>
      <c r="D107" s="38"/>
      <c r="E107" s="38" t="s">
        <v>196</v>
      </c>
      <c r="F107" s="38"/>
      <c r="G107" s="38"/>
      <c r="H107" s="30"/>
    </row>
    <row r="108" spans="1:10" ht="18" customHeight="1">
      <c r="A108" s="58" t="s">
        <v>105</v>
      </c>
      <c r="B108" s="58"/>
      <c r="C108" s="37"/>
      <c r="D108" s="38"/>
      <c r="E108" s="38"/>
      <c r="F108" s="38"/>
      <c r="G108" s="38"/>
      <c r="H108" s="32"/>
      <c r="J108" s="40"/>
    </row>
    <row r="109" spans="1:8" ht="82.5" customHeight="1">
      <c r="A109" s="57" t="s">
        <v>197</v>
      </c>
      <c r="B109" s="65"/>
      <c r="C109" s="65"/>
      <c r="D109" s="65"/>
      <c r="E109" s="65"/>
      <c r="F109" s="65"/>
      <c r="G109" s="65"/>
      <c r="H109" s="32"/>
    </row>
    <row r="110" spans="1:8" s="39" customFormat="1" ht="14.25" customHeight="1">
      <c r="A110" s="36"/>
      <c r="B110" s="36"/>
      <c r="C110" s="37"/>
      <c r="D110" s="38"/>
      <c r="E110" s="38"/>
      <c r="F110" s="38"/>
      <c r="G110" s="38"/>
      <c r="H110" s="30"/>
    </row>
    <row r="111" spans="1:7" s="27" customFormat="1" ht="30" customHeight="1">
      <c r="A111" s="59" t="s">
        <v>106</v>
      </c>
      <c r="B111" s="59"/>
      <c r="C111" s="59"/>
      <c r="D111" s="59"/>
      <c r="E111" s="47"/>
      <c r="G111" s="26">
        <v>43651</v>
      </c>
    </row>
    <row r="112" spans="1:5" ht="15" customHeight="1">
      <c r="A112" s="1"/>
      <c r="B112" s="3"/>
      <c r="C112" s="1"/>
      <c r="D112" s="1"/>
      <c r="E112" s="41"/>
    </row>
    <row r="113" spans="1:7" s="27" customFormat="1" ht="30" customHeight="1">
      <c r="A113" s="48" t="s">
        <v>108</v>
      </c>
      <c r="B113" s="48"/>
      <c r="C113" s="48"/>
      <c r="D113" s="48"/>
      <c r="E113" s="47"/>
      <c r="G113" s="26">
        <v>43651</v>
      </c>
    </row>
    <row r="114" spans="1:7" s="27" customFormat="1" ht="32.25" customHeight="1">
      <c r="A114" s="48" t="s">
        <v>109</v>
      </c>
      <c r="B114" s="48"/>
      <c r="C114" s="48"/>
      <c r="D114" s="48"/>
      <c r="E114" s="47"/>
      <c r="G114" s="26">
        <v>43651</v>
      </c>
    </row>
    <row r="115" spans="1:5" ht="37.5" customHeight="1">
      <c r="A115" s="53" t="s">
        <v>111</v>
      </c>
      <c r="B115" s="53"/>
      <c r="C115" s="53" t="s">
        <v>112</v>
      </c>
      <c r="D115" s="53"/>
      <c r="E115" s="53"/>
    </row>
    <row r="116" spans="1:5" ht="12.75">
      <c r="A116" s="1"/>
      <c r="B116" s="3"/>
      <c r="C116" s="1"/>
      <c r="D116" s="1"/>
      <c r="E116" s="1"/>
    </row>
    <row r="117" spans="1:5" ht="24" customHeight="1" thickBot="1">
      <c r="A117" s="28" t="s">
        <v>37</v>
      </c>
      <c r="B117" s="3"/>
      <c r="C117" s="1"/>
      <c r="D117" s="1"/>
      <c r="E117" s="1"/>
    </row>
    <row r="118" spans="1:7" ht="15">
      <c r="A118" s="1"/>
      <c r="B118" s="54"/>
      <c r="C118" s="55"/>
      <c r="D118" s="55"/>
      <c r="E118" s="55"/>
      <c r="F118" s="55"/>
      <c r="G118" s="56"/>
    </row>
  </sheetData>
  <sheetProtection/>
  <mergeCells count="117">
    <mergeCell ref="A111:D111"/>
    <mergeCell ref="A113:D113"/>
    <mergeCell ref="A114:D114"/>
    <mergeCell ref="A115:B115"/>
    <mergeCell ref="C115:E115"/>
    <mergeCell ref="B118:G118"/>
    <mergeCell ref="A103:B103"/>
    <mergeCell ref="A104:B104"/>
    <mergeCell ref="A105:B105"/>
    <mergeCell ref="A106:B106"/>
    <mergeCell ref="A108:B108"/>
    <mergeCell ref="A109:G109"/>
    <mergeCell ref="A97:B97"/>
    <mergeCell ref="A98:B98"/>
    <mergeCell ref="A99:B99"/>
    <mergeCell ref="A100:B100"/>
    <mergeCell ref="A101:B101"/>
    <mergeCell ref="A102:B102"/>
    <mergeCell ref="A91:B91"/>
    <mergeCell ref="A92:B92"/>
    <mergeCell ref="A93:B93"/>
    <mergeCell ref="A94:B94"/>
    <mergeCell ref="A95:B95"/>
    <mergeCell ref="A96:B96"/>
    <mergeCell ref="A85:B85"/>
    <mergeCell ref="A86:B86"/>
    <mergeCell ref="A87:B87"/>
    <mergeCell ref="A88:B88"/>
    <mergeCell ref="A89:B89"/>
    <mergeCell ref="A90:B90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67:B67"/>
    <mergeCell ref="A68:B68"/>
    <mergeCell ref="A69:B69"/>
    <mergeCell ref="A70:B70"/>
    <mergeCell ref="A71:B71"/>
    <mergeCell ref="A72:B72"/>
    <mergeCell ref="A61:B61"/>
    <mergeCell ref="A62:B62"/>
    <mergeCell ref="A63:B63"/>
    <mergeCell ref="A64:B64"/>
    <mergeCell ref="A65:B65"/>
    <mergeCell ref="A66:B66"/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H6:H7"/>
    <mergeCell ref="A8:B8"/>
    <mergeCell ref="A9:B9"/>
    <mergeCell ref="A10:B10"/>
    <mergeCell ref="A11:B11"/>
    <mergeCell ref="A12:B12"/>
    <mergeCell ref="A3:G3"/>
    <mergeCell ref="A5:B5"/>
    <mergeCell ref="A6:B7"/>
    <mergeCell ref="C6:C7"/>
    <mergeCell ref="D6:D7"/>
    <mergeCell ref="E6:E7"/>
    <mergeCell ref="F6:F7"/>
    <mergeCell ref="A1:G1"/>
    <mergeCell ref="A2:G2"/>
  </mergeCells>
  <printOptions/>
  <pageMargins left="0" right="0" top="0" bottom="0" header="0.5118110236220472" footer="0.5118110236220472"/>
  <pageSetup fitToHeight="0" horizontalDpi="600" verticalDpi="600" orientation="portrait" paperSize="9" scale="85" r:id="rId1"/>
  <rowBreaks count="1" manualBreakCount="1">
    <brk id="1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Print</dc:creator>
  <cp:keywords/>
  <dc:description/>
  <cp:lastModifiedBy>Наташа Айса</cp:lastModifiedBy>
  <cp:lastPrinted>2016-04-08T06:23:02Z</cp:lastPrinted>
  <dcterms:created xsi:type="dcterms:W3CDTF">2014-05-11T11:34:04Z</dcterms:created>
  <dcterms:modified xsi:type="dcterms:W3CDTF">2019-07-09T12:34:47Z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