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0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<sst xmlns="http://schemas.openxmlformats.org/spreadsheetml/2006/main" count="148" uniqueCount="134">
  <si>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</si>
  <si>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</si>
  <si>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</si>
  <si>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</si>
  <si>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</si>
  <si>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</si>
  <si>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</si>
  <si>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</si>
  <si>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</si>
  <si>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</si>
  <si>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</si>
  <si>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</si>
  <si>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</si>
  <si>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</si>
  <si>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</si>
  <si>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</si>
  <si>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</si>
  <si>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</si>
  <si>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</si>
  <si>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</si>
  <si>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</si>
  <si>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</si>
  <si>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</si>
  <si>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</si>
  <si>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</si>
  <si>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</si>
  <si>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</si>
  <si>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</si>
  <si>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</si>
  <si>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</si>
  <si>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</si>
  <si>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</si>
  <si>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</si>
  <si>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</si>
  <si>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</si>
  <si>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</si>
  <si>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</si>
  <si>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</si>
  <si>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</si>
  <si>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</si>
  <si>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</si>
  <si>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</si>
  <si>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</si>
  <si>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</si>
  <si>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</si>
  <si>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</si>
  <si>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</si>
  <si>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</si>
  <si>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</si>
  <si>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</si>
  <si>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</si>
  <si>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</si>
  <si>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</si>
  <si>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</si>
  <si>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</si>
  <si>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</si>
  <si>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</si>
  <si>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</si>
  <si>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</si>
  <si>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</si>
  <si>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</si>
  <si>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</si>
  <si>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</si>
  <si>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</si>
  <si>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</si>
  <si>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</si>
  <si>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</si>
  <si>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</si>
  <si>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</si>
  <si>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</si>
  <si>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</si>
  <si>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</si>
  <si>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</si>
  <si>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</si>
  <si>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</si>
  <si>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</si>
  <si>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</si>
  <si>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</si>
  <si>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</si>
  <si>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</si>
  <si>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</si>
  <si>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</si>
  <si>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</si>
  <si>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</si>
  <si>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</si>
  <si>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</si>
  <si>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</si>
  <si>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</si>
  <si>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</si>
  <si>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</si>
  <si>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</si>
  <si>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</si>
  <si>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</si>
  <si>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</si>
  <si>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</si>
  <si>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</si>
  <si>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</si>
  <si>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</si>
  <si>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</si>
  <si>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</si>
  <si>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</si>
  <si>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</si>
  <si>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</si>
  <si>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</si>
  <si>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</si>
  <si>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</si>
  <si>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</si>
  <si>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</si>
  <si>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</si>
  <si>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</si>
  <si>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</si>
  <si>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</si>
  <si>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</si>
  <si>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</si>
  <si>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</si>
  <si>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</si>
  <si>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</si>
  <si>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</si>
  <si>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</si>
  <si>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</si>
  <si>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</si>
  <si>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</si>
  <si>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</si>
  <si>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</si>
  <si>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</si>
  <si>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</si>
  <si>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</si>
  <si>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</si>
  <si>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r>
      <t>Бухгалтерский баланс по состоянию на 0</t>
    </r>
    <r>
      <rPr>
        <b/>
        <u val="single"/>
        <sz val="12"/>
        <color indexed="8"/>
        <rFont val="Arial"/>
        <family val="2"/>
      </rPr>
      <t>1 апреля  2014г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</si>
  <si>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31.03.14</t>
  </si>
  <si>
    <t xml:space="preserve">        Отчет о прибылях и убытках  по состоянию на 01 апреля 2014 г.      (Форма 2)                                      </t>
  </si>
  <si>
    <t>За отчетный период 31.03.14г.</t>
  </si>
  <si>
    <t>На 31.03.13</t>
  </si>
  <si>
    <t>За предыдущий период 31.03.13г.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</si>
</sst>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tabSelected="1" zoomScalePageLayoutView="0" workbookViewId="0" topLeftCell="B37">
      <selection activeCell="D46" sqref="D46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128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129</v>
      </c>
      <c r="E7" s="19" t="s">
        <v>132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173840</v>
      </c>
      <c r="E9" s="45">
        <v>302303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13863821</v>
      </c>
      <c r="E15" s="45">
        <v>25482954</v>
      </c>
    </row>
    <row r="16" spans="2:5" ht="18.75" customHeight="1">
      <c r="B16" s="16" t="s">
        <v>9</v>
      </c>
      <c r="C16" s="24">
        <v>17</v>
      </c>
      <c r="D16" s="45">
        <v>435763</v>
      </c>
      <c r="E16" s="45">
        <v>11592</v>
      </c>
    </row>
    <row r="17" spans="2:5" ht="20.25" customHeight="1">
      <c r="B17" s="16" t="s">
        <v>10</v>
      </c>
      <c r="C17" s="24">
        <v>18</v>
      </c>
      <c r="D17" s="45">
        <v>1286343</v>
      </c>
      <c r="E17" s="45">
        <v>1804651</v>
      </c>
    </row>
    <row r="18" spans="2:5" ht="21" customHeight="1">
      <c r="B18" s="16" t="s">
        <v>11</v>
      </c>
      <c r="C18" s="24">
        <v>19</v>
      </c>
      <c r="D18" s="45">
        <v>6247759</v>
      </c>
      <c r="E18" s="45">
        <v>3579304</v>
      </c>
    </row>
    <row r="19" spans="2:5" ht="30.75" customHeight="1">
      <c r="B19" s="46" t="s">
        <v>12</v>
      </c>
      <c r="C19" s="13">
        <v>100</v>
      </c>
      <c r="D19" s="47">
        <f>SUM(D9:D18)</f>
        <v>22007526</v>
      </c>
      <c r="E19" s="47">
        <f>SUM(E9:E18)</f>
        <v>31180804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55506</v>
      </c>
      <c r="E27" s="45">
        <v>53919</v>
      </c>
    </row>
    <row r="28" spans="2:5" ht="20.25" customHeight="1">
      <c r="B28" s="16" t="s">
        <v>17</v>
      </c>
      <c r="C28" s="24">
        <v>116</v>
      </c>
      <c r="D28" s="45">
        <v>10206810</v>
      </c>
      <c r="E28" s="45">
        <v>13576537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14588695</v>
      </c>
      <c r="E30" s="45">
        <v>8062801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108064</v>
      </c>
      <c r="E33" s="45">
        <v>123516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390271</v>
      </c>
      <c r="E35" s="45">
        <v>322654</v>
      </c>
    </row>
    <row r="36" spans="2:5" ht="18" customHeight="1" thickBot="1">
      <c r="B36" s="18" t="s">
        <v>25</v>
      </c>
      <c r="C36" s="60">
        <v>200</v>
      </c>
      <c r="D36" s="61">
        <f>SUM(D22:D35)</f>
        <v>25349346</v>
      </c>
      <c r="E36" s="61">
        <f>SUM(E22:E35)</f>
        <v>22139427</v>
      </c>
    </row>
    <row r="37" spans="2:5" ht="19.5" customHeight="1" thickBot="1">
      <c r="B37" s="12" t="s">
        <v>26</v>
      </c>
      <c r="C37" s="62"/>
      <c r="D37" s="55">
        <f>D19+D36</f>
        <v>47356872</v>
      </c>
      <c r="E37" s="55">
        <f>E19+E36</f>
        <v>53320231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11521530</v>
      </c>
      <c r="E40" s="45">
        <v>4255841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16338</v>
      </c>
      <c r="E42" s="45">
        <v>7328</v>
      </c>
    </row>
    <row r="43" spans="2:5" ht="20.25" customHeight="1">
      <c r="B43" s="16" t="s">
        <v>31</v>
      </c>
      <c r="C43" s="24">
        <v>213</v>
      </c>
      <c r="D43" s="45">
        <v>9351474</v>
      </c>
      <c r="E43" s="45">
        <v>13784425</v>
      </c>
    </row>
    <row r="44" spans="2:5" ht="20.25" customHeight="1">
      <c r="B44" s="16" t="s">
        <v>32</v>
      </c>
      <c r="C44" s="24">
        <v>214</v>
      </c>
      <c r="D44" s="45">
        <v>5938</v>
      </c>
      <c r="E44" s="45"/>
    </row>
    <row r="45" spans="2:5" ht="20.25" customHeight="1">
      <c r="B45" s="16" t="s">
        <v>33</v>
      </c>
      <c r="C45" s="24">
        <v>215</v>
      </c>
      <c r="D45" s="45"/>
      <c r="E45" s="45">
        <v>32178</v>
      </c>
    </row>
    <row r="46" spans="2:5" ht="20.25" customHeight="1">
      <c r="B46" s="16" t="s">
        <v>34</v>
      </c>
      <c r="C46" s="24">
        <v>216</v>
      </c>
      <c r="D46" s="45">
        <v>36090</v>
      </c>
      <c r="E46" s="45">
        <v>52124</v>
      </c>
    </row>
    <row r="47" spans="2:5" ht="20.25" customHeight="1">
      <c r="B47" s="16" t="s">
        <v>35</v>
      </c>
      <c r="C47" s="24">
        <v>217</v>
      </c>
      <c r="D47" s="45">
        <v>2715303</v>
      </c>
      <c r="E47" s="45">
        <v>2707275</v>
      </c>
    </row>
    <row r="48" spans="2:5" ht="30.75" customHeight="1" thickBot="1">
      <c r="B48" s="56" t="s">
        <v>36</v>
      </c>
      <c r="C48" s="57">
        <v>300</v>
      </c>
      <c r="D48" s="58">
        <f>SUM(D40:D47)</f>
        <v>23646673</v>
      </c>
      <c r="E48" s="58">
        <f>SUM(E40:E47)</f>
        <v>20839171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6480320</v>
      </c>
      <c r="E51" s="45">
        <v>4867199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3245989</v>
      </c>
      <c r="E53" s="45">
        <v>3186316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2099963</v>
      </c>
      <c r="E56" s="45">
        <v>4131943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11866206</v>
      </c>
      <c r="E58" s="47">
        <f>SUM(E51:E57)</f>
        <v>12225392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/>
      <c r="E61" s="45"/>
    </row>
    <row r="62" spans="2:5" ht="18.75" customHeight="1">
      <c r="B62" s="16" t="s">
        <v>125</v>
      </c>
      <c r="C62" s="24">
        <v>412</v>
      </c>
      <c r="D62" s="45">
        <v>-709458</v>
      </c>
      <c r="E62" s="45">
        <v>-101354</v>
      </c>
    </row>
    <row r="63" spans="2:5" ht="18.75" customHeight="1">
      <c r="B63" s="16" t="s">
        <v>48</v>
      </c>
      <c r="C63" s="24">
        <v>413</v>
      </c>
      <c r="D63" s="45">
        <v>5430241</v>
      </c>
      <c r="E63" s="45">
        <v>798410</v>
      </c>
    </row>
    <row r="64" spans="2:5" ht="18.75" customHeight="1">
      <c r="B64" s="16" t="s">
        <v>49</v>
      </c>
      <c r="C64" s="24">
        <v>414</v>
      </c>
      <c r="D64" s="45">
        <v>5297310</v>
      </c>
      <c r="E64" s="45">
        <v>17732712</v>
      </c>
    </row>
    <row r="65" spans="2:5" ht="31.5" customHeight="1">
      <c r="B65" s="46" t="s">
        <v>50</v>
      </c>
      <c r="C65" s="13">
        <v>420</v>
      </c>
      <c r="D65" s="47">
        <f>SUM(D60:D64)</f>
        <v>11843993</v>
      </c>
      <c r="E65" s="47">
        <f>SUM(E60:E64)</f>
        <v>20255668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11843993</v>
      </c>
      <c r="E67" s="55">
        <f>SUM(E65:E66)</f>
        <v>20255668</v>
      </c>
    </row>
    <row r="68" spans="2:5" ht="21" thickBot="1">
      <c r="B68" s="12" t="s">
        <v>53</v>
      </c>
      <c r="C68" s="53"/>
      <c r="D68" s="54">
        <f>D48+D58+D67</f>
        <v>47356872</v>
      </c>
      <c r="E68" s="54">
        <f>E48+E58+E67</f>
        <v>53320231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 password="CCE1" sheet="1"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130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131</v>
      </c>
      <c r="E7" s="28" t="s">
        <v>133</v>
      </c>
    </row>
    <row r="8" spans="2:5" ht="13.5" customHeight="1">
      <c r="B8" s="38" t="s">
        <v>61</v>
      </c>
      <c r="C8" s="36" t="s">
        <v>112</v>
      </c>
      <c r="D8" s="45">
        <v>2451809</v>
      </c>
      <c r="E8" s="59">
        <v>4232965</v>
      </c>
    </row>
    <row r="9" spans="2:5" ht="12.75" customHeight="1">
      <c r="B9" s="39" t="s">
        <v>62</v>
      </c>
      <c r="C9" s="34" t="s">
        <v>113</v>
      </c>
      <c r="D9" s="45">
        <v>1884021</v>
      </c>
      <c r="E9" s="59">
        <v>3519234</v>
      </c>
    </row>
    <row r="10" spans="2:5" ht="14.25" customHeight="1">
      <c r="B10" s="63" t="s">
        <v>108</v>
      </c>
      <c r="C10" s="64" t="s">
        <v>114</v>
      </c>
      <c r="D10" s="65">
        <f>D8-D9</f>
        <v>567788</v>
      </c>
      <c r="E10" s="65">
        <f>E8-E9</f>
        <v>713731</v>
      </c>
    </row>
    <row r="11" spans="2:5" ht="16.5" customHeight="1">
      <c r="B11" s="39" t="s">
        <v>63</v>
      </c>
      <c r="C11" s="34" t="s">
        <v>115</v>
      </c>
      <c r="D11" s="45">
        <v>133</v>
      </c>
      <c r="E11" s="59">
        <v>4972</v>
      </c>
    </row>
    <row r="12" spans="2:5" ht="17.25" customHeight="1">
      <c r="B12" s="39" t="s">
        <v>64</v>
      </c>
      <c r="C12" s="34" t="s">
        <v>116</v>
      </c>
      <c r="D12" s="45">
        <v>655924</v>
      </c>
      <c r="E12" s="59">
        <v>906756</v>
      </c>
    </row>
    <row r="13" spans="2:5" ht="13.5" customHeight="1">
      <c r="B13" s="39" t="s">
        <v>65</v>
      </c>
      <c r="C13" s="34" t="s">
        <v>117</v>
      </c>
      <c r="D13" s="45">
        <v>295615</v>
      </c>
      <c r="E13" s="59">
        <v>744643</v>
      </c>
    </row>
    <row r="14" spans="2:5" ht="15" customHeight="1">
      <c r="B14" s="39" t="s">
        <v>66</v>
      </c>
      <c r="C14" s="34" t="s">
        <v>118</v>
      </c>
      <c r="D14" s="45">
        <v>219740</v>
      </c>
      <c r="E14" s="59">
        <v>4650478</v>
      </c>
    </row>
    <row r="15" spans="2:5" ht="13.5" customHeight="1">
      <c r="B15" s="63" t="s">
        <v>107</v>
      </c>
      <c r="C15" s="64" t="s">
        <v>119</v>
      </c>
      <c r="D15" s="65">
        <f>D10-D11-D12-D13+D14</f>
        <v>-164144</v>
      </c>
      <c r="E15" s="65">
        <f>E10-E11-E12-E13+E14</f>
        <v>3707838</v>
      </c>
    </row>
    <row r="16" spans="2:5" ht="15.75" customHeight="1">
      <c r="B16" s="39" t="s">
        <v>67</v>
      </c>
      <c r="C16" s="34" t="s">
        <v>120</v>
      </c>
      <c r="D16" s="45">
        <v>23786</v>
      </c>
      <c r="E16" s="59">
        <v>321007</v>
      </c>
    </row>
    <row r="17" spans="2:5" ht="14.25" customHeight="1">
      <c r="B17" s="39" t="s">
        <v>68</v>
      </c>
      <c r="C17" s="34" t="s">
        <v>121</v>
      </c>
      <c r="D17" s="45">
        <v>517768</v>
      </c>
      <c r="E17" s="59">
        <v>356642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-658126</v>
      </c>
      <c r="E21" s="65">
        <f>E15+E16-E17-E18</f>
        <v>3672203</v>
      </c>
    </row>
    <row r="22" spans="2:5" ht="15" customHeight="1">
      <c r="B22" s="39" t="s">
        <v>72</v>
      </c>
      <c r="C22" s="34">
        <v>101</v>
      </c>
      <c r="D22" s="45">
        <v>47851</v>
      </c>
      <c r="E22" s="59">
        <v>38188</v>
      </c>
    </row>
    <row r="23" spans="2:5" ht="21.75" customHeight="1">
      <c r="B23" s="39" t="s">
        <v>73</v>
      </c>
      <c r="C23" s="34">
        <v>200</v>
      </c>
      <c r="D23" s="45">
        <f>D21-D22</f>
        <v>-705977</v>
      </c>
      <c r="E23" s="45">
        <f>E21-E22</f>
        <v>3634015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-705977</v>
      </c>
      <c r="E25" s="45">
        <f>E23+E24</f>
        <v>3634015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62829</v>
      </c>
      <c r="E28" s="65">
        <f>SUM(E30:E40)</f>
        <v>64229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62829</v>
      </c>
      <c r="E30" s="59">
        <v>64229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-643148</v>
      </c>
      <c r="E41" s="65">
        <f>E25+E28</f>
        <v>3698244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 password="CCE1" sheet="1" selectLockedCells="1" selectUnlockedCells="1"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2014-01-17T10:12:53Z</cp:lastPrinted>
  <dcterms:created xsi:type="dcterms:W3CDTF">2011-03-18T03:36:30Z</dcterms:created>
  <dcterms:modified xsi:type="dcterms:W3CDTF">2014-04-30T03:06:31Z</dcterms:modified>
  <cp:category/>
  <cp:version/>
  <cp:contentType/>
  <cp:contentStatus/>
</cp:coreProperties>
</file>