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ББ Ф1" sheetId="1" r:id="rId1"/>
    <sheet name="ОПУ Ф2" sheetId="2" r:id="rId2"/>
    <sheet name="ДДС Ф3" sheetId="3" r:id="rId3"/>
    <sheet name="ОИСК Ф4" sheetId="4" r:id="rId4"/>
  </sheets>
  <definedNames/>
  <calcPr fullCalcOnLoad="1"/>
</workbook>
</file>

<file path=xl/sharedStrings.xml><?xml version="1.0" encoding="utf-8"?>
<sst xmlns="http://schemas.openxmlformats.org/spreadsheetml/2006/main" count="680" uniqueCount="440">
  <si>
    <t>Бухгалтерский баланс</t>
  </si>
  <si>
    <t>АО "ДО НБК "Halyk Finance"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</si>
  <si>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</si>
  <si>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</si>
  <si>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</si>
  <si>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</si>
  <si>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</si>
  <si>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</si>
  <si>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</si>
  <si>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</si>
  <si>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</si>
  <si>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</si>
  <si>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</si>
  <si>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</si>
  <si>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</si>
  <si>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</si>
  <si>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</si>
  <si>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</si>
  <si>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</si>
  <si>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</si>
  <si>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</si>
  <si>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</si>
  <si>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</si>
  <si>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</si>
  <si>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</si>
  <si>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</si>
  <si>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</si>
  <si>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</si>
  <si>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</si>
  <si>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</si>
  <si>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</si>
  <si>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</si>
  <si>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</si>
  <si>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</si>
  <si>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</si>
  <si>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</si>
  <si>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</si>
  <si>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</si>
  <si>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</si>
  <si>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</si>
  <si>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</si>
  <si>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</si>
  <si>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</si>
  <si>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</si>
  <si>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</si>
  <si>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</si>
  <si>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</si>
  <si>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</si>
  <si>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</si>
  <si>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</si>
  <si>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</si>
  <si>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</si>
  <si>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</si>
  <si>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</si>
  <si>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</si>
  <si>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</si>
  <si>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</si>
  <si>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</si>
  <si>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</si>
  <si>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</si>
  <si>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</si>
  <si>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</si>
  <si>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</si>
  <si>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</si>
  <si>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</si>
  <si>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</si>
  <si>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</si>
  <si>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</si>
  <si>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</si>
  <si>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</si>
  <si>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</si>
  <si>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</si>
  <si>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</si>
  <si>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</si>
  <si>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</si>
  <si>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</si>
  <si>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</si>
  <si>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</si>
  <si>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</si>
  <si>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</si>
  <si>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</si>
  <si>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</si>
  <si>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</si>
  <si>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</si>
  <si>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</si>
  <si>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</si>
  <si>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</si>
  <si>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</si>
  <si>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</si>
  <si>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</si>
  <si>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</si>
  <si>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</si>
  <si>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</si>
  <si>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</si>
  <si>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</si>
  <si>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</si>
  <si>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</si>
  <si>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</si>
  <si>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</si>
  <si>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</si>
  <si>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</si>
  <si>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</si>
  <si>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</si>
  <si>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</si>
  <si>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</si>
  <si>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</si>
  <si>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</si>
  <si>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</si>
  <si>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</si>
  <si>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</si>
  <si>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</si>
  <si>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</si>
  <si>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</si>
  <si>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</si>
  <si>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</si>
  <si>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</si>
  <si>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</si>
  <si>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</si>
  <si>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</si>
  <si>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</si>
  <si>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</si>
  <si>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</si>
  <si>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</si>
  <si>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</si>
  <si>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</si>
  <si>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</si>
  <si>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</si>
  <si>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</si>
  <si>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</si>
  <si>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</si>
  <si>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</si>
  <si>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</si>
  <si>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</si>
  <si>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</si>
  <si>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</si>
  <si>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</si>
  <si>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</si>
  <si>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</si>
  <si>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</si>
  <si>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</si>
  <si>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</si>
  <si>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</si>
  <si>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</si>
  <si>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</si>
  <si>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</si>
  <si>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</si>
  <si>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</si>
  <si>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</si>
  <si>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</si>
  <si>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</si>
  <si>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</si>
  <si>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</si>
  <si>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</si>
  <si>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</si>
  <si>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</si>
  <si>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</si>
  <si>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</si>
  <si>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</si>
  <si>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</si>
  <si>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</si>
  <si>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</si>
  <si>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</si>
  <si>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</si>
  <si>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</si>
  <si>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</si>
  <si>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</si>
  <si>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</si>
  <si>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</si>
  <si>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</si>
  <si>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</si>
  <si>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</si>
  <si>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</si>
  <si>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</si>
  <si>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</si>
  <si>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</si>
  <si>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</si>
  <si>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</si>
  <si>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</si>
  <si>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</si>
  <si>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</si>
  <si>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</si>
  <si>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</si>
  <si>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</si>
  <si>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</si>
  <si>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</si>
  <si>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</si>
  <si>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</si>
  <si>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</si>
  <si>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</si>
  <si>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 xml:space="preserve">Первый руководитель (на период его отсутствия лицо, его замещающее) </t>
  </si>
  <si>
    <t>АЮПОВ Т. Ж.</t>
  </si>
  <si>
    <t xml:space="preserve">Главный бухгалтер </t>
  </si>
  <si>
    <t>ЕРЖУМАНОВА Н. Б.</t>
  </si>
  <si>
    <t>Исполнитель</t>
  </si>
  <si>
    <t>АНТОНОВА Н. А.</t>
  </si>
  <si>
    <t>Телефон исполнителя</t>
  </si>
  <si>
    <t>+7 727 3573177 (вн 3304, 3343)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</si>
  <si>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</si>
  <si>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</si>
  <si>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</si>
  <si>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</si>
  <si>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</si>
  <si>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</si>
  <si>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</si>
  <si>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</si>
  <si>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</si>
  <si>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</si>
  <si>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</si>
  <si>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</si>
  <si>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</si>
  <si>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</si>
  <si>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</si>
  <si>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</si>
  <si>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</si>
  <si>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</si>
  <si>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</si>
  <si>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</si>
  <si>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</si>
  <si>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</si>
  <si>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</si>
  <si>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</si>
  <si>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</si>
  <si>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</si>
  <si>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</si>
  <si>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</si>
  <si>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</si>
  <si>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</si>
  <si>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</si>
  <si>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</si>
  <si>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</si>
  <si>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</si>
  <si>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</si>
  <si>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</si>
  <si>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</si>
  <si>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</si>
  <si>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</si>
  <si>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</si>
  <si>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</si>
  <si>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</si>
  <si>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</si>
  <si>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</si>
  <si>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</si>
  <si>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</si>
  <si>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</si>
  <si>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</si>
  <si>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</si>
  <si>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</si>
  <si>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</si>
  <si>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</si>
  <si>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</si>
  <si>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</si>
  <si>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</si>
  <si>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</si>
  <si>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</si>
  <si>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</si>
  <si>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</si>
  <si>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</si>
  <si>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</si>
  <si>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</si>
  <si>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</si>
  <si>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</si>
  <si>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</si>
  <si>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</si>
  <si>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</si>
  <si>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</si>
  <si>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</si>
  <si>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</si>
  <si>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</si>
  <si>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</si>
  <si>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</si>
  <si>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</si>
  <si>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</si>
  <si>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</si>
  <si>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</si>
  <si>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</si>
  <si>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</si>
  <si>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</si>
  <si>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</si>
  <si>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</si>
  <si>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</si>
  <si>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</si>
  <si>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</si>
  <si>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</si>
  <si>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</si>
  <si>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</si>
  <si>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</si>
  <si>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</si>
  <si>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</si>
  <si>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</si>
  <si>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</si>
  <si>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</si>
  <si>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</si>
  <si>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</si>
  <si>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</si>
  <si>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</si>
  <si>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</si>
  <si>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</si>
  <si>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</si>
  <si>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</si>
  <si>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</si>
  <si>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</si>
  <si>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</si>
  <si>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</si>
  <si>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</si>
  <si>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</si>
  <si>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</si>
  <si>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</si>
  <si>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</si>
  <si>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</si>
  <si>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</si>
  <si>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</si>
  <si>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</si>
  <si>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</si>
  <si>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</si>
  <si>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</si>
  <si>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</si>
  <si>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</si>
  <si>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</si>
  <si>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</si>
  <si>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</si>
  <si>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</si>
  <si>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</si>
  <si>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</si>
  <si>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</si>
  <si>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</si>
  <si>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</si>
  <si>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</si>
  <si>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</si>
  <si>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</si>
  <si>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</si>
  <si>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</si>
  <si>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Главный бухгалтер</t>
  </si>
  <si>
    <t>+7 727 3573177 (вн. 3304, 3343)</t>
  </si>
  <si>
    <t xml:space="preserve">Приложение 3 </t>
  </si>
  <si>
    <t>форма 3</t>
  </si>
  <si>
    <t>Отчет о движении денег (прямой метод)</t>
  </si>
  <si>
    <t>Акционерное Общество "Дочерняя организация Народного Банка Казахстана "Halyk Finance"</t>
  </si>
  <si>
    <t>(полное наименование управляющего инвестционным портфелем)</t>
  </si>
  <si>
    <t>(в тысячах казахстанских тенге)</t>
  </si>
  <si>
    <t xml:space="preserve">За отчетный период </t>
  </si>
  <si>
    <t>За предыдущий период</t>
  </si>
  <si>
    <t>Движение денег от операционной деятельности</t>
  </si>
  <si>
    <t>Поступление денег в виде процентного и комиссионного вознаграждения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</si>
  <si>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</si>
  <si>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</si>
  <si>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</si>
  <si>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</si>
  <si>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</si>
  <si>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</si>
  <si>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</si>
  <si>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доходов от покупки-продажи ценных бумаг</t>
  </si>
  <si>
    <t>прочих доходов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</si>
  <si>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</si>
  <si>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</si>
  <si>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</si>
  <si>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банка</t>
  </si>
  <si>
    <t>в виде комиссионного вознаграждения по услугам фондовой биржи</t>
  </si>
  <si>
    <t>в виде комиссионного вознаграждения по кастодиальному обслуживанию</t>
  </si>
  <si>
    <t>в виде комиссионного вознаграждения по услугам иных профессиональных участников рынка ЦБ</t>
  </si>
  <si>
    <t>(Увеличение) уменьшение в операционных активах: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</si>
  <si>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</si>
  <si>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</si>
  <si>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</si>
  <si>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</si>
  <si>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</si>
  <si>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</si>
  <si>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</si>
  <si>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</si>
  <si>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</si>
  <si>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 (уменьшение) в операционных обязательствах: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</si>
  <si>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</si>
  <si>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</si>
  <si>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</si>
  <si>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</si>
  <si>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 xml:space="preserve">Увеличение (уменьшение) денег от операционной деятельности                                            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</si>
  <si>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</si>
  <si>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</si>
  <si>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</si>
  <si>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</si>
  <si>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</si>
  <si>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Инвестиции в капитал других юридических лиц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</si>
  <si>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</si>
  <si>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</si>
  <si>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</si>
  <si>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</si>
  <si>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</si>
  <si>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</si>
  <si>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</si>
  <si>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</si>
  <si>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Прочие поступления и платежи</t>
  </si>
  <si>
    <t>Итого увеличение/уменьшение денег от финансовой деятельности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</si>
  <si>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</si>
  <si>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</si>
  <si>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</si>
  <si>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Влияние обменных курсов на денежные средства и их эквиваленты</t>
  </si>
  <si>
    <t>Первый руководитель _____________________ Аюпов Т. Ж.</t>
  </si>
  <si>
    <t>Главный бухгалтер          ___________________   Ержуманова Н. Б.</t>
  </si>
  <si>
    <t>Исполнитель                 ______________________  Антонова Н. А.</t>
  </si>
  <si>
    <t>Телефон +7 727 3573177</t>
  </si>
  <si>
    <t>Место печати</t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</si>
  <si>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</si>
  <si>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</si>
  <si>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</si>
  <si>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</si>
  <si>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</si>
  <si>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</si>
  <si>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</si>
  <si>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</si>
  <si>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</si>
  <si>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</si>
  <si>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</si>
  <si>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</si>
  <si>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</si>
  <si>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</si>
  <si>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</si>
  <si>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</si>
  <si>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</si>
  <si>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</si>
  <si>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</si>
  <si>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</si>
  <si>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</si>
  <si>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</si>
  <si>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</si>
  <si>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</si>
  <si>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</si>
  <si>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</si>
  <si>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</si>
  <si>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</si>
  <si>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</si>
  <si>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</si>
  <si>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</si>
  <si>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</si>
  <si>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>1 октября 2019 года</t>
  </si>
  <si>
    <t>Дата 05.10.2019</t>
  </si>
  <si>
    <t>Аюпов Т. Ж.</t>
  </si>
  <si>
    <t>Антонова Н. А.</t>
  </si>
  <si>
    <t>Ержуманова Н. Б.</t>
  </si>
  <si>
    <t>+7 727 357 3177 (вн. 3304, 3343)</t>
  </si>
  <si>
    <t xml:space="preserve"> по состоянию на "01" октября 2019 года</t>
  </si>
  <si>
    <t xml:space="preserve"> дата 31.10.2019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</si>
</sst>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#,##0_ ;\-#,##0\ "/>
    <numFmt numFmtId="166" formatCode="_-* #,##0\ &quot;₽&quot;_-;\-* #,##0\ &quot;₽&quot;_-;_-* &quot;-&quot;\ &quot;₽&quot;_-;_-@_-"/>
    <numFmt numFmtId="167" formatCode="_-* #,##0_-;\-* #,##0_-;_-* &quot;-&quot;_-;_-@_-"/>
    <numFmt numFmtId="168" formatCode="_-* #,##0.00\ &quot;₽&quot;_-;\-* #,##0.00\ &quot;₽&quot;_-;_-* &quot;-&quot;??\ &quot;₽&quot;_-;_-@_-"/>
    <numFmt numFmtId="169" formatCode="_-* #,##0.00_р_._-;\-* #,##0.00_р_._-;_-* &quot;-&quot;??_р_._-;_-@_-"/>
    <numFmt numFmtId="170" formatCode="_-* #,##0.0_р_._-;\-* #,##0.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8"/>
      <color indexed="8"/>
      <name val="Arial"/>
      <family val="2"/>
    </font>
    <font>
      <sz val="10"/>
      <name val="Arial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>
      <alignment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10" fillId="0" borderId="0">
      <alignment horizontal="left" vertical="top"/>
      <protection/>
    </xf>
    <xf numFmtId="0" fontId="41" fillId="0" borderId="0">
      <alignment horizontal="left" vertical="top"/>
      <protection/>
    </xf>
    <xf numFmtId="0" fontId="41" fillId="0" borderId="0">
      <alignment horizontal="left" vertical="top"/>
      <protection/>
    </xf>
    <xf numFmtId="0" fontId="10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1" fillId="0" borderId="0">
      <alignment horizontal="left" vertical="top"/>
      <protection/>
    </xf>
    <xf numFmtId="0" fontId="10" fillId="0" borderId="0">
      <alignment horizontal="left" vertical="top"/>
      <protection/>
    </xf>
    <xf numFmtId="0" fontId="42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12" fillId="0" borderId="0">
      <alignment horizontal="center" vertical="top"/>
      <protection/>
    </xf>
    <xf numFmtId="0" fontId="43" fillId="0" borderId="0">
      <alignment horizontal="center" vertical="top"/>
      <protection/>
    </xf>
    <xf numFmtId="0" fontId="44" fillId="0" borderId="0">
      <alignment horizontal="left" vertical="top"/>
      <protection/>
    </xf>
    <xf numFmtId="0" fontId="11" fillId="0" borderId="0">
      <alignment horizontal="center" vertical="top"/>
      <protection/>
    </xf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11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3" fillId="0" borderId="0">
      <alignment horizontal="center" vertical="top"/>
      <protection/>
    </xf>
    <xf numFmtId="0" fontId="10" fillId="0" borderId="0">
      <alignment horizontal="center" vertical="top"/>
      <protection/>
    </xf>
    <xf numFmtId="0" fontId="46" fillId="0" borderId="0">
      <alignment horizontal="left" vertical="top"/>
      <protection/>
    </xf>
    <xf numFmtId="0" fontId="43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2" fillId="0" borderId="0">
      <alignment horizontal="center" vertical="top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9" applyNumberFormat="0" applyFill="0" applyAlignment="0" applyProtection="0"/>
    <xf numFmtId="0" fontId="36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37" applyAlignment="1" quotePrefix="1">
      <alignment horizontal="left" vertical="top" wrapText="1"/>
      <protection/>
    </xf>
    <xf numFmtId="0" fontId="43" fillId="0" borderId="10" xfId="46" applyBorder="1" applyAlignment="1" quotePrefix="1">
      <alignment horizontal="center" vertical="top" wrapText="1"/>
      <protection/>
    </xf>
    <xf numFmtId="0" fontId="43" fillId="0" borderId="11" xfId="46" applyBorder="1" applyAlignment="1" quotePrefix="1">
      <alignment horizontal="center" vertical="top" wrapText="1"/>
      <protection/>
    </xf>
    <xf numFmtId="0" fontId="44" fillId="0" borderId="10" xfId="49" applyBorder="1" applyAlignment="1" quotePrefix="1">
      <alignment horizontal="left" vertical="top" wrapText="1"/>
      <protection/>
    </xf>
    <xf numFmtId="0" fontId="43" fillId="0" borderId="10" xfId="52" applyBorder="1" applyAlignment="1" quotePrefix="1">
      <alignment horizontal="left" vertical="top" wrapText="1"/>
      <protection/>
    </xf>
    <xf numFmtId="0" fontId="41" fillId="0" borderId="10" xfId="34" applyBorder="1" applyAlignment="1" quotePrefix="1">
      <alignment horizontal="left" vertical="top" wrapText="1"/>
      <protection/>
    </xf>
    <xf numFmtId="0" fontId="41" fillId="0" borderId="10" xfId="40" applyBorder="1" applyAlignment="1">
      <alignment horizontal="right" vertical="top" wrapText="1"/>
      <protection/>
    </xf>
    <xf numFmtId="0" fontId="41" fillId="0" borderId="12" xfId="40" applyBorder="1" applyAlignment="1">
      <alignment horizontal="right" vertical="top" wrapText="1"/>
      <protection/>
    </xf>
    <xf numFmtId="0" fontId="41" fillId="0" borderId="12" xfId="34" applyBorder="1" applyAlignment="1" quotePrefix="1">
      <alignment horizontal="left" vertical="top" wrapText="1"/>
      <protection/>
    </xf>
    <xf numFmtId="0" fontId="43" fillId="0" borderId="13" xfId="46" applyBorder="1" applyAlignment="1" quotePrefix="1">
      <alignment horizontal="center" vertical="top" wrapText="1"/>
      <protection/>
    </xf>
    <xf numFmtId="0" fontId="43" fillId="0" borderId="14" xfId="52" applyBorder="1" applyAlignment="1" quotePrefix="1">
      <alignment horizontal="left" vertical="top" wrapText="1"/>
      <protection/>
    </xf>
    <xf numFmtId="0" fontId="41" fillId="0" borderId="14" xfId="34" applyBorder="1" applyAlignment="1" quotePrefix="1">
      <alignment horizontal="left" vertical="top" wrapText="1"/>
      <protection/>
    </xf>
    <xf numFmtId="0" fontId="43" fillId="0" borderId="15" xfId="46" applyBorder="1" applyAlignment="1" quotePrefix="1">
      <alignment horizontal="center" vertical="top" wrapText="1"/>
      <protection/>
    </xf>
    <xf numFmtId="0" fontId="41" fillId="0" borderId="14" xfId="40" applyBorder="1" applyAlignment="1">
      <alignment horizontal="right" vertical="top" wrapText="1"/>
      <protection/>
    </xf>
    <xf numFmtId="0" fontId="43" fillId="0" borderId="16" xfId="46" applyBorder="1" applyAlignment="1" quotePrefix="1">
      <alignment horizontal="center" vertical="top" wrapText="1"/>
      <protection/>
    </xf>
    <xf numFmtId="0" fontId="44" fillId="0" borderId="14" xfId="49" applyBorder="1" applyAlignment="1" quotePrefix="1">
      <alignment horizontal="left" vertical="top" wrapText="1"/>
      <protection/>
    </xf>
    <xf numFmtId="0" fontId="41" fillId="0" borderId="17" xfId="40" applyBorder="1" applyAlignment="1">
      <alignment horizontal="right" vertical="top" wrapText="1"/>
      <protection/>
    </xf>
    <xf numFmtId="0" fontId="41" fillId="0" borderId="17" xfId="34" applyBorder="1" applyAlignment="1" quotePrefix="1">
      <alignment horizontal="left" vertical="top" wrapText="1"/>
      <protection/>
    </xf>
    <xf numFmtId="0" fontId="43" fillId="0" borderId="17" xfId="52" applyBorder="1" applyAlignment="1" quotePrefix="1">
      <alignment horizontal="left" vertical="top" wrapText="1"/>
      <protection/>
    </xf>
    <xf numFmtId="0" fontId="43" fillId="0" borderId="18" xfId="46" applyBorder="1" applyAlignment="1" quotePrefix="1">
      <alignment horizontal="center" vertical="top" wrapText="1"/>
      <protection/>
    </xf>
    <xf numFmtId="0" fontId="44" fillId="0" borderId="17" xfId="49" applyBorder="1" applyAlignment="1" quotePrefix="1">
      <alignment horizontal="left" vertical="top" wrapText="1"/>
      <protection/>
    </xf>
    <xf numFmtId="0" fontId="46" fillId="0" borderId="17" xfId="55" applyBorder="1" applyAlignment="1" quotePrefix="1">
      <alignment horizontal="left" vertical="top" wrapText="1"/>
      <protection/>
    </xf>
    <xf numFmtId="0" fontId="41" fillId="0" borderId="19" xfId="34" applyBorder="1" applyAlignment="1" quotePrefix="1">
      <alignment horizontal="left" vertical="top" wrapText="1"/>
      <protection/>
    </xf>
    <xf numFmtId="0" fontId="43" fillId="0" borderId="20" xfId="46" applyBorder="1" applyAlignment="1" quotePrefix="1">
      <alignment horizontal="center" vertical="top" wrapText="1"/>
      <protection/>
    </xf>
    <xf numFmtId="0" fontId="41" fillId="0" borderId="19" xfId="40" applyBorder="1" applyAlignment="1">
      <alignment horizontal="right" vertical="top" wrapText="1"/>
      <protection/>
    </xf>
    <xf numFmtId="0" fontId="41" fillId="0" borderId="21" xfId="34" applyBorder="1" applyAlignment="1" quotePrefix="1">
      <alignment horizontal="left" vertical="top" wrapText="1"/>
      <protection/>
    </xf>
    <xf numFmtId="0" fontId="43" fillId="0" borderId="22" xfId="46" applyBorder="1" applyAlignment="1" quotePrefix="1">
      <alignment horizontal="center" vertical="top" wrapText="1"/>
      <protection/>
    </xf>
    <xf numFmtId="0" fontId="41" fillId="0" borderId="21" xfId="40" applyBorder="1" applyAlignment="1">
      <alignment horizontal="right" vertical="top" wrapText="1"/>
      <protection/>
    </xf>
    <xf numFmtId="0" fontId="43" fillId="0" borderId="21" xfId="46" applyBorder="1" applyAlignment="1" quotePrefix="1">
      <alignment horizontal="center" vertical="top" wrapText="1"/>
      <protection/>
    </xf>
    <xf numFmtId="0" fontId="43" fillId="0" borderId="21" xfId="52" applyBorder="1" applyAlignment="1" quotePrefix="1">
      <alignment horizontal="left" vertical="top" wrapText="1"/>
      <protection/>
    </xf>
    <xf numFmtId="0" fontId="44" fillId="0" borderId="21" xfId="49" applyBorder="1" applyAlignment="1" quotePrefix="1">
      <alignment horizontal="left" vertical="top" wrapText="1"/>
      <protection/>
    </xf>
    <xf numFmtId="0" fontId="41" fillId="0" borderId="0" xfId="37" applyAlignment="1" quotePrefix="1">
      <alignment horizontal="left" vertical="top" wrapText="1"/>
      <protection/>
    </xf>
    <xf numFmtId="0" fontId="42" fillId="0" borderId="10" xfId="43" applyBorder="1" applyAlignment="1" quotePrefix="1">
      <alignment horizontal="center" vertical="top" wrapText="1"/>
      <protection/>
    </xf>
    <xf numFmtId="0" fontId="42" fillId="0" borderId="11" xfId="43" applyBorder="1" applyAlignment="1" quotePrefix="1">
      <alignment horizontal="center" vertical="top" wrapText="1"/>
      <protection/>
    </xf>
    <xf numFmtId="0" fontId="42" fillId="0" borderId="23" xfId="43" applyBorder="1" applyAlignment="1" quotePrefix="1">
      <alignment horizontal="center" vertical="top" wrapText="1"/>
      <protection/>
    </xf>
    <xf numFmtId="0" fontId="43" fillId="0" borderId="10" xfId="46" applyBorder="1" applyAlignment="1" quotePrefix="1">
      <alignment horizontal="left" vertical="top" wrapText="1"/>
      <protection/>
    </xf>
    <xf numFmtId="0" fontId="43" fillId="0" borderId="11" xfId="52" applyBorder="1" applyAlignment="1" quotePrefix="1">
      <alignment horizontal="center" vertical="top" wrapText="1"/>
      <protection/>
    </xf>
    <xf numFmtId="0" fontId="41" fillId="0" borderId="10" xfId="34" applyBorder="1" applyAlignment="1">
      <alignment horizontal="right" vertical="top" wrapText="1"/>
      <protection/>
    </xf>
    <xf numFmtId="0" fontId="41" fillId="0" borderId="11" xfId="34" applyBorder="1" applyAlignment="1">
      <alignment horizontal="right" vertical="top" wrapText="1"/>
      <protection/>
    </xf>
    <xf numFmtId="0" fontId="41" fillId="0" borderId="23" xfId="34" applyBorder="1" applyAlignment="1">
      <alignment horizontal="right" vertical="top" wrapText="1"/>
      <protection/>
    </xf>
    <xf numFmtId="0" fontId="46" fillId="0" borderId="10" xfId="55" applyBorder="1" applyAlignment="1" quotePrefix="1">
      <alignment horizontal="left" vertical="top" wrapText="1"/>
      <protection/>
    </xf>
    <xf numFmtId="0" fontId="46" fillId="0" borderId="11" xfId="55" applyBorder="1" applyAlignment="1" quotePrefix="1">
      <alignment horizontal="left" vertical="top" wrapText="1"/>
      <protection/>
    </xf>
    <xf numFmtId="0" fontId="46" fillId="0" borderId="23" xfId="55" applyBorder="1" applyAlignment="1" quotePrefix="1">
      <alignment horizontal="left" vertical="top" wrapText="1"/>
      <protection/>
    </xf>
    <xf numFmtId="0" fontId="41" fillId="0" borderId="10" xfId="40" applyBorder="1" applyAlignment="1" quotePrefix="1">
      <alignment horizontal="left" vertical="top" wrapText="1"/>
      <protection/>
    </xf>
    <xf numFmtId="0" fontId="41" fillId="0" borderId="12" xfId="40" applyBorder="1" applyAlignment="1" quotePrefix="1">
      <alignment horizontal="left" vertical="top" wrapText="1"/>
      <protection/>
    </xf>
    <xf numFmtId="0" fontId="43" fillId="0" borderId="13" xfId="52" applyBorder="1" applyAlignment="1" quotePrefix="1">
      <alignment horizontal="center" vertical="top" wrapText="1"/>
      <protection/>
    </xf>
    <xf numFmtId="0" fontId="41" fillId="0" borderId="12" xfId="34" applyBorder="1" applyAlignment="1">
      <alignment horizontal="right" vertical="top" wrapText="1"/>
      <protection/>
    </xf>
    <xf numFmtId="0" fontId="41" fillId="0" borderId="13" xfId="34" applyBorder="1" applyAlignment="1">
      <alignment horizontal="right" vertical="top" wrapText="1"/>
      <protection/>
    </xf>
    <xf numFmtId="0" fontId="41" fillId="0" borderId="24" xfId="34" applyBorder="1" applyAlignment="1">
      <alignment horizontal="right" vertical="top" wrapText="1"/>
      <protection/>
    </xf>
    <xf numFmtId="0" fontId="41" fillId="0" borderId="14" xfId="40" applyBorder="1" applyAlignment="1" quotePrefix="1">
      <alignment horizontal="left" vertical="top" wrapText="1"/>
      <protection/>
    </xf>
    <xf numFmtId="0" fontId="41" fillId="0" borderId="14" xfId="34" applyBorder="1" applyAlignment="1">
      <alignment horizontal="right" vertical="top" wrapText="1"/>
      <protection/>
    </xf>
    <xf numFmtId="0" fontId="46" fillId="0" borderId="14" xfId="55" applyBorder="1" applyAlignment="1" quotePrefix="1">
      <alignment horizontal="left" vertical="top" wrapText="1"/>
      <protection/>
    </xf>
    <xf numFmtId="0" fontId="46" fillId="0" borderId="13" xfId="55" applyBorder="1" applyAlignment="1" quotePrefix="1">
      <alignment horizontal="left" vertical="top" wrapText="1"/>
      <protection/>
    </xf>
    <xf numFmtId="0" fontId="46" fillId="0" borderId="24" xfId="55" applyBorder="1" applyAlignment="1" quotePrefix="1">
      <alignment horizontal="left" vertical="top" wrapText="1"/>
      <protection/>
    </xf>
    <xf numFmtId="0" fontId="41" fillId="0" borderId="25" xfId="34" applyBorder="1" applyAlignment="1">
      <alignment horizontal="right" vertical="top" wrapText="1"/>
      <protection/>
    </xf>
    <xf numFmtId="0" fontId="43" fillId="0" borderId="15" xfId="52" applyBorder="1" applyAlignment="1" quotePrefix="1">
      <alignment horizontal="center" vertical="top" wrapText="1"/>
      <protection/>
    </xf>
    <xf numFmtId="0" fontId="41" fillId="0" borderId="15" xfId="34" applyBorder="1" applyAlignment="1">
      <alignment horizontal="right" vertical="top" wrapText="1"/>
      <protection/>
    </xf>
    <xf numFmtId="0" fontId="41" fillId="0" borderId="26" xfId="34" applyBorder="1" applyAlignment="1">
      <alignment horizontal="right" vertical="top" wrapText="1"/>
      <protection/>
    </xf>
    <xf numFmtId="0" fontId="43" fillId="0" borderId="16" xfId="52" applyBorder="1" applyAlignment="1" quotePrefix="1">
      <alignment horizontal="center" vertical="top" wrapText="1"/>
      <protection/>
    </xf>
    <xf numFmtId="0" fontId="46" fillId="0" borderId="16" xfId="55" applyBorder="1" applyAlignment="1" quotePrefix="1">
      <alignment horizontal="left" vertical="top" wrapText="1"/>
      <protection/>
    </xf>
    <xf numFmtId="0" fontId="46" fillId="0" borderId="26" xfId="55" applyBorder="1" applyAlignment="1" quotePrefix="1">
      <alignment horizontal="left" vertical="top" wrapText="1"/>
      <protection/>
    </xf>
    <xf numFmtId="0" fontId="41" fillId="0" borderId="16" xfId="34" applyBorder="1" applyAlignment="1">
      <alignment horizontal="right" vertical="top" wrapText="1"/>
      <protection/>
    </xf>
    <xf numFmtId="0" fontId="43" fillId="0" borderId="18" xfId="52" applyBorder="1" applyAlignment="1" quotePrefix="1">
      <alignment horizontal="center" vertical="top" wrapText="1"/>
      <protection/>
    </xf>
    <xf numFmtId="0" fontId="41" fillId="0" borderId="18" xfId="34" applyBorder="1" applyAlignment="1">
      <alignment horizontal="right" vertical="top" wrapText="1"/>
      <protection/>
    </xf>
    <xf numFmtId="0" fontId="41" fillId="0" borderId="27" xfId="34" applyBorder="1" applyAlignment="1">
      <alignment horizontal="right" vertical="top" wrapText="1"/>
      <protection/>
    </xf>
    <xf numFmtId="0" fontId="41" fillId="0" borderId="17" xfId="40" applyBorder="1" applyAlignment="1" quotePrefix="1">
      <alignment horizontal="left" vertical="top" wrapText="1"/>
      <protection/>
    </xf>
    <xf numFmtId="0" fontId="41" fillId="0" borderId="17" xfId="34" applyBorder="1" applyAlignment="1">
      <alignment horizontal="right" vertical="top" wrapText="1"/>
      <protection/>
    </xf>
    <xf numFmtId="0" fontId="41" fillId="0" borderId="28" xfId="34" applyBorder="1" applyAlignment="1">
      <alignment horizontal="right" vertical="top" wrapText="1"/>
      <protection/>
    </xf>
    <xf numFmtId="0" fontId="46" fillId="0" borderId="28" xfId="55" applyBorder="1" applyAlignment="1" quotePrefix="1">
      <alignment horizontal="left" vertical="top" wrapText="1"/>
      <protection/>
    </xf>
    <xf numFmtId="0" fontId="41" fillId="0" borderId="29" xfId="34" applyBorder="1" applyAlignment="1">
      <alignment horizontal="right" vertical="top" wrapText="1"/>
      <protection/>
    </xf>
    <xf numFmtId="0" fontId="41" fillId="0" borderId="29" xfId="40" applyBorder="1" applyAlignment="1" quotePrefix="1">
      <alignment horizontal="left" vertical="top" wrapText="1"/>
      <protection/>
    </xf>
    <xf numFmtId="0" fontId="43" fillId="0" borderId="28" xfId="52" applyBorder="1" applyAlignment="1" quotePrefix="1">
      <alignment horizontal="center" vertical="top" wrapText="1"/>
      <protection/>
    </xf>
    <xf numFmtId="0" fontId="63" fillId="0" borderId="0" xfId="0" applyFont="1" applyAlignment="1">
      <alignment/>
    </xf>
    <xf numFmtId="0" fontId="64" fillId="0" borderId="30" xfId="0" applyFont="1" applyBorder="1" applyAlignment="1">
      <alignment horizontal="center"/>
    </xf>
    <xf numFmtId="0" fontId="64" fillId="0" borderId="30" xfId="0" applyFont="1" applyBorder="1" applyAlignment="1">
      <alignment horizontal="center" wrapText="1"/>
    </xf>
    <xf numFmtId="0" fontId="63" fillId="0" borderId="30" xfId="0" applyFont="1" applyBorder="1" applyAlignment="1">
      <alignment horizontal="center"/>
    </xf>
    <xf numFmtId="0" fontId="63" fillId="0" borderId="30" xfId="0" applyFont="1" applyBorder="1" applyAlignment="1">
      <alignment/>
    </xf>
    <xf numFmtId="164" fontId="63" fillId="0" borderId="30" xfId="0" applyNumberFormat="1" applyFont="1" applyBorder="1" applyAlignment="1">
      <alignment/>
    </xf>
    <xf numFmtId="0" fontId="65" fillId="0" borderId="30" xfId="0" applyFont="1" applyBorder="1" applyAlignment="1">
      <alignment/>
    </xf>
    <xf numFmtId="165" fontId="64" fillId="0" borderId="30" xfId="0" applyNumberFormat="1" applyFont="1" applyBorder="1" applyAlignment="1">
      <alignment/>
    </xf>
    <xf numFmtId="165" fontId="63" fillId="0" borderId="30" xfId="0" applyNumberFormat="1" applyFont="1" applyBorder="1" applyAlignment="1">
      <alignment/>
    </xf>
    <xf numFmtId="0" fontId="63" fillId="0" borderId="30" xfId="0" applyFont="1" applyBorder="1" applyAlignment="1">
      <alignment wrapText="1"/>
    </xf>
    <xf numFmtId="165" fontId="65" fillId="0" borderId="30" xfId="0" applyNumberFormat="1" applyFont="1" applyBorder="1" applyAlignment="1">
      <alignment horizontal="center"/>
    </xf>
    <xf numFmtId="0" fontId="64" fillId="0" borderId="30" xfId="0" applyFont="1" applyBorder="1" applyAlignment="1">
      <alignment wrapText="1"/>
    </xf>
    <xf numFmtId="165" fontId="64" fillId="0" borderId="30" xfId="0" applyNumberFormat="1" applyFont="1" applyBorder="1" applyAlignment="1">
      <alignment horizontal="center"/>
    </xf>
    <xf numFmtId="0" fontId="64" fillId="0" borderId="30" xfId="0" applyFont="1" applyBorder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top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8" fillId="0" borderId="34" xfId="85" applyNumberFormat="1" applyFont="1" applyBorder="1" applyAlignment="1">
      <alignment horizontal="right" vertical="top" wrapText="1"/>
      <protection/>
    </xf>
    <xf numFmtId="3" fontId="6" fillId="0" borderId="33" xfId="0" applyNumberFormat="1" applyFont="1" applyBorder="1" applyAlignment="1">
      <alignment horizontal="center" vertical="center" wrapText="1"/>
    </xf>
    <xf numFmtId="49" fontId="2" fillId="0" borderId="0" xfId="84" applyNumberFormat="1" applyFont="1" applyProtection="1">
      <alignment/>
      <protection locked="0"/>
    </xf>
    <xf numFmtId="0" fontId="2" fillId="0" borderId="0" xfId="83" applyFont="1" applyProtection="1">
      <alignment/>
      <protection locked="0"/>
    </xf>
    <xf numFmtId="3" fontId="2" fillId="0" borderId="0" xfId="83" applyNumberFormat="1" applyFo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/>
      <protection locked="0"/>
    </xf>
    <xf numFmtId="0" fontId="41" fillId="0" borderId="0" xfId="37" applyAlignment="1" quotePrefix="1">
      <alignment horizontal="left" vertical="top" wrapText="1"/>
      <protection/>
    </xf>
    <xf numFmtId="0" fontId="41" fillId="0" borderId="26" xfId="40" applyFill="1" applyBorder="1" applyAlignment="1">
      <alignment horizontal="right" vertical="top" wrapText="1"/>
      <protection/>
    </xf>
    <xf numFmtId="0" fontId="0" fillId="0" borderId="0" xfId="0" applyFill="1" applyAlignment="1">
      <alignment wrapText="1"/>
    </xf>
    <xf numFmtId="0" fontId="41" fillId="0" borderId="0" xfId="37" applyFill="1" applyAlignment="1" quotePrefix="1">
      <alignment horizontal="left" vertical="top" wrapText="1"/>
      <protection/>
    </xf>
    <xf numFmtId="0" fontId="43" fillId="0" borderId="23" xfId="46" applyFill="1" applyBorder="1" applyAlignment="1" quotePrefix="1">
      <alignment horizontal="center" vertical="top" wrapText="1"/>
      <protection/>
    </xf>
    <xf numFmtId="0" fontId="43" fillId="0" borderId="23" xfId="52" applyFill="1" applyBorder="1" applyAlignment="1" quotePrefix="1">
      <alignment horizontal="left" vertical="top" wrapText="1"/>
      <protection/>
    </xf>
    <xf numFmtId="0" fontId="41" fillId="0" borderId="23" xfId="40" applyFill="1" applyBorder="1" applyAlignment="1">
      <alignment horizontal="right" vertical="top" wrapText="1"/>
      <protection/>
    </xf>
    <xf numFmtId="0" fontId="41" fillId="0" borderId="24" xfId="40" applyFill="1" applyBorder="1" applyAlignment="1">
      <alignment horizontal="right" vertical="top" wrapText="1"/>
      <protection/>
    </xf>
    <xf numFmtId="0" fontId="43" fillId="0" borderId="25" xfId="52" applyFill="1" applyBorder="1" applyAlignment="1" quotePrefix="1">
      <alignment horizontal="left" vertical="top" wrapText="1"/>
      <protection/>
    </xf>
    <xf numFmtId="0" fontId="43" fillId="0" borderId="26" xfId="52" applyFill="1" applyBorder="1" applyAlignment="1" quotePrefix="1">
      <alignment horizontal="left" vertical="top" wrapText="1"/>
      <protection/>
    </xf>
    <xf numFmtId="0" fontId="43" fillId="0" borderId="27" xfId="52" applyFill="1" applyBorder="1" applyAlignment="1" quotePrefix="1">
      <alignment horizontal="left" vertical="top" wrapText="1"/>
      <protection/>
    </xf>
    <xf numFmtId="0" fontId="41" fillId="0" borderId="35" xfId="40" applyFill="1" applyBorder="1" applyAlignment="1">
      <alignment horizontal="right" vertical="top" wrapText="1"/>
      <protection/>
    </xf>
    <xf numFmtId="0" fontId="41" fillId="0" borderId="21" xfId="40" applyFill="1" applyBorder="1" applyAlignment="1">
      <alignment horizontal="right" vertical="top" wrapText="1"/>
      <protection/>
    </xf>
    <xf numFmtId="0" fontId="43" fillId="0" borderId="21" xfId="52" applyFill="1" applyBorder="1" applyAlignment="1" quotePrefix="1">
      <alignment horizontal="left" vertical="top" wrapText="1"/>
      <protection/>
    </xf>
    <xf numFmtId="0" fontId="41" fillId="0" borderId="0" xfId="37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42" fillId="0" borderId="0" xfId="43" applyAlignment="1" quotePrefix="1">
      <alignment horizontal="center" vertical="top" wrapText="1"/>
      <protection/>
    </xf>
    <xf numFmtId="0" fontId="41" fillId="0" borderId="36" xfId="34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41" fillId="0" borderId="38" xfId="34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42" fillId="0" borderId="0" xfId="58" applyAlignment="1" quotePrefix="1">
      <alignment horizontal="center" vertical="top" wrapText="1"/>
      <protection/>
    </xf>
    <xf numFmtId="0" fontId="41" fillId="0" borderId="36" xfId="40" applyBorder="1" applyAlignment="1" quotePrefix="1">
      <alignment horizontal="left" vertical="top" wrapText="1"/>
      <protection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83" applyFont="1" applyAlignment="1" applyProtection="1">
      <alignment horizontal="center"/>
      <protection locked="0"/>
    </xf>
    <xf numFmtId="0" fontId="5" fillId="0" borderId="30" xfId="0" applyFont="1" applyBorder="1" applyAlignment="1">
      <alignment horizontal="center" vertical="top" wrapText="1"/>
    </xf>
    <xf numFmtId="0" fontId="2" fillId="0" borderId="0" xfId="83" applyFont="1" applyAlignment="1" applyProtection="1">
      <alignment horizontal="left" wrapText="1"/>
      <protection locked="0"/>
    </xf>
    <xf numFmtId="0" fontId="63" fillId="0" borderId="0" xfId="0" applyFont="1" applyFill="1" applyAlignment="1">
      <alignment/>
    </xf>
    <xf numFmtId="0" fontId="64" fillId="0" borderId="30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164" fontId="63" fillId="0" borderId="30" xfId="0" applyNumberFormat="1" applyFont="1" applyFill="1" applyBorder="1" applyAlignment="1">
      <alignment/>
    </xf>
    <xf numFmtId="3" fontId="38" fillId="0" borderId="31" xfId="82" applyNumberFormat="1" applyFont="1" applyFill="1" applyBorder="1" applyAlignment="1" applyProtection="1">
      <alignment vertical="top" wrapText="1"/>
      <protection locked="0"/>
    </xf>
    <xf numFmtId="3" fontId="39" fillId="0" borderId="31" xfId="82" applyNumberFormat="1" applyFont="1" applyFill="1" applyBorder="1" applyAlignment="1" applyProtection="1">
      <alignment vertical="top" wrapText="1"/>
      <protection locked="0"/>
    </xf>
    <xf numFmtId="3" fontId="40" fillId="0" borderId="31" xfId="82" applyNumberFormat="1" applyFont="1" applyFill="1" applyBorder="1" applyAlignment="1" applyProtection="1">
      <alignment horizontal="center" wrapText="1"/>
      <protection/>
    </xf>
    <xf numFmtId="3" fontId="39" fillId="0" borderId="30" xfId="82" applyNumberFormat="1" applyFont="1" applyFill="1" applyBorder="1" applyAlignment="1" applyProtection="1">
      <alignment vertical="top" wrapText="1"/>
      <protection locked="0"/>
    </xf>
    <xf numFmtId="3" fontId="40" fillId="0" borderId="31" xfId="82" applyNumberFormat="1" applyFont="1" applyFill="1" applyBorder="1" applyAlignment="1" applyProtection="1">
      <alignment horizontal="center" vertical="top" wrapText="1"/>
      <protection/>
    </xf>
    <xf numFmtId="3" fontId="38" fillId="0" borderId="31" xfId="82" applyNumberFormat="1" applyFont="1" applyFill="1" applyBorder="1" applyAlignment="1" applyProtection="1">
      <alignment horizontal="center" wrapText="1"/>
      <protection/>
    </xf>
    <xf numFmtId="3" fontId="39" fillId="0" borderId="31" xfId="82" applyNumberFormat="1" applyFont="1" applyFill="1" applyBorder="1" applyAlignment="1" applyProtection="1">
      <alignment horizontal="center" wrapText="1"/>
      <protection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орпоративные облигации" xfId="33"/>
    <cellStyle name="S0" xfId="34"/>
    <cellStyle name="S0 2" xfId="35"/>
    <cellStyle name="S0 3" xfId="36"/>
    <cellStyle name="S1" xfId="37"/>
    <cellStyle name="S1 2" xfId="38"/>
    <cellStyle name="S1 3" xfId="39"/>
    <cellStyle name="S2" xfId="40"/>
    <cellStyle name="S2 2" xfId="41"/>
    <cellStyle name="S2 3" xfId="42"/>
    <cellStyle name="S3" xfId="43"/>
    <cellStyle name="S3 2" xfId="44"/>
    <cellStyle name="S3 3" xfId="45"/>
    <cellStyle name="S4" xfId="46"/>
    <cellStyle name="S4 2" xfId="47"/>
    <cellStyle name="S4 3" xfId="48"/>
    <cellStyle name="S5" xfId="49"/>
    <cellStyle name="S5 2" xfId="50"/>
    <cellStyle name="S5 3" xfId="51"/>
    <cellStyle name="S6" xfId="52"/>
    <cellStyle name="S6 2" xfId="53"/>
    <cellStyle name="S6 3" xfId="54"/>
    <cellStyle name="S7" xfId="55"/>
    <cellStyle name="S7 2" xfId="56"/>
    <cellStyle name="S7 3" xfId="57"/>
    <cellStyle name="S8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Обычный 3" xfId="80"/>
    <cellStyle name="Обычный 4" xfId="81"/>
    <cellStyle name="Обычный 5" xfId="82"/>
    <cellStyle name="Обычный_I0000709" xfId="83"/>
    <cellStyle name="Обычный_Приложения к Правилам по ИК_рус" xfId="84"/>
    <cellStyle name="Обычный_Ф4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3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26"/>
  <sheetViews>
    <sheetView zoomScalePageLayoutView="0" workbookViewId="0" topLeftCell="A88">
      <selection activeCell="C11" sqref="C11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7.00390625" style="1" customWidth="1"/>
    <col min="4" max="4" width="17.00390625" style="116" customWidth="1"/>
    <col min="5" max="16384" width="9.140625" style="1" customWidth="1"/>
  </cols>
  <sheetData>
    <row r="1" spans="1:4" ht="11.25" customHeight="1">
      <c r="A1" s="130" t="s">
        <v>0</v>
      </c>
      <c r="B1" s="129"/>
      <c r="C1" s="129"/>
      <c r="D1" s="129"/>
    </row>
    <row r="2" ht="11.25" customHeight="1"/>
    <row r="3" spans="1:4" ht="14.25" customHeight="1">
      <c r="A3" s="131" t="s">
        <v>1</v>
      </c>
      <c r="B3" s="132"/>
      <c r="C3" s="132"/>
      <c r="D3" s="133"/>
    </row>
    <row r="4" ht="12" customHeight="1"/>
    <row r="5" spans="1:3" ht="15" customHeight="1">
      <c r="A5" s="128" t="s">
        <v>432</v>
      </c>
      <c r="B5" s="129"/>
      <c r="C5" s="129"/>
    </row>
    <row r="6" ht="11.25" customHeight="1"/>
    <row r="7" ht="14.25" customHeight="1">
      <c r="D7" s="117" t="s">
        <v>2</v>
      </c>
    </row>
    <row r="8" spans="1:4" ht="21.75" customHeight="1">
      <c r="A8" s="3" t="s">
        <v>3</v>
      </c>
      <c r="B8" s="4" t="s">
        <v>4</v>
      </c>
      <c r="C8" s="3" t="s">
        <v>5</v>
      </c>
      <c r="D8" s="118" t="s">
        <v>6</v>
      </c>
    </row>
    <row r="9" spans="1:4" ht="14.25" customHeight="1">
      <c r="A9" s="3" t="s">
        <v>7</v>
      </c>
      <c r="B9" s="4" t="s">
        <v>8</v>
      </c>
      <c r="C9" s="3" t="s">
        <v>9</v>
      </c>
      <c r="D9" s="118" t="s">
        <v>10</v>
      </c>
    </row>
    <row r="10" spans="1:4" ht="14.25" customHeight="1">
      <c r="A10" s="5" t="s">
        <v>11</v>
      </c>
      <c r="B10" s="4" t="s">
        <v>12</v>
      </c>
      <c r="C10" s="6" t="s">
        <v>12</v>
      </c>
      <c r="D10" s="119" t="s">
        <v>12</v>
      </c>
    </row>
    <row r="11" spans="1:4" ht="18" customHeight="1">
      <c r="A11" s="7" t="s">
        <v>13</v>
      </c>
      <c r="B11" s="4" t="s">
        <v>14</v>
      </c>
      <c r="C11" s="8">
        <v>513864</v>
      </c>
      <c r="D11" s="120">
        <v>701890</v>
      </c>
    </row>
    <row r="12" spans="1:4" ht="18" customHeight="1">
      <c r="A12" s="7" t="s">
        <v>15</v>
      </c>
      <c r="B12" s="4" t="s">
        <v>12</v>
      </c>
      <c r="C12" s="6" t="s">
        <v>12</v>
      </c>
      <c r="D12" s="119" t="s">
        <v>12</v>
      </c>
    </row>
    <row r="13" spans="1:4" ht="18" customHeight="1">
      <c r="A13" s="7" t="s">
        <v>16</v>
      </c>
      <c r="B13" s="4" t="s">
        <v>17</v>
      </c>
      <c r="C13" s="8">
        <v>0</v>
      </c>
      <c r="D13" s="120">
        <v>0</v>
      </c>
    </row>
    <row r="14" spans="1:4" ht="21.75" customHeight="1">
      <c r="A14" s="7" t="s">
        <v>18</v>
      </c>
      <c r="B14" s="4" t="s">
        <v>19</v>
      </c>
      <c r="C14" s="8">
        <v>513864</v>
      </c>
      <c r="D14" s="120">
        <v>701890</v>
      </c>
    </row>
    <row r="15" spans="1:4" ht="18" customHeight="1">
      <c r="A15" s="7" t="s">
        <v>20</v>
      </c>
      <c r="B15" s="4" t="s">
        <v>8</v>
      </c>
      <c r="C15" s="8">
        <v>0</v>
      </c>
      <c r="D15" s="120">
        <v>0</v>
      </c>
    </row>
    <row r="16" spans="1:4" ht="18" customHeight="1">
      <c r="A16" s="7" t="s">
        <v>21</v>
      </c>
      <c r="B16" s="4" t="s">
        <v>9</v>
      </c>
      <c r="C16" s="8">
        <v>6437175</v>
      </c>
      <c r="D16" s="120">
        <v>4387286</v>
      </c>
    </row>
    <row r="17" spans="1:4" ht="18" customHeight="1">
      <c r="A17" s="7" t="s">
        <v>15</v>
      </c>
      <c r="B17" s="4" t="s">
        <v>12</v>
      </c>
      <c r="C17" s="6" t="s">
        <v>12</v>
      </c>
      <c r="D17" s="119" t="s">
        <v>12</v>
      </c>
    </row>
    <row r="18" spans="1:4" ht="18" customHeight="1">
      <c r="A18" s="7" t="s">
        <v>22</v>
      </c>
      <c r="B18" s="4" t="s">
        <v>23</v>
      </c>
      <c r="C18" s="8">
        <v>68630</v>
      </c>
      <c r="D18" s="120">
        <v>56451</v>
      </c>
    </row>
    <row r="19" spans="1:4" ht="18" customHeight="1">
      <c r="A19" s="7" t="s">
        <v>24</v>
      </c>
      <c r="B19" s="4" t="s">
        <v>10</v>
      </c>
      <c r="C19" s="8">
        <v>236320</v>
      </c>
      <c r="D19" s="120">
        <v>138061</v>
      </c>
    </row>
    <row r="20" spans="1:4" ht="18" customHeight="1">
      <c r="A20" s="7" t="s">
        <v>15</v>
      </c>
      <c r="B20" s="4" t="s">
        <v>12</v>
      </c>
      <c r="C20" s="6" t="s">
        <v>12</v>
      </c>
      <c r="D20" s="119" t="s">
        <v>12</v>
      </c>
    </row>
    <row r="21" spans="1:4" ht="18" customHeight="1">
      <c r="A21" s="7" t="s">
        <v>22</v>
      </c>
      <c r="B21" s="4" t="s">
        <v>25</v>
      </c>
      <c r="C21" s="8">
        <v>1318</v>
      </c>
      <c r="D21" s="120">
        <v>62</v>
      </c>
    </row>
    <row r="22" spans="1:4" ht="21.75" customHeight="1">
      <c r="A22" s="7" t="s">
        <v>26</v>
      </c>
      <c r="B22" s="4" t="s">
        <v>27</v>
      </c>
      <c r="C22" s="8">
        <v>24541158</v>
      </c>
      <c r="D22" s="120">
        <v>21284444</v>
      </c>
    </row>
    <row r="23" spans="1:4" ht="15" customHeight="1">
      <c r="A23" s="7" t="s">
        <v>15</v>
      </c>
      <c r="B23" s="4" t="s">
        <v>12</v>
      </c>
      <c r="C23" s="6" t="s">
        <v>12</v>
      </c>
      <c r="D23" s="119" t="s">
        <v>12</v>
      </c>
    </row>
    <row r="24" spans="1:4" ht="18" customHeight="1">
      <c r="A24" s="7" t="s">
        <v>22</v>
      </c>
      <c r="B24" s="4" t="s">
        <v>28</v>
      </c>
      <c r="C24" s="8">
        <v>403507</v>
      </c>
      <c r="D24" s="120">
        <v>223727</v>
      </c>
    </row>
    <row r="25" spans="1:4" ht="18" customHeight="1">
      <c r="A25" s="7" t="s">
        <v>29</v>
      </c>
      <c r="B25" s="4" t="s">
        <v>30</v>
      </c>
      <c r="C25" s="8">
        <v>5337698</v>
      </c>
      <c r="D25" s="120">
        <v>7689304</v>
      </c>
    </row>
    <row r="26" spans="1:4" ht="18" customHeight="1">
      <c r="A26" s="7" t="s">
        <v>15</v>
      </c>
      <c r="B26" s="4" t="s">
        <v>12</v>
      </c>
      <c r="C26" s="6" t="s">
        <v>12</v>
      </c>
      <c r="D26" s="119" t="s">
        <v>12</v>
      </c>
    </row>
    <row r="27" spans="1:4" ht="18" customHeight="1">
      <c r="A27" s="7" t="s">
        <v>31</v>
      </c>
      <c r="B27" s="4" t="s">
        <v>32</v>
      </c>
      <c r="C27" s="8">
        <v>103217</v>
      </c>
      <c r="D27" s="120">
        <v>142276</v>
      </c>
    </row>
    <row r="28" spans="1:4" ht="18" customHeight="1">
      <c r="A28" s="7" t="s">
        <v>33</v>
      </c>
      <c r="B28" s="4" t="s">
        <v>34</v>
      </c>
      <c r="C28" s="8">
        <v>0</v>
      </c>
      <c r="D28" s="120">
        <v>0</v>
      </c>
    </row>
    <row r="29" spans="1:4" ht="18" customHeight="1">
      <c r="A29" s="7" t="s">
        <v>15</v>
      </c>
      <c r="B29" s="4" t="s">
        <v>12</v>
      </c>
      <c r="C29" s="6" t="s">
        <v>12</v>
      </c>
      <c r="D29" s="119" t="s">
        <v>12</v>
      </c>
    </row>
    <row r="30" spans="1:4" ht="18" customHeight="1">
      <c r="A30" s="7" t="s">
        <v>35</v>
      </c>
      <c r="B30" s="4" t="s">
        <v>36</v>
      </c>
      <c r="C30" s="8">
        <v>0</v>
      </c>
      <c r="D30" s="120">
        <v>0</v>
      </c>
    </row>
    <row r="31" spans="1:4" ht="18" customHeight="1">
      <c r="A31" s="7" t="s">
        <v>37</v>
      </c>
      <c r="B31" s="4" t="s">
        <v>38</v>
      </c>
      <c r="C31" s="8">
        <v>18526</v>
      </c>
      <c r="D31" s="120">
        <v>0</v>
      </c>
    </row>
    <row r="32" spans="1:4" ht="18" customHeight="1">
      <c r="A32" s="7" t="s">
        <v>39</v>
      </c>
      <c r="B32" s="4" t="s">
        <v>40</v>
      </c>
      <c r="C32" s="8">
        <v>0</v>
      </c>
      <c r="D32" s="120">
        <v>0</v>
      </c>
    </row>
    <row r="33" spans="1:4" ht="18" customHeight="1">
      <c r="A33" s="7" t="s">
        <v>41</v>
      </c>
      <c r="B33" s="4" t="s">
        <v>42</v>
      </c>
      <c r="C33" s="8">
        <v>2502</v>
      </c>
      <c r="D33" s="120">
        <v>1965</v>
      </c>
    </row>
    <row r="34" spans="1:4" ht="18" customHeight="1">
      <c r="A34" s="7" t="s">
        <v>43</v>
      </c>
      <c r="B34" s="4" t="s">
        <v>44</v>
      </c>
      <c r="C34" s="8">
        <v>0</v>
      </c>
      <c r="D34" s="120">
        <v>18526</v>
      </c>
    </row>
    <row r="35" spans="1:4" ht="18" customHeight="1">
      <c r="A35" s="7" t="s">
        <v>45</v>
      </c>
      <c r="B35" s="4" t="s">
        <v>46</v>
      </c>
      <c r="C35" s="8">
        <v>62716</v>
      </c>
      <c r="D35" s="120">
        <v>22856</v>
      </c>
    </row>
    <row r="36" spans="1:4" ht="18" customHeight="1">
      <c r="A36" s="7" t="s">
        <v>47</v>
      </c>
      <c r="B36" s="4" t="s">
        <v>48</v>
      </c>
      <c r="C36" s="8">
        <v>134672</v>
      </c>
      <c r="D36" s="120">
        <v>10920</v>
      </c>
    </row>
    <row r="37" spans="1:4" ht="18" customHeight="1">
      <c r="A37" s="7" t="s">
        <v>49</v>
      </c>
      <c r="B37" s="4" t="s">
        <v>50</v>
      </c>
      <c r="C37" s="8">
        <v>78573</v>
      </c>
      <c r="D37" s="120">
        <v>128113</v>
      </c>
    </row>
    <row r="38" spans="1:4" ht="18" customHeight="1">
      <c r="A38" s="7" t="s">
        <v>51</v>
      </c>
      <c r="B38" s="4" t="s">
        <v>52</v>
      </c>
      <c r="C38" s="9">
        <v>154697</v>
      </c>
      <c r="D38" s="121">
        <v>557451</v>
      </c>
    </row>
    <row r="39" spans="1:4" ht="18" customHeight="1">
      <c r="A39" s="10" t="s">
        <v>15</v>
      </c>
      <c r="B39" s="11" t="s">
        <v>12</v>
      </c>
      <c r="C39" s="12" t="s">
        <v>12</v>
      </c>
      <c r="D39" s="122" t="s">
        <v>12</v>
      </c>
    </row>
    <row r="40" spans="1:4" ht="18" customHeight="1">
      <c r="A40" s="13" t="s">
        <v>53</v>
      </c>
      <c r="B40" s="14" t="s">
        <v>54</v>
      </c>
      <c r="C40" s="15">
        <v>200</v>
      </c>
      <c r="D40" s="115">
        <v>17979</v>
      </c>
    </row>
    <row r="41" spans="1:4" ht="18" customHeight="1">
      <c r="A41" s="13" t="s">
        <v>55</v>
      </c>
      <c r="B41" s="16" t="s">
        <v>56</v>
      </c>
      <c r="C41" s="15">
        <v>0</v>
      </c>
      <c r="D41" s="115">
        <v>0</v>
      </c>
    </row>
    <row r="42" spans="1:4" ht="18" customHeight="1">
      <c r="A42" s="13" t="s">
        <v>57</v>
      </c>
      <c r="B42" s="16" t="s">
        <v>58</v>
      </c>
      <c r="C42" s="15">
        <v>200</v>
      </c>
      <c r="D42" s="115">
        <v>17979</v>
      </c>
    </row>
    <row r="43" spans="1:4" ht="18" customHeight="1">
      <c r="A43" s="13" t="s">
        <v>59</v>
      </c>
      <c r="B43" s="16" t="s">
        <v>60</v>
      </c>
      <c r="C43" s="15">
        <v>0</v>
      </c>
      <c r="D43" s="115">
        <v>235</v>
      </c>
    </row>
    <row r="44" spans="1:4" ht="18" customHeight="1">
      <c r="A44" s="13" t="s">
        <v>61</v>
      </c>
      <c r="B44" s="16" t="s">
        <v>62</v>
      </c>
      <c r="C44" s="15">
        <v>0</v>
      </c>
      <c r="D44" s="115">
        <v>0</v>
      </c>
    </row>
    <row r="45" spans="1:4" ht="18" customHeight="1">
      <c r="A45" s="13" t="s">
        <v>63</v>
      </c>
      <c r="B45" s="16" t="s">
        <v>64</v>
      </c>
      <c r="C45" s="15">
        <v>83239</v>
      </c>
      <c r="D45" s="115">
        <v>17361</v>
      </c>
    </row>
    <row r="46" spans="1:4" ht="18" customHeight="1">
      <c r="A46" s="13" t="s">
        <v>65</v>
      </c>
      <c r="B46" s="16" t="s">
        <v>66</v>
      </c>
      <c r="C46" s="15">
        <v>56317</v>
      </c>
      <c r="D46" s="115">
        <v>516381</v>
      </c>
    </row>
    <row r="47" spans="1:4" ht="18" customHeight="1">
      <c r="A47" s="13" t="s">
        <v>67</v>
      </c>
      <c r="B47" s="16" t="s">
        <v>68</v>
      </c>
      <c r="C47" s="15">
        <v>14941</v>
      </c>
      <c r="D47" s="115">
        <v>5495</v>
      </c>
    </row>
    <row r="48" spans="1:4" ht="18" customHeight="1">
      <c r="A48" s="13" t="s">
        <v>69</v>
      </c>
      <c r="B48" s="16" t="s">
        <v>70</v>
      </c>
      <c r="C48" s="15">
        <v>0</v>
      </c>
      <c r="D48" s="115">
        <v>0</v>
      </c>
    </row>
    <row r="49" spans="1:4" ht="18" customHeight="1">
      <c r="A49" s="13" t="s">
        <v>71</v>
      </c>
      <c r="B49" s="16" t="s">
        <v>72</v>
      </c>
      <c r="C49" s="15">
        <v>0</v>
      </c>
      <c r="D49" s="115">
        <v>0</v>
      </c>
    </row>
    <row r="50" spans="1:4" ht="18" customHeight="1">
      <c r="A50" s="13" t="s">
        <v>73</v>
      </c>
      <c r="B50" s="16" t="s">
        <v>74</v>
      </c>
      <c r="C50" s="15">
        <v>0</v>
      </c>
      <c r="D50" s="115">
        <v>0</v>
      </c>
    </row>
    <row r="51" spans="1:4" ht="18" customHeight="1">
      <c r="A51" s="13" t="s">
        <v>75</v>
      </c>
      <c r="B51" s="16" t="s">
        <v>76</v>
      </c>
      <c r="C51" s="15">
        <v>0</v>
      </c>
      <c r="D51" s="115">
        <v>0</v>
      </c>
    </row>
    <row r="52" spans="1:4" ht="18" customHeight="1">
      <c r="A52" s="13" t="s">
        <v>15</v>
      </c>
      <c r="B52" s="16" t="s">
        <v>12</v>
      </c>
      <c r="C52" s="12" t="s">
        <v>12</v>
      </c>
      <c r="D52" s="123" t="s">
        <v>12</v>
      </c>
    </row>
    <row r="53" spans="1:4" ht="18" customHeight="1">
      <c r="A53" s="13" t="s">
        <v>77</v>
      </c>
      <c r="B53" s="16" t="s">
        <v>78</v>
      </c>
      <c r="C53" s="15">
        <v>0</v>
      </c>
      <c r="D53" s="115">
        <v>0</v>
      </c>
    </row>
    <row r="54" spans="1:4" ht="18" customHeight="1">
      <c r="A54" s="13" t="s">
        <v>79</v>
      </c>
      <c r="B54" s="16" t="s">
        <v>80</v>
      </c>
      <c r="C54" s="15">
        <v>0</v>
      </c>
      <c r="D54" s="115">
        <v>0</v>
      </c>
    </row>
    <row r="55" spans="1:4" ht="18" customHeight="1">
      <c r="A55" s="13" t="s">
        <v>81</v>
      </c>
      <c r="B55" s="16" t="s">
        <v>82</v>
      </c>
      <c r="C55" s="15">
        <v>0</v>
      </c>
      <c r="D55" s="115">
        <v>0</v>
      </c>
    </row>
    <row r="56" spans="1:4" ht="18" customHeight="1">
      <c r="A56" s="13" t="s">
        <v>83</v>
      </c>
      <c r="B56" s="16" t="s">
        <v>84</v>
      </c>
      <c r="C56" s="15">
        <v>0</v>
      </c>
      <c r="D56" s="115">
        <v>0</v>
      </c>
    </row>
    <row r="57" spans="1:4" ht="18" customHeight="1">
      <c r="A57" s="13" t="s">
        <v>85</v>
      </c>
      <c r="B57" s="16" t="s">
        <v>86</v>
      </c>
      <c r="C57" s="15">
        <v>683605</v>
      </c>
      <c r="D57" s="115">
        <v>746170</v>
      </c>
    </row>
    <row r="58" spans="1:4" ht="18" customHeight="1">
      <c r="A58" s="13" t="s">
        <v>87</v>
      </c>
      <c r="B58" s="16" t="s">
        <v>88</v>
      </c>
      <c r="C58" s="15">
        <v>40918</v>
      </c>
      <c r="D58" s="115">
        <v>73984</v>
      </c>
    </row>
    <row r="59" spans="1:4" ht="18" customHeight="1">
      <c r="A59" s="13" t="s">
        <v>89</v>
      </c>
      <c r="B59" s="16" t="s">
        <v>90</v>
      </c>
      <c r="C59" s="15">
        <v>18488</v>
      </c>
      <c r="D59" s="115">
        <v>15608</v>
      </c>
    </row>
    <row r="60" spans="1:4" ht="18" customHeight="1">
      <c r="A60" s="13" t="s">
        <v>91</v>
      </c>
      <c r="B60" s="16" t="s">
        <v>92</v>
      </c>
      <c r="C60" s="15">
        <v>0</v>
      </c>
      <c r="D60" s="115">
        <v>0</v>
      </c>
    </row>
    <row r="61" spans="1:4" ht="15">
      <c r="A61" s="12" t="s">
        <v>93</v>
      </c>
      <c r="B61" s="16" t="s">
        <v>94</v>
      </c>
      <c r="C61" s="15">
        <v>38260912</v>
      </c>
      <c r="D61" s="115">
        <f>D11+D15+D16+D19+D22+D25+D28+D31+D32+D33+D34+D35+D36+D37+D38+D51+D57+D58+D59</f>
        <v>35776578</v>
      </c>
    </row>
    <row r="62" spans="1:4" ht="18" customHeight="1">
      <c r="A62" s="17" t="s">
        <v>95</v>
      </c>
      <c r="B62" s="16" t="s">
        <v>12</v>
      </c>
      <c r="C62" s="12" t="s">
        <v>12</v>
      </c>
      <c r="D62" s="123" t="s">
        <v>12</v>
      </c>
    </row>
    <row r="63" spans="1:4" ht="18" customHeight="1">
      <c r="A63" s="13" t="s">
        <v>96</v>
      </c>
      <c r="B63" s="16" t="s">
        <v>97</v>
      </c>
      <c r="C63" s="15">
        <v>5519400</v>
      </c>
      <c r="D63" s="115">
        <v>442271</v>
      </c>
    </row>
    <row r="64" spans="1:4" ht="18" customHeight="1">
      <c r="A64" s="13" t="s">
        <v>98</v>
      </c>
      <c r="B64" s="16" t="s">
        <v>99</v>
      </c>
      <c r="C64" s="15">
        <v>0</v>
      </c>
      <c r="D64" s="115">
        <v>0</v>
      </c>
    </row>
    <row r="65" spans="1:4" ht="18" customHeight="1">
      <c r="A65" s="13" t="s">
        <v>100</v>
      </c>
      <c r="B65" s="16" t="s">
        <v>101</v>
      </c>
      <c r="C65" s="15">
        <v>11659960</v>
      </c>
      <c r="D65" s="115">
        <v>14793065</v>
      </c>
    </row>
    <row r="66" spans="1:4" ht="18" customHeight="1">
      <c r="A66" s="13" t="s">
        <v>102</v>
      </c>
      <c r="B66" s="16" t="s">
        <v>103</v>
      </c>
      <c r="C66" s="15">
        <v>0</v>
      </c>
      <c r="D66" s="115">
        <v>0</v>
      </c>
    </row>
    <row r="67" spans="1:4" ht="18" customHeight="1">
      <c r="A67" s="13" t="s">
        <v>104</v>
      </c>
      <c r="B67" s="16" t="s">
        <v>105</v>
      </c>
      <c r="C67" s="15">
        <v>0</v>
      </c>
      <c r="D67" s="115">
        <v>0</v>
      </c>
    </row>
    <row r="68" spans="1:4" ht="18" customHeight="1">
      <c r="A68" s="13" t="s">
        <v>106</v>
      </c>
      <c r="B68" s="16" t="s">
        <v>107</v>
      </c>
      <c r="C68" s="15">
        <v>7</v>
      </c>
      <c r="D68" s="115">
        <v>10</v>
      </c>
    </row>
    <row r="69" spans="1:4" ht="18" customHeight="1">
      <c r="A69" s="13" t="s">
        <v>108</v>
      </c>
      <c r="B69" s="16" t="s">
        <v>109</v>
      </c>
      <c r="C69" s="15">
        <v>261489</v>
      </c>
      <c r="D69" s="115">
        <v>373084</v>
      </c>
    </row>
    <row r="70" spans="1:4" ht="18" customHeight="1">
      <c r="A70" s="13" t="s">
        <v>110</v>
      </c>
      <c r="B70" s="16" t="s">
        <v>111</v>
      </c>
      <c r="C70" s="18">
        <v>29837</v>
      </c>
      <c r="D70" s="115">
        <v>12072</v>
      </c>
    </row>
    <row r="71" spans="1:4" ht="18" customHeight="1">
      <c r="A71" s="19" t="s">
        <v>15</v>
      </c>
      <c r="B71" s="16" t="s">
        <v>12</v>
      </c>
      <c r="C71" s="20" t="s">
        <v>12</v>
      </c>
      <c r="D71" s="124" t="s">
        <v>12</v>
      </c>
    </row>
    <row r="72" spans="1:4" ht="18" customHeight="1">
      <c r="A72" s="19" t="s">
        <v>112</v>
      </c>
      <c r="B72" s="21" t="s">
        <v>113</v>
      </c>
      <c r="C72" s="18">
        <v>109</v>
      </c>
      <c r="D72" s="115">
        <v>0</v>
      </c>
    </row>
    <row r="73" spans="1:4" ht="18" customHeight="1">
      <c r="A73" s="19" t="s">
        <v>114</v>
      </c>
      <c r="B73" s="16" t="s">
        <v>115</v>
      </c>
      <c r="C73" s="18">
        <v>0</v>
      </c>
      <c r="D73" s="115">
        <v>0</v>
      </c>
    </row>
    <row r="74" spans="1:4" ht="18" customHeight="1">
      <c r="A74" s="19" t="s">
        <v>116</v>
      </c>
      <c r="B74" s="16" t="s">
        <v>117</v>
      </c>
      <c r="C74" s="18">
        <v>0</v>
      </c>
      <c r="D74" s="115">
        <v>0</v>
      </c>
    </row>
    <row r="75" spans="1:4" ht="18" customHeight="1">
      <c r="A75" s="19" t="s">
        <v>118</v>
      </c>
      <c r="B75" s="16" t="s">
        <v>119</v>
      </c>
      <c r="C75" s="18">
        <v>0</v>
      </c>
      <c r="D75" s="115">
        <v>0</v>
      </c>
    </row>
    <row r="76" spans="1:4" ht="18" customHeight="1">
      <c r="A76" s="19" t="s">
        <v>120</v>
      </c>
      <c r="B76" s="16" t="s">
        <v>121</v>
      </c>
      <c r="C76" s="18">
        <v>0</v>
      </c>
      <c r="D76" s="115">
        <v>0</v>
      </c>
    </row>
    <row r="77" spans="1:4" ht="18" customHeight="1">
      <c r="A77" s="19" t="s">
        <v>122</v>
      </c>
      <c r="B77" s="16" t="s">
        <v>123</v>
      </c>
      <c r="C77" s="18">
        <v>0</v>
      </c>
      <c r="D77" s="115">
        <v>0</v>
      </c>
    </row>
    <row r="78" spans="1:4" ht="18" customHeight="1">
      <c r="A78" s="19" t="s">
        <v>124</v>
      </c>
      <c r="B78" s="16" t="s">
        <v>125</v>
      </c>
      <c r="C78" s="18">
        <v>15395</v>
      </c>
      <c r="D78" s="115">
        <v>6340</v>
      </c>
    </row>
    <row r="79" spans="1:4" ht="18" customHeight="1">
      <c r="A79" s="19" t="s">
        <v>126</v>
      </c>
      <c r="B79" s="16" t="s">
        <v>127</v>
      </c>
      <c r="C79" s="18">
        <v>9824</v>
      </c>
      <c r="D79" s="115">
        <v>3725</v>
      </c>
    </row>
    <row r="80" spans="1:4" ht="18" customHeight="1">
      <c r="A80" s="19" t="s">
        <v>128</v>
      </c>
      <c r="B80" s="16" t="s">
        <v>129</v>
      </c>
      <c r="C80" s="18">
        <v>0</v>
      </c>
      <c r="D80" s="115">
        <v>0</v>
      </c>
    </row>
    <row r="81" spans="1:4" ht="18" customHeight="1">
      <c r="A81" s="19" t="s">
        <v>130</v>
      </c>
      <c r="B81" s="16" t="s">
        <v>131</v>
      </c>
      <c r="C81" s="18">
        <v>4509</v>
      </c>
      <c r="D81" s="115">
        <v>2007</v>
      </c>
    </row>
    <row r="82" spans="1:4" ht="18" customHeight="1">
      <c r="A82" s="19" t="s">
        <v>132</v>
      </c>
      <c r="B82" s="16" t="s">
        <v>133</v>
      </c>
      <c r="C82" s="18">
        <v>0</v>
      </c>
      <c r="D82" s="115">
        <v>0</v>
      </c>
    </row>
    <row r="83" spans="1:4" ht="18" customHeight="1">
      <c r="A83" s="19" t="s">
        <v>134</v>
      </c>
      <c r="B83" s="16" t="s">
        <v>135</v>
      </c>
      <c r="C83" s="18">
        <v>0</v>
      </c>
      <c r="D83" s="115">
        <v>0</v>
      </c>
    </row>
    <row r="84" spans="1:4" ht="18" customHeight="1">
      <c r="A84" s="19" t="s">
        <v>75</v>
      </c>
      <c r="B84" s="16" t="s">
        <v>136</v>
      </c>
      <c r="C84" s="18">
        <v>0</v>
      </c>
      <c r="D84" s="115">
        <v>75843</v>
      </c>
    </row>
    <row r="85" spans="1:4" ht="18" customHeight="1">
      <c r="A85" s="19" t="s">
        <v>15</v>
      </c>
      <c r="B85" s="16" t="s">
        <v>12</v>
      </c>
      <c r="C85" s="20" t="s">
        <v>12</v>
      </c>
      <c r="D85" s="123" t="s">
        <v>12</v>
      </c>
    </row>
    <row r="86" spans="1:4" ht="18" customHeight="1">
      <c r="A86" s="19" t="s">
        <v>137</v>
      </c>
      <c r="B86" s="16" t="s">
        <v>138</v>
      </c>
      <c r="C86" s="18">
        <v>0</v>
      </c>
      <c r="D86" s="115">
        <v>0</v>
      </c>
    </row>
    <row r="87" spans="1:4" ht="18" customHeight="1">
      <c r="A87" s="19" t="s">
        <v>139</v>
      </c>
      <c r="B87" s="16" t="s">
        <v>140</v>
      </c>
      <c r="C87" s="18">
        <v>0</v>
      </c>
      <c r="D87" s="115">
        <v>75843</v>
      </c>
    </row>
    <row r="88" spans="1:4" ht="18" customHeight="1">
      <c r="A88" s="19" t="s">
        <v>141</v>
      </c>
      <c r="B88" s="16" t="s">
        <v>142</v>
      </c>
      <c r="C88" s="18">
        <v>0</v>
      </c>
      <c r="D88" s="115">
        <v>0</v>
      </c>
    </row>
    <row r="89" spans="1:4" ht="18" customHeight="1">
      <c r="A89" s="19" t="s">
        <v>143</v>
      </c>
      <c r="B89" s="16" t="s">
        <v>144</v>
      </c>
      <c r="C89" s="18">
        <v>0</v>
      </c>
      <c r="D89" s="115">
        <v>0</v>
      </c>
    </row>
    <row r="90" spans="1:4" ht="18" customHeight="1">
      <c r="A90" s="19" t="s">
        <v>145</v>
      </c>
      <c r="B90" s="16" t="s">
        <v>146</v>
      </c>
      <c r="C90" s="18">
        <v>210</v>
      </c>
      <c r="D90" s="115">
        <v>0</v>
      </c>
    </row>
    <row r="91" spans="1:4" ht="18" customHeight="1">
      <c r="A91" s="19" t="s">
        <v>147</v>
      </c>
      <c r="B91" s="16" t="s">
        <v>148</v>
      </c>
      <c r="C91" s="18">
        <v>0</v>
      </c>
      <c r="D91" s="115">
        <v>0</v>
      </c>
    </row>
    <row r="92" spans="1:4" ht="18" customHeight="1">
      <c r="A92" s="19" t="s">
        <v>149</v>
      </c>
      <c r="B92" s="16" t="s">
        <v>150</v>
      </c>
      <c r="C92" s="18">
        <v>0</v>
      </c>
      <c r="D92" s="115">
        <v>0</v>
      </c>
    </row>
    <row r="93" spans="1:4" ht="18" customHeight="1">
      <c r="A93" s="19" t="s">
        <v>151</v>
      </c>
      <c r="B93" s="16" t="s">
        <v>152</v>
      </c>
      <c r="C93" s="18">
        <v>0</v>
      </c>
      <c r="D93" s="115">
        <v>0</v>
      </c>
    </row>
    <row r="94" spans="1:4" ht="18" customHeight="1">
      <c r="A94" s="19" t="s">
        <v>153</v>
      </c>
      <c r="B94" s="16" t="s">
        <v>154</v>
      </c>
      <c r="C94" s="18">
        <v>0</v>
      </c>
      <c r="D94" s="115">
        <v>0</v>
      </c>
    </row>
    <row r="95" spans="1:4" ht="19.5" customHeight="1">
      <c r="A95" s="20" t="s">
        <v>155</v>
      </c>
      <c r="B95" s="16" t="s">
        <v>156</v>
      </c>
      <c r="C95" s="18">
        <v>17470903</v>
      </c>
      <c r="D95" s="115">
        <f>D63+D64+D65+D66+D67+D68+D69+D70+D84+D90+D91+D92+D93+D94</f>
        <v>15696345</v>
      </c>
    </row>
    <row r="96" spans="1:4" ht="18" customHeight="1">
      <c r="A96" s="22" t="s">
        <v>157</v>
      </c>
      <c r="B96" s="16" t="s">
        <v>12</v>
      </c>
      <c r="C96" s="20" t="s">
        <v>12</v>
      </c>
      <c r="D96" s="123" t="s">
        <v>12</v>
      </c>
    </row>
    <row r="97" spans="1:4" ht="18" customHeight="1">
      <c r="A97" s="23" t="s">
        <v>158</v>
      </c>
      <c r="B97" s="16" t="s">
        <v>159</v>
      </c>
      <c r="C97" s="18">
        <v>11240188</v>
      </c>
      <c r="D97" s="115">
        <v>11240188</v>
      </c>
    </row>
    <row r="98" spans="1:4" ht="18" customHeight="1">
      <c r="A98" s="19" t="s">
        <v>15</v>
      </c>
      <c r="B98" s="16" t="s">
        <v>12</v>
      </c>
      <c r="C98" s="20" t="s">
        <v>12</v>
      </c>
      <c r="D98" s="123" t="s">
        <v>12</v>
      </c>
    </row>
    <row r="99" spans="1:4" ht="18" customHeight="1">
      <c r="A99" s="19" t="s">
        <v>160</v>
      </c>
      <c r="B99" s="16" t="s">
        <v>161</v>
      </c>
      <c r="C99" s="18">
        <v>4099259</v>
      </c>
      <c r="D99" s="115">
        <v>4099259</v>
      </c>
    </row>
    <row r="100" spans="1:4" ht="18" customHeight="1">
      <c r="A100" s="19" t="s">
        <v>162</v>
      </c>
      <c r="B100" s="16" t="s">
        <v>163</v>
      </c>
      <c r="C100" s="18">
        <v>7140929</v>
      </c>
      <c r="D100" s="115">
        <v>7140929</v>
      </c>
    </row>
    <row r="101" spans="1:4" ht="18" customHeight="1">
      <c r="A101" s="19" t="s">
        <v>164</v>
      </c>
      <c r="B101" s="16" t="s">
        <v>165</v>
      </c>
      <c r="C101" s="18">
        <v>0</v>
      </c>
      <c r="D101" s="115">
        <v>0</v>
      </c>
    </row>
    <row r="102" spans="1:4" ht="18" customHeight="1">
      <c r="A102" s="24" t="s">
        <v>166</v>
      </c>
      <c r="B102" s="25" t="s">
        <v>167</v>
      </c>
      <c r="C102" s="26">
        <v>0</v>
      </c>
      <c r="D102" s="125">
        <v>0</v>
      </c>
    </row>
    <row r="103" spans="1:4" ht="18" customHeight="1">
      <c r="A103" s="27" t="s">
        <v>168</v>
      </c>
      <c r="B103" s="28" t="s">
        <v>169</v>
      </c>
      <c r="C103" s="29">
        <v>-615812</v>
      </c>
      <c r="D103" s="126">
        <v>-839811</v>
      </c>
    </row>
    <row r="104" spans="1:4" ht="18" customHeight="1">
      <c r="A104" s="27" t="s">
        <v>15</v>
      </c>
      <c r="B104" s="30" t="s">
        <v>12</v>
      </c>
      <c r="C104" s="31" t="s">
        <v>12</v>
      </c>
      <c r="D104" s="127" t="s">
        <v>12</v>
      </c>
    </row>
    <row r="105" spans="1:4" ht="21.75" customHeight="1">
      <c r="A105" s="27" t="s">
        <v>170</v>
      </c>
      <c r="B105" s="30" t="s">
        <v>171</v>
      </c>
      <c r="C105" s="29">
        <v>-615812</v>
      </c>
      <c r="D105" s="126">
        <v>-839811</v>
      </c>
    </row>
    <row r="106" spans="1:4" ht="18" customHeight="1">
      <c r="A106" s="27" t="s">
        <v>172</v>
      </c>
      <c r="B106" s="30" t="s">
        <v>173</v>
      </c>
      <c r="C106" s="29">
        <v>0</v>
      </c>
      <c r="D106" s="126">
        <v>0</v>
      </c>
    </row>
    <row r="107" spans="1:4" ht="22.5" customHeight="1">
      <c r="A107" s="27" t="s">
        <v>174</v>
      </c>
      <c r="B107" s="30" t="s">
        <v>175</v>
      </c>
      <c r="C107" s="29">
        <v>0</v>
      </c>
      <c r="D107" s="126">
        <v>0</v>
      </c>
    </row>
    <row r="108" spans="1:4" ht="18" customHeight="1">
      <c r="A108" s="27" t="s">
        <v>176</v>
      </c>
      <c r="B108" s="30" t="s">
        <v>177</v>
      </c>
      <c r="C108" s="29">
        <v>739309</v>
      </c>
      <c r="D108" s="126">
        <v>715359</v>
      </c>
    </row>
    <row r="109" spans="1:4" ht="18" customHeight="1">
      <c r="A109" s="27" t="s">
        <v>178</v>
      </c>
      <c r="B109" s="30" t="s">
        <v>179</v>
      </c>
      <c r="C109" s="29">
        <v>9426324</v>
      </c>
      <c r="D109" s="126">
        <v>8964497</v>
      </c>
    </row>
    <row r="110" spans="1:4" ht="18" customHeight="1">
      <c r="A110" s="27" t="s">
        <v>15</v>
      </c>
      <c r="B110" s="30" t="s">
        <v>12</v>
      </c>
      <c r="C110" s="31" t="s">
        <v>12</v>
      </c>
      <c r="D110" s="127" t="s">
        <v>12</v>
      </c>
    </row>
    <row r="111" spans="1:4" ht="18" customHeight="1">
      <c r="A111" s="27" t="s">
        <v>180</v>
      </c>
      <c r="B111" s="30" t="s">
        <v>181</v>
      </c>
      <c r="C111" s="29">
        <v>6964510</v>
      </c>
      <c r="D111" s="126">
        <v>4944039</v>
      </c>
    </row>
    <row r="112" spans="1:4" ht="18" customHeight="1">
      <c r="A112" s="27" t="s">
        <v>182</v>
      </c>
      <c r="B112" s="30" t="s">
        <v>183</v>
      </c>
      <c r="C112" s="29">
        <v>2461814</v>
      </c>
      <c r="D112" s="126">
        <v>4020462</v>
      </c>
    </row>
    <row r="113" spans="1:4" ht="18" customHeight="1">
      <c r="A113" s="31" t="s">
        <v>184</v>
      </c>
      <c r="B113" s="30" t="s">
        <v>185</v>
      </c>
      <c r="C113" s="29">
        <v>20790009</v>
      </c>
      <c r="D113" s="126">
        <f>D97+D101+D102+D103+D108+D109</f>
        <v>20080233</v>
      </c>
    </row>
    <row r="114" spans="1:4" ht="18" customHeight="1">
      <c r="A114" s="32" t="s">
        <v>186</v>
      </c>
      <c r="B114" s="30" t="s">
        <v>187</v>
      </c>
      <c r="C114" s="29">
        <v>38260912</v>
      </c>
      <c r="D114" s="126">
        <f>D95+D113</f>
        <v>35776578</v>
      </c>
    </row>
    <row r="116" ht="14.25" customHeight="1">
      <c r="A116" s="2" t="s">
        <v>188</v>
      </c>
    </row>
    <row r="117" ht="10.5" customHeight="1"/>
    <row r="118" spans="1:4" ht="14.25" customHeight="1">
      <c r="A118" s="134" t="s">
        <v>12</v>
      </c>
      <c r="B118" s="135"/>
      <c r="C118" s="135"/>
      <c r="D118" s="136"/>
    </row>
    <row r="120" spans="1:4" ht="14.25" customHeight="1">
      <c r="A120" s="2" t="s">
        <v>189</v>
      </c>
      <c r="B120" s="128" t="s">
        <v>190</v>
      </c>
      <c r="C120" s="129"/>
      <c r="D120" s="117" t="s">
        <v>433</v>
      </c>
    </row>
    <row r="122" spans="1:4" ht="14.25" customHeight="1">
      <c r="A122" s="2" t="s">
        <v>191</v>
      </c>
      <c r="B122" s="128" t="s">
        <v>192</v>
      </c>
      <c r="C122" s="129"/>
      <c r="D122" s="117" t="s">
        <v>433</v>
      </c>
    </row>
    <row r="124" spans="1:3" ht="14.25" customHeight="1">
      <c r="A124" s="2" t="s">
        <v>193</v>
      </c>
      <c r="B124" s="128" t="s">
        <v>194</v>
      </c>
      <c r="C124" s="129"/>
    </row>
    <row r="126" spans="1:3" ht="14.25" customHeight="1">
      <c r="A126" s="2" t="s">
        <v>195</v>
      </c>
      <c r="B126" s="128" t="s">
        <v>196</v>
      </c>
      <c r="C126" s="129"/>
    </row>
    <row r="127" ht="18" customHeight="1"/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" right="0" top="0" bottom="0" header="0.31496062992125984" footer="0.31496062992125984"/>
  <pageSetup fitToHeight="2" fitToWidth="1" horizontalDpi="600" verticalDpi="600" orientation="portrait" paperSize="9" scale="76" r:id="rId1"/>
  <rowBreaks count="1" manualBreakCount="1"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20"/>
  <sheetViews>
    <sheetView tabSelected="1" zoomScalePageLayoutView="0" workbookViewId="0" topLeftCell="A88">
      <selection activeCell="D108" sqref="D108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1:6" ht="11.25" customHeight="1">
      <c r="A1" s="137" t="s">
        <v>197</v>
      </c>
      <c r="B1" s="129"/>
      <c r="C1" s="129"/>
      <c r="D1" s="129"/>
      <c r="E1" s="129"/>
      <c r="F1" s="129"/>
    </row>
    <row r="2" ht="11.25" customHeight="1"/>
    <row r="3" spans="2:5" ht="14.25" customHeight="1">
      <c r="B3" s="138" t="s">
        <v>1</v>
      </c>
      <c r="C3" s="132"/>
      <c r="D3" s="132"/>
      <c r="E3" s="133"/>
    </row>
    <row r="4" ht="15.75" customHeight="1"/>
    <row r="5" spans="1:3" ht="15" customHeight="1">
      <c r="A5" s="128" t="s">
        <v>432</v>
      </c>
      <c r="B5" s="129"/>
      <c r="C5" s="129"/>
    </row>
    <row r="7" ht="14.25" customHeight="1">
      <c r="F7" s="114" t="s">
        <v>2</v>
      </c>
    </row>
    <row r="8" spans="1:6" ht="48.75" customHeight="1">
      <c r="A8" s="34" t="s">
        <v>198</v>
      </c>
      <c r="B8" s="35" t="s">
        <v>4</v>
      </c>
      <c r="C8" s="34" t="s">
        <v>199</v>
      </c>
      <c r="D8" s="35" t="s">
        <v>200</v>
      </c>
      <c r="E8" s="34" t="s">
        <v>201</v>
      </c>
      <c r="F8" s="36" t="s">
        <v>202</v>
      </c>
    </row>
    <row r="9" spans="1:6" ht="14.25" customHeight="1">
      <c r="A9" s="34" t="s">
        <v>7</v>
      </c>
      <c r="B9" s="35" t="s">
        <v>8</v>
      </c>
      <c r="C9" s="34" t="s">
        <v>9</v>
      </c>
      <c r="D9" s="35" t="s">
        <v>10</v>
      </c>
      <c r="E9" s="34" t="s">
        <v>27</v>
      </c>
      <c r="F9" s="36" t="s">
        <v>30</v>
      </c>
    </row>
    <row r="10" spans="1:6" ht="18" customHeight="1">
      <c r="A10" s="37" t="s">
        <v>203</v>
      </c>
      <c r="B10" s="38" t="s">
        <v>14</v>
      </c>
      <c r="C10" s="39">
        <v>312119</v>
      </c>
      <c r="D10" s="40">
        <v>2191334</v>
      </c>
      <c r="E10" s="39">
        <v>219176</v>
      </c>
      <c r="F10" s="41">
        <v>2287322</v>
      </c>
    </row>
    <row r="11" spans="1:6" ht="18" customHeight="1">
      <c r="A11" s="5" t="s">
        <v>204</v>
      </c>
      <c r="B11" s="38" t="s">
        <v>12</v>
      </c>
      <c r="C11" s="42" t="s">
        <v>12</v>
      </c>
      <c r="D11" s="43" t="s">
        <v>12</v>
      </c>
      <c r="E11" s="42" t="s">
        <v>12</v>
      </c>
      <c r="F11" s="44" t="s">
        <v>12</v>
      </c>
    </row>
    <row r="12" spans="1:6" ht="18" customHeight="1">
      <c r="A12" s="45" t="s">
        <v>205</v>
      </c>
      <c r="B12" s="38" t="s">
        <v>17</v>
      </c>
      <c r="C12" s="39">
        <v>0</v>
      </c>
      <c r="D12" s="40">
        <v>0</v>
      </c>
      <c r="E12" s="39">
        <v>0</v>
      </c>
      <c r="F12" s="41">
        <v>0</v>
      </c>
    </row>
    <row r="13" spans="1:6" ht="18" customHeight="1">
      <c r="A13" s="45" t="s">
        <v>206</v>
      </c>
      <c r="B13" s="38" t="s">
        <v>19</v>
      </c>
      <c r="C13" s="39">
        <v>68630</v>
      </c>
      <c r="D13" s="40">
        <v>612146</v>
      </c>
      <c r="E13" s="39">
        <v>66086</v>
      </c>
      <c r="F13" s="41">
        <v>752972</v>
      </c>
    </row>
    <row r="14" spans="1:6" ht="18" customHeight="1">
      <c r="A14" s="45" t="s">
        <v>207</v>
      </c>
      <c r="B14" s="38" t="s">
        <v>208</v>
      </c>
      <c r="C14" s="39">
        <v>241105</v>
      </c>
      <c r="D14" s="40">
        <v>1402743</v>
      </c>
      <c r="E14" s="39">
        <v>152204</v>
      </c>
      <c r="F14" s="41">
        <v>1531830</v>
      </c>
    </row>
    <row r="15" spans="1:6" ht="18" customHeight="1">
      <c r="A15" s="5" t="s">
        <v>204</v>
      </c>
      <c r="B15" s="38" t="s">
        <v>12</v>
      </c>
      <c r="C15" s="42" t="s">
        <v>12</v>
      </c>
      <c r="D15" s="43" t="s">
        <v>12</v>
      </c>
      <c r="E15" s="42" t="s">
        <v>12</v>
      </c>
      <c r="F15" s="44" t="s">
        <v>12</v>
      </c>
    </row>
    <row r="16" spans="1:6" ht="21.75" customHeight="1">
      <c r="A16" s="45" t="s">
        <v>209</v>
      </c>
      <c r="B16" s="38" t="s">
        <v>210</v>
      </c>
      <c r="C16" s="39">
        <v>104389</v>
      </c>
      <c r="D16" s="40">
        <v>402360</v>
      </c>
      <c r="E16" s="39">
        <v>56877</v>
      </c>
      <c r="F16" s="41">
        <v>673500</v>
      </c>
    </row>
    <row r="17" spans="1:6" ht="18" customHeight="1">
      <c r="A17" s="5" t="s">
        <v>204</v>
      </c>
      <c r="B17" s="38" t="s">
        <v>12</v>
      </c>
      <c r="C17" s="42" t="s">
        <v>12</v>
      </c>
      <c r="D17" s="43" t="s">
        <v>12</v>
      </c>
      <c r="E17" s="42" t="s">
        <v>12</v>
      </c>
      <c r="F17" s="44" t="s">
        <v>12</v>
      </c>
    </row>
    <row r="18" spans="1:6" ht="21.75" customHeight="1">
      <c r="A18" s="45" t="s">
        <v>211</v>
      </c>
      <c r="B18" s="38" t="s">
        <v>212</v>
      </c>
      <c r="C18" s="39">
        <v>0</v>
      </c>
      <c r="D18" s="40">
        <v>0</v>
      </c>
      <c r="E18" s="39">
        <v>0</v>
      </c>
      <c r="F18" s="41">
        <v>-187</v>
      </c>
    </row>
    <row r="19" spans="1:6" ht="21.75" customHeight="1">
      <c r="A19" s="45" t="s">
        <v>213</v>
      </c>
      <c r="B19" s="38" t="s">
        <v>214</v>
      </c>
      <c r="C19" s="39">
        <v>72827</v>
      </c>
      <c r="D19" s="40">
        <v>81656</v>
      </c>
      <c r="E19" s="39">
        <v>8459</v>
      </c>
      <c r="F19" s="41">
        <v>73351</v>
      </c>
    </row>
    <row r="20" spans="1:6" ht="33.75">
      <c r="A20" s="45" t="s">
        <v>215</v>
      </c>
      <c r="B20" s="38" t="s">
        <v>216</v>
      </c>
      <c r="C20" s="39">
        <v>136716</v>
      </c>
      <c r="D20" s="40">
        <v>1000383</v>
      </c>
      <c r="E20" s="39">
        <v>95327</v>
      </c>
      <c r="F20" s="41">
        <v>858330</v>
      </c>
    </row>
    <row r="21" spans="1:6" ht="18" customHeight="1">
      <c r="A21" s="5" t="s">
        <v>204</v>
      </c>
      <c r="B21" s="38" t="s">
        <v>12</v>
      </c>
      <c r="C21" s="42" t="s">
        <v>12</v>
      </c>
      <c r="D21" s="43" t="s">
        <v>12</v>
      </c>
      <c r="E21" s="42" t="s">
        <v>12</v>
      </c>
      <c r="F21" s="44" t="s">
        <v>12</v>
      </c>
    </row>
    <row r="22" spans="1:6" ht="45">
      <c r="A22" s="45" t="s">
        <v>217</v>
      </c>
      <c r="B22" s="38" t="s">
        <v>218</v>
      </c>
      <c r="C22" s="39">
        <v>4789</v>
      </c>
      <c r="D22" s="40">
        <v>151552</v>
      </c>
      <c r="E22" s="39">
        <v>1998</v>
      </c>
      <c r="F22" s="41">
        <v>86129</v>
      </c>
    </row>
    <row r="23" spans="1:6" ht="22.5">
      <c r="A23" s="46" t="s">
        <v>219</v>
      </c>
      <c r="B23" s="47" t="s">
        <v>220</v>
      </c>
      <c r="C23" s="48">
        <v>9493</v>
      </c>
      <c r="D23" s="49">
        <v>43478</v>
      </c>
      <c r="E23" s="48">
        <v>-3444</v>
      </c>
      <c r="F23" s="50">
        <v>-29111</v>
      </c>
    </row>
    <row r="24" spans="1:6" ht="21.75" customHeight="1">
      <c r="A24" s="51" t="s">
        <v>221</v>
      </c>
      <c r="B24" s="47" t="s">
        <v>222</v>
      </c>
      <c r="C24" s="52">
        <v>0</v>
      </c>
      <c r="D24" s="49">
        <v>0</v>
      </c>
      <c r="E24" s="52">
        <v>0</v>
      </c>
      <c r="F24" s="50">
        <v>0</v>
      </c>
    </row>
    <row r="25" spans="1:6" ht="18" customHeight="1">
      <c r="A25" s="17" t="s">
        <v>204</v>
      </c>
      <c r="B25" s="47" t="s">
        <v>12</v>
      </c>
      <c r="C25" s="53" t="s">
        <v>12</v>
      </c>
      <c r="D25" s="54" t="s">
        <v>12</v>
      </c>
      <c r="E25" s="53" t="s">
        <v>12</v>
      </c>
      <c r="F25" s="55" t="s">
        <v>12</v>
      </c>
    </row>
    <row r="26" spans="1:6" ht="21.75" customHeight="1">
      <c r="A26" s="51" t="s">
        <v>223</v>
      </c>
      <c r="B26" s="47" t="s">
        <v>224</v>
      </c>
      <c r="C26" s="52">
        <v>0</v>
      </c>
      <c r="D26" s="49">
        <v>0</v>
      </c>
      <c r="E26" s="52">
        <v>0</v>
      </c>
      <c r="F26" s="50">
        <v>0</v>
      </c>
    </row>
    <row r="27" spans="1:6" ht="18" customHeight="1">
      <c r="A27" s="51" t="s">
        <v>225</v>
      </c>
      <c r="B27" s="47" t="s">
        <v>226</v>
      </c>
      <c r="C27" s="52">
        <v>2384</v>
      </c>
      <c r="D27" s="49">
        <v>176445</v>
      </c>
      <c r="E27" s="52">
        <v>886</v>
      </c>
      <c r="F27" s="50">
        <v>2520</v>
      </c>
    </row>
    <row r="28" spans="1:6" ht="18" customHeight="1">
      <c r="A28" s="51" t="s">
        <v>227</v>
      </c>
      <c r="B28" s="47" t="s">
        <v>228</v>
      </c>
      <c r="C28" s="52">
        <v>0</v>
      </c>
      <c r="D28" s="49">
        <v>0</v>
      </c>
      <c r="E28" s="52">
        <v>0</v>
      </c>
      <c r="F28" s="56">
        <v>0</v>
      </c>
    </row>
    <row r="29" spans="1:6" ht="18" customHeight="1">
      <c r="A29" s="51" t="s">
        <v>229</v>
      </c>
      <c r="B29" s="57" t="s">
        <v>8</v>
      </c>
      <c r="C29" s="52">
        <v>123422</v>
      </c>
      <c r="D29" s="58">
        <v>899853</v>
      </c>
      <c r="E29" s="52">
        <v>28996</v>
      </c>
      <c r="F29" s="59">
        <v>307171</v>
      </c>
    </row>
    <row r="30" spans="1:6" ht="18" customHeight="1">
      <c r="A30" s="17" t="s">
        <v>15</v>
      </c>
      <c r="B30" s="60" t="s">
        <v>12</v>
      </c>
      <c r="C30" s="53" t="s">
        <v>12</v>
      </c>
      <c r="D30" s="61" t="s">
        <v>12</v>
      </c>
      <c r="E30" s="53" t="s">
        <v>12</v>
      </c>
      <c r="F30" s="62" t="s">
        <v>12</v>
      </c>
    </row>
    <row r="31" spans="1:6" ht="18" customHeight="1">
      <c r="A31" s="51" t="s">
        <v>230</v>
      </c>
      <c r="B31" s="60" t="s">
        <v>231</v>
      </c>
      <c r="C31" s="52">
        <v>200</v>
      </c>
      <c r="D31" s="63">
        <v>200</v>
      </c>
      <c r="E31" s="52">
        <v>0</v>
      </c>
      <c r="F31" s="59">
        <v>0</v>
      </c>
    </row>
    <row r="32" spans="1:6" ht="18" customHeight="1">
      <c r="A32" s="17" t="s">
        <v>15</v>
      </c>
      <c r="B32" s="60" t="s">
        <v>12</v>
      </c>
      <c r="C32" s="53" t="s">
        <v>12</v>
      </c>
      <c r="D32" s="61" t="s">
        <v>12</v>
      </c>
      <c r="E32" s="53" t="s">
        <v>12</v>
      </c>
      <c r="F32" s="62" t="s">
        <v>12</v>
      </c>
    </row>
    <row r="33" spans="1:6" ht="18" customHeight="1">
      <c r="A33" s="51" t="s">
        <v>232</v>
      </c>
      <c r="B33" s="60" t="s">
        <v>233</v>
      </c>
      <c r="C33" s="52">
        <v>0</v>
      </c>
      <c r="D33" s="63">
        <v>0</v>
      </c>
      <c r="E33" s="52">
        <v>0</v>
      </c>
      <c r="F33" s="59">
        <v>0</v>
      </c>
    </row>
    <row r="34" spans="1:6" ht="18" customHeight="1">
      <c r="A34" s="51" t="s">
        <v>234</v>
      </c>
      <c r="B34" s="60" t="s">
        <v>235</v>
      </c>
      <c r="C34" s="52">
        <v>200</v>
      </c>
      <c r="D34" s="63">
        <v>200</v>
      </c>
      <c r="E34" s="52">
        <v>0</v>
      </c>
      <c r="F34" s="59">
        <v>0</v>
      </c>
    </row>
    <row r="35" spans="1:6" ht="18" customHeight="1">
      <c r="A35" s="51" t="s">
        <v>236</v>
      </c>
      <c r="B35" s="60" t="s">
        <v>237</v>
      </c>
      <c r="C35" s="52">
        <v>0</v>
      </c>
      <c r="D35" s="63">
        <v>480</v>
      </c>
      <c r="E35" s="52">
        <v>2040</v>
      </c>
      <c r="F35" s="59">
        <v>6660</v>
      </c>
    </row>
    <row r="36" spans="1:6" ht="18" customHeight="1">
      <c r="A36" s="51" t="s">
        <v>238</v>
      </c>
      <c r="B36" s="60" t="s">
        <v>239</v>
      </c>
      <c r="C36" s="52">
        <v>-2501</v>
      </c>
      <c r="D36" s="63">
        <v>327489</v>
      </c>
      <c r="E36" s="52">
        <v>272</v>
      </c>
      <c r="F36" s="59">
        <v>25329</v>
      </c>
    </row>
    <row r="37" spans="1:6" ht="18" customHeight="1">
      <c r="A37" s="51" t="s">
        <v>240</v>
      </c>
      <c r="B37" s="60" t="s">
        <v>241</v>
      </c>
      <c r="C37" s="52">
        <v>44042</v>
      </c>
      <c r="D37" s="63">
        <v>322763</v>
      </c>
      <c r="E37" s="52">
        <v>18343</v>
      </c>
      <c r="F37" s="59">
        <v>173460</v>
      </c>
    </row>
    <row r="38" spans="1:6" ht="18" customHeight="1">
      <c r="A38" s="51" t="s">
        <v>242</v>
      </c>
      <c r="B38" s="60" t="s">
        <v>243</v>
      </c>
      <c r="C38" s="52">
        <v>76721</v>
      </c>
      <c r="D38" s="63">
        <v>213444</v>
      </c>
      <c r="E38" s="52">
        <v>3984</v>
      </c>
      <c r="F38" s="59">
        <v>69104</v>
      </c>
    </row>
    <row r="39" spans="1:6" ht="18" customHeight="1">
      <c r="A39" s="51" t="s">
        <v>244</v>
      </c>
      <c r="B39" s="60" t="s">
        <v>245</v>
      </c>
      <c r="C39" s="52">
        <v>4942</v>
      </c>
      <c r="D39" s="63">
        <v>35406</v>
      </c>
      <c r="E39" s="52">
        <v>4353</v>
      </c>
      <c r="F39" s="59">
        <v>31842</v>
      </c>
    </row>
    <row r="40" spans="1:6" ht="18" customHeight="1">
      <c r="A40" s="51" t="s">
        <v>246</v>
      </c>
      <c r="B40" s="60" t="s">
        <v>247</v>
      </c>
      <c r="C40" s="52">
        <v>18</v>
      </c>
      <c r="D40" s="63">
        <v>71</v>
      </c>
      <c r="E40" s="52">
        <v>4</v>
      </c>
      <c r="F40" s="59">
        <v>776</v>
      </c>
    </row>
    <row r="41" spans="1:6" ht="18" customHeight="1">
      <c r="A41" s="51" t="s">
        <v>248</v>
      </c>
      <c r="B41" s="60" t="s">
        <v>249</v>
      </c>
      <c r="C41" s="52">
        <v>0</v>
      </c>
      <c r="D41" s="63">
        <v>0</v>
      </c>
      <c r="E41" s="52">
        <v>0</v>
      </c>
      <c r="F41" s="59">
        <v>0</v>
      </c>
    </row>
    <row r="42" spans="1:6" ht="18" customHeight="1">
      <c r="A42" s="51" t="s">
        <v>71</v>
      </c>
      <c r="B42" s="60" t="s">
        <v>250</v>
      </c>
      <c r="C42" s="52">
        <v>0</v>
      </c>
      <c r="D42" s="63">
        <v>0</v>
      </c>
      <c r="E42" s="52">
        <v>0</v>
      </c>
      <c r="F42" s="59">
        <v>0</v>
      </c>
    </row>
    <row r="43" spans="1:6" ht="18" customHeight="1">
      <c r="A43" s="51" t="s">
        <v>251</v>
      </c>
      <c r="B43" s="60" t="s">
        <v>9</v>
      </c>
      <c r="C43" s="52">
        <v>140132</v>
      </c>
      <c r="D43" s="63">
        <v>1749289</v>
      </c>
      <c r="E43" s="52">
        <v>135948</v>
      </c>
      <c r="F43" s="59">
        <v>1571977</v>
      </c>
    </row>
    <row r="44" spans="1:6" ht="33.75">
      <c r="A44" s="51" t="s">
        <v>252</v>
      </c>
      <c r="B44" s="60" t="s">
        <v>10</v>
      </c>
      <c r="C44" s="52">
        <v>995117</v>
      </c>
      <c r="D44" s="63">
        <v>4636946</v>
      </c>
      <c r="E44" s="52">
        <v>576538</v>
      </c>
      <c r="F44" s="59">
        <v>4956902</v>
      </c>
    </row>
    <row r="45" spans="1:6" ht="18" customHeight="1">
      <c r="A45" s="51" t="s">
        <v>253</v>
      </c>
      <c r="B45" s="60" t="s">
        <v>27</v>
      </c>
      <c r="C45" s="52">
        <v>0</v>
      </c>
      <c r="D45" s="63">
        <v>0</v>
      </c>
      <c r="E45" s="52">
        <v>0</v>
      </c>
      <c r="F45" s="59">
        <v>0</v>
      </c>
    </row>
    <row r="46" spans="1:6" ht="18" customHeight="1">
      <c r="A46" s="51" t="s">
        <v>254</v>
      </c>
      <c r="B46" s="60" t="s">
        <v>30</v>
      </c>
      <c r="C46" s="52">
        <v>289355</v>
      </c>
      <c r="D46" s="63">
        <v>4405691</v>
      </c>
      <c r="E46" s="52">
        <v>1710708</v>
      </c>
      <c r="F46" s="59">
        <v>8117143</v>
      </c>
    </row>
    <row r="47" spans="1:6" ht="18" customHeight="1">
      <c r="A47" s="51" t="s">
        <v>255</v>
      </c>
      <c r="B47" s="60" t="s">
        <v>34</v>
      </c>
      <c r="C47" s="52">
        <v>0</v>
      </c>
      <c r="D47" s="63">
        <v>0</v>
      </c>
      <c r="E47" s="52">
        <v>0</v>
      </c>
      <c r="F47" s="59">
        <v>0</v>
      </c>
    </row>
    <row r="48" spans="1:6" ht="18" customHeight="1">
      <c r="A48" s="51" t="s">
        <v>256</v>
      </c>
      <c r="B48" s="60" t="s">
        <v>38</v>
      </c>
      <c r="C48" s="52">
        <v>0</v>
      </c>
      <c r="D48" s="63">
        <v>0</v>
      </c>
      <c r="E48" s="52">
        <v>0</v>
      </c>
      <c r="F48" s="59">
        <v>359574</v>
      </c>
    </row>
    <row r="49" spans="1:6" ht="22.5">
      <c r="A49" s="51" t="s">
        <v>257</v>
      </c>
      <c r="B49" s="60" t="s">
        <v>40</v>
      </c>
      <c r="C49" s="52">
        <v>0</v>
      </c>
      <c r="D49" s="63">
        <v>0</v>
      </c>
      <c r="E49" s="52">
        <v>0</v>
      </c>
      <c r="F49" s="59">
        <v>0</v>
      </c>
    </row>
    <row r="50" spans="1:6" ht="22.5">
      <c r="A50" s="51" t="s">
        <v>258</v>
      </c>
      <c r="B50" s="64" t="s">
        <v>42</v>
      </c>
      <c r="C50" s="52">
        <v>0</v>
      </c>
      <c r="D50" s="65">
        <v>228382</v>
      </c>
      <c r="E50" s="52">
        <v>165169</v>
      </c>
      <c r="F50" s="66">
        <v>232831</v>
      </c>
    </row>
    <row r="51" spans="1:6" ht="18" customHeight="1">
      <c r="A51" s="17" t="s">
        <v>15</v>
      </c>
      <c r="B51" s="60" t="s">
        <v>12</v>
      </c>
      <c r="C51" s="53" t="s">
        <v>12</v>
      </c>
      <c r="D51" s="61" t="s">
        <v>12</v>
      </c>
      <c r="E51" s="53" t="s">
        <v>12</v>
      </c>
      <c r="F51" s="62" t="s">
        <v>12</v>
      </c>
    </row>
    <row r="52" spans="1:6" ht="18" customHeight="1">
      <c r="A52" s="51" t="s">
        <v>259</v>
      </c>
      <c r="B52" s="60" t="s">
        <v>260</v>
      </c>
      <c r="C52" s="52">
        <v>0</v>
      </c>
      <c r="D52" s="63">
        <v>0</v>
      </c>
      <c r="E52" s="52">
        <v>0</v>
      </c>
      <c r="F52" s="59">
        <v>0</v>
      </c>
    </row>
    <row r="53" spans="1:6" ht="18" customHeight="1">
      <c r="A53" s="51" t="s">
        <v>261</v>
      </c>
      <c r="B53" s="60" t="s">
        <v>262</v>
      </c>
      <c r="C53" s="52">
        <v>0</v>
      </c>
      <c r="D53" s="63">
        <v>228382</v>
      </c>
      <c r="E53" s="52">
        <v>165169</v>
      </c>
      <c r="F53" s="59">
        <v>232831</v>
      </c>
    </row>
    <row r="54" spans="1:6" ht="18" customHeight="1">
      <c r="A54" s="51" t="s">
        <v>263</v>
      </c>
      <c r="B54" s="60" t="s">
        <v>264</v>
      </c>
      <c r="C54" s="52">
        <v>0</v>
      </c>
      <c r="D54" s="63">
        <v>0</v>
      </c>
      <c r="E54" s="52">
        <v>0</v>
      </c>
      <c r="F54" s="59">
        <v>0</v>
      </c>
    </row>
    <row r="55" spans="1:6" ht="18" customHeight="1">
      <c r="A55" s="51" t="s">
        <v>265</v>
      </c>
      <c r="B55" s="60" t="s">
        <v>266</v>
      </c>
      <c r="C55" s="52">
        <v>0</v>
      </c>
      <c r="D55" s="63">
        <v>0</v>
      </c>
      <c r="E55" s="52">
        <v>0</v>
      </c>
      <c r="F55" s="59">
        <v>0</v>
      </c>
    </row>
    <row r="56" spans="1:6" ht="21.75" customHeight="1">
      <c r="A56" s="51" t="s">
        <v>267</v>
      </c>
      <c r="B56" s="60" t="s">
        <v>44</v>
      </c>
      <c r="C56" s="52">
        <v>5312</v>
      </c>
      <c r="D56" s="63">
        <v>228850</v>
      </c>
      <c r="E56" s="52">
        <v>7844</v>
      </c>
      <c r="F56" s="59">
        <v>94511</v>
      </c>
    </row>
    <row r="57" spans="1:6" ht="18" customHeight="1">
      <c r="A57" s="51" t="s">
        <v>268</v>
      </c>
      <c r="B57" s="60" t="s">
        <v>46</v>
      </c>
      <c r="C57" s="52">
        <v>44</v>
      </c>
      <c r="D57" s="63">
        <v>1647</v>
      </c>
      <c r="E57" s="52">
        <v>45</v>
      </c>
      <c r="F57" s="59">
        <v>12885</v>
      </c>
    </row>
    <row r="58" spans="1:6" ht="36" customHeight="1">
      <c r="A58" s="53" t="s">
        <v>269</v>
      </c>
      <c r="B58" s="60" t="s">
        <v>48</v>
      </c>
      <c r="C58" s="52">
        <v>1865501</v>
      </c>
      <c r="D58" s="63">
        <v>14341992</v>
      </c>
      <c r="E58" s="52">
        <v>2844424</v>
      </c>
      <c r="F58" s="59">
        <v>17940316</v>
      </c>
    </row>
    <row r="59" spans="1:6" ht="18" customHeight="1">
      <c r="A59" s="51" t="s">
        <v>270</v>
      </c>
      <c r="B59" s="60" t="s">
        <v>50</v>
      </c>
      <c r="C59" s="52">
        <v>83161</v>
      </c>
      <c r="D59" s="63">
        <v>511618</v>
      </c>
      <c r="E59" s="52">
        <v>48752</v>
      </c>
      <c r="F59" s="59">
        <v>594516</v>
      </c>
    </row>
    <row r="60" spans="1:6" ht="18" customHeight="1">
      <c r="A60" s="17" t="s">
        <v>204</v>
      </c>
      <c r="B60" s="60" t="s">
        <v>12</v>
      </c>
      <c r="C60" s="53" t="s">
        <v>12</v>
      </c>
      <c r="D60" s="61" t="s">
        <v>12</v>
      </c>
      <c r="E60" s="53" t="s">
        <v>12</v>
      </c>
      <c r="F60" s="62" t="s">
        <v>12</v>
      </c>
    </row>
    <row r="61" spans="1:6" ht="18" customHeight="1">
      <c r="A61" s="51" t="s">
        <v>271</v>
      </c>
      <c r="B61" s="60" t="s">
        <v>272</v>
      </c>
      <c r="C61" s="52">
        <v>41214</v>
      </c>
      <c r="D61" s="63">
        <v>395303</v>
      </c>
      <c r="E61" s="52">
        <v>48599</v>
      </c>
      <c r="F61" s="59">
        <v>559977</v>
      </c>
    </row>
    <row r="62" spans="1:6" ht="18" customHeight="1">
      <c r="A62" s="51" t="s">
        <v>273</v>
      </c>
      <c r="B62" s="60" t="s">
        <v>274</v>
      </c>
      <c r="C62" s="52">
        <v>1</v>
      </c>
      <c r="D62" s="63">
        <v>7</v>
      </c>
      <c r="E62" s="52">
        <v>1</v>
      </c>
      <c r="F62" s="59">
        <v>7</v>
      </c>
    </row>
    <row r="63" spans="1:6" ht="18" customHeight="1">
      <c r="A63" s="51" t="s">
        <v>275</v>
      </c>
      <c r="B63" s="60" t="s">
        <v>276</v>
      </c>
      <c r="C63" s="52">
        <v>41946</v>
      </c>
      <c r="D63" s="63">
        <v>116308</v>
      </c>
      <c r="E63" s="52">
        <v>152</v>
      </c>
      <c r="F63" s="59">
        <v>34532</v>
      </c>
    </row>
    <row r="64" spans="1:6" ht="18" customHeight="1">
      <c r="A64" s="51" t="s">
        <v>277</v>
      </c>
      <c r="B64" s="60" t="s">
        <v>278</v>
      </c>
      <c r="C64" s="52">
        <v>0</v>
      </c>
      <c r="D64" s="63">
        <v>0</v>
      </c>
      <c r="E64" s="52">
        <v>0</v>
      </c>
      <c r="F64" s="59">
        <v>0</v>
      </c>
    </row>
    <row r="65" spans="1:6" ht="18" customHeight="1">
      <c r="A65" s="51" t="s">
        <v>279</v>
      </c>
      <c r="B65" s="60" t="s">
        <v>52</v>
      </c>
      <c r="C65" s="52">
        <v>17088</v>
      </c>
      <c r="D65" s="63">
        <v>51524</v>
      </c>
      <c r="E65" s="52">
        <v>1278</v>
      </c>
      <c r="F65" s="59">
        <v>16050</v>
      </c>
    </row>
    <row r="66" spans="1:6" ht="18" customHeight="1">
      <c r="A66" s="17" t="s">
        <v>15</v>
      </c>
      <c r="B66" s="60" t="s">
        <v>12</v>
      </c>
      <c r="C66" s="53" t="s">
        <v>12</v>
      </c>
      <c r="D66" s="61" t="s">
        <v>12</v>
      </c>
      <c r="E66" s="53" t="s">
        <v>12</v>
      </c>
      <c r="F66" s="62" t="s">
        <v>12</v>
      </c>
    </row>
    <row r="67" spans="1:6" ht="18" customHeight="1">
      <c r="A67" s="51" t="s">
        <v>280</v>
      </c>
      <c r="B67" s="60" t="s">
        <v>54</v>
      </c>
      <c r="C67" s="52">
        <v>0</v>
      </c>
      <c r="D67" s="63">
        <v>0</v>
      </c>
      <c r="E67" s="52">
        <v>0</v>
      </c>
      <c r="F67" s="59">
        <v>0</v>
      </c>
    </row>
    <row r="68" spans="1:6" ht="18" customHeight="1">
      <c r="A68" s="51" t="s">
        <v>281</v>
      </c>
      <c r="B68" s="60" t="s">
        <v>60</v>
      </c>
      <c r="C68" s="52">
        <v>220</v>
      </c>
      <c r="D68" s="63">
        <v>23922</v>
      </c>
      <c r="E68" s="52">
        <v>459</v>
      </c>
      <c r="F68" s="59">
        <v>8154</v>
      </c>
    </row>
    <row r="69" spans="1:6" ht="18" customHeight="1">
      <c r="A69" s="51" t="s">
        <v>282</v>
      </c>
      <c r="B69" s="60" t="s">
        <v>62</v>
      </c>
      <c r="C69" s="52">
        <v>15695</v>
      </c>
      <c r="D69" s="63">
        <v>19560</v>
      </c>
      <c r="E69" s="52">
        <v>275</v>
      </c>
      <c r="F69" s="59">
        <v>3423</v>
      </c>
    </row>
    <row r="70" spans="1:6" ht="18" customHeight="1">
      <c r="A70" s="51" t="s">
        <v>283</v>
      </c>
      <c r="B70" s="60" t="s">
        <v>64</v>
      </c>
      <c r="C70" s="52">
        <v>0</v>
      </c>
      <c r="D70" s="63">
        <v>0</v>
      </c>
      <c r="E70" s="52">
        <v>21</v>
      </c>
      <c r="F70" s="59">
        <v>424</v>
      </c>
    </row>
    <row r="71" spans="1:6" ht="18" customHeight="1">
      <c r="A71" s="51" t="s">
        <v>284</v>
      </c>
      <c r="B71" s="60" t="s">
        <v>66</v>
      </c>
      <c r="C71" s="52">
        <v>0</v>
      </c>
      <c r="D71" s="65">
        <v>0</v>
      </c>
      <c r="E71" s="52">
        <v>0</v>
      </c>
      <c r="F71" s="66">
        <v>0</v>
      </c>
    </row>
    <row r="72" spans="1:6" ht="18" customHeight="1">
      <c r="A72" s="51" t="s">
        <v>285</v>
      </c>
      <c r="B72" s="64" t="s">
        <v>68</v>
      </c>
      <c r="C72" s="52">
        <v>1173</v>
      </c>
      <c r="D72" s="63">
        <v>8042</v>
      </c>
      <c r="E72" s="52">
        <v>523</v>
      </c>
      <c r="F72" s="59">
        <v>4049</v>
      </c>
    </row>
    <row r="73" spans="1:6" ht="22.5">
      <c r="A73" s="51" t="s">
        <v>286</v>
      </c>
      <c r="B73" s="60" t="s">
        <v>76</v>
      </c>
      <c r="C73" s="52">
        <v>0</v>
      </c>
      <c r="D73" s="63">
        <v>0</v>
      </c>
      <c r="E73" s="52">
        <v>0</v>
      </c>
      <c r="F73" s="59">
        <v>0</v>
      </c>
    </row>
    <row r="74" spans="1:6" ht="18" customHeight="1">
      <c r="A74" s="17" t="s">
        <v>15</v>
      </c>
      <c r="B74" s="60" t="s">
        <v>12</v>
      </c>
      <c r="C74" s="53" t="s">
        <v>12</v>
      </c>
      <c r="D74" s="61" t="s">
        <v>12</v>
      </c>
      <c r="E74" s="53" t="s">
        <v>12</v>
      </c>
      <c r="F74" s="62" t="s">
        <v>12</v>
      </c>
    </row>
    <row r="75" spans="1:6" ht="18" customHeight="1">
      <c r="A75" s="51" t="s">
        <v>287</v>
      </c>
      <c r="B75" s="60" t="s">
        <v>78</v>
      </c>
      <c r="C75" s="52">
        <v>0</v>
      </c>
      <c r="D75" s="63">
        <v>0</v>
      </c>
      <c r="E75" s="52">
        <v>0</v>
      </c>
      <c r="F75" s="59">
        <v>0</v>
      </c>
    </row>
    <row r="76" spans="1:6" ht="18" customHeight="1">
      <c r="A76" s="51" t="s">
        <v>288</v>
      </c>
      <c r="B76" s="60" t="s">
        <v>80</v>
      </c>
      <c r="C76" s="52">
        <v>0</v>
      </c>
      <c r="D76" s="63">
        <v>0</v>
      </c>
      <c r="E76" s="52">
        <v>0</v>
      </c>
      <c r="F76" s="59">
        <v>0</v>
      </c>
    </row>
    <row r="77" spans="1:6" ht="18" customHeight="1">
      <c r="A77" s="51" t="s">
        <v>289</v>
      </c>
      <c r="B77" s="60" t="s">
        <v>82</v>
      </c>
      <c r="C77" s="52">
        <v>0</v>
      </c>
      <c r="D77" s="63">
        <v>0</v>
      </c>
      <c r="E77" s="52">
        <v>0</v>
      </c>
      <c r="F77" s="59">
        <v>0</v>
      </c>
    </row>
    <row r="78" spans="1:6" ht="18" customHeight="1">
      <c r="A78" s="51" t="s">
        <v>290</v>
      </c>
      <c r="B78" s="60" t="s">
        <v>84</v>
      </c>
      <c r="C78" s="52">
        <v>0</v>
      </c>
      <c r="D78" s="63">
        <v>0</v>
      </c>
      <c r="E78" s="52">
        <v>0</v>
      </c>
      <c r="F78" s="59">
        <v>0</v>
      </c>
    </row>
    <row r="79" spans="1:6" ht="18" customHeight="1">
      <c r="A79" s="51" t="s">
        <v>291</v>
      </c>
      <c r="B79" s="60" t="s">
        <v>292</v>
      </c>
      <c r="C79" s="52">
        <v>0</v>
      </c>
      <c r="D79" s="63">
        <v>0</v>
      </c>
      <c r="E79" s="52">
        <v>0</v>
      </c>
      <c r="F79" s="59">
        <v>0</v>
      </c>
    </row>
    <row r="80" spans="1:6" ht="18" customHeight="1">
      <c r="A80" s="51" t="s">
        <v>293</v>
      </c>
      <c r="B80" s="60" t="s">
        <v>86</v>
      </c>
      <c r="C80" s="52">
        <v>148331</v>
      </c>
      <c r="D80" s="63">
        <v>1012457</v>
      </c>
      <c r="E80" s="52">
        <v>142062</v>
      </c>
      <c r="F80" s="59">
        <v>813032</v>
      </c>
    </row>
    <row r="81" spans="1:6" ht="33.75">
      <c r="A81" s="51" t="s">
        <v>294</v>
      </c>
      <c r="B81" s="60" t="s">
        <v>88</v>
      </c>
      <c r="C81" s="52">
        <v>359170</v>
      </c>
      <c r="D81" s="63">
        <v>4771906</v>
      </c>
      <c r="E81" s="52">
        <v>373110</v>
      </c>
      <c r="F81" s="59">
        <v>5055363</v>
      </c>
    </row>
    <row r="82" spans="1:6" ht="18" customHeight="1">
      <c r="A82" s="51" t="s">
        <v>295</v>
      </c>
      <c r="B82" s="60" t="s">
        <v>90</v>
      </c>
      <c r="C82" s="52">
        <v>6008</v>
      </c>
      <c r="D82" s="63">
        <v>8046</v>
      </c>
      <c r="E82" s="52">
        <v>0</v>
      </c>
      <c r="F82" s="59">
        <v>0</v>
      </c>
    </row>
    <row r="83" spans="1:6" ht="18" customHeight="1">
      <c r="A83" s="51" t="s">
        <v>296</v>
      </c>
      <c r="B83" s="60" t="s">
        <v>92</v>
      </c>
      <c r="C83" s="52">
        <v>264034</v>
      </c>
      <c r="D83" s="63">
        <v>4376250</v>
      </c>
      <c r="E83" s="52">
        <v>1569758</v>
      </c>
      <c r="F83" s="59">
        <v>7501593</v>
      </c>
    </row>
    <row r="84" spans="1:6" ht="18" customHeight="1">
      <c r="A84" s="51" t="s">
        <v>297</v>
      </c>
      <c r="B84" s="60" t="s">
        <v>94</v>
      </c>
      <c r="C84" s="52">
        <v>0</v>
      </c>
      <c r="D84" s="63">
        <v>0</v>
      </c>
      <c r="E84" s="52">
        <v>0</v>
      </c>
      <c r="F84" s="59">
        <v>0</v>
      </c>
    </row>
    <row r="85" spans="1:6" ht="18" customHeight="1">
      <c r="A85" s="51" t="s">
        <v>298</v>
      </c>
      <c r="B85" s="60" t="s">
        <v>97</v>
      </c>
      <c r="C85" s="52">
        <v>0</v>
      </c>
      <c r="D85" s="63">
        <v>0</v>
      </c>
      <c r="E85" s="52">
        <v>0</v>
      </c>
      <c r="F85" s="59">
        <v>259321</v>
      </c>
    </row>
    <row r="86" spans="1:6" ht="22.5">
      <c r="A86" s="51" t="s">
        <v>299</v>
      </c>
      <c r="B86" s="60" t="s">
        <v>99</v>
      </c>
      <c r="C86" s="52">
        <v>0</v>
      </c>
      <c r="D86" s="63">
        <v>0</v>
      </c>
      <c r="E86" s="52">
        <v>0</v>
      </c>
      <c r="F86" s="59">
        <v>0</v>
      </c>
    </row>
    <row r="87" spans="1:6" ht="22.5">
      <c r="A87" s="67" t="s">
        <v>300</v>
      </c>
      <c r="B87" s="60" t="s">
        <v>101</v>
      </c>
      <c r="C87" s="68">
        <v>0</v>
      </c>
      <c r="D87" s="63">
        <v>144099</v>
      </c>
      <c r="E87" s="68">
        <v>148875</v>
      </c>
      <c r="F87" s="59">
        <v>384934</v>
      </c>
    </row>
    <row r="88" spans="1:6" ht="18" customHeight="1">
      <c r="A88" s="22" t="s">
        <v>15</v>
      </c>
      <c r="B88" s="60" t="s">
        <v>12</v>
      </c>
      <c r="C88" s="23" t="s">
        <v>12</v>
      </c>
      <c r="D88" s="61" t="s">
        <v>12</v>
      </c>
      <c r="E88" s="23" t="s">
        <v>12</v>
      </c>
      <c r="F88" s="62" t="s">
        <v>12</v>
      </c>
    </row>
    <row r="89" spans="1:6" ht="18" customHeight="1">
      <c r="A89" s="67" t="s">
        <v>301</v>
      </c>
      <c r="B89" s="60" t="s">
        <v>302</v>
      </c>
      <c r="C89" s="68">
        <v>0</v>
      </c>
      <c r="D89" s="63">
        <v>0</v>
      </c>
      <c r="E89" s="68">
        <v>0</v>
      </c>
      <c r="F89" s="59">
        <v>0</v>
      </c>
    </row>
    <row r="90" spans="1:6" ht="18" customHeight="1">
      <c r="A90" s="67" t="s">
        <v>303</v>
      </c>
      <c r="B90" s="60" t="s">
        <v>304</v>
      </c>
      <c r="C90" s="68">
        <v>0</v>
      </c>
      <c r="D90" s="63">
        <v>144099</v>
      </c>
      <c r="E90" s="68">
        <v>148875</v>
      </c>
      <c r="F90" s="59">
        <v>384934</v>
      </c>
    </row>
    <row r="91" spans="1:6" ht="18" customHeight="1">
      <c r="A91" s="67" t="s">
        <v>305</v>
      </c>
      <c r="B91" s="60" t="s">
        <v>306</v>
      </c>
      <c r="C91" s="68">
        <v>0</v>
      </c>
      <c r="D91" s="63">
        <v>0</v>
      </c>
      <c r="E91" s="68">
        <v>0</v>
      </c>
      <c r="F91" s="59">
        <v>0</v>
      </c>
    </row>
    <row r="92" spans="1:6" ht="18" customHeight="1">
      <c r="A92" s="67" t="s">
        <v>307</v>
      </c>
      <c r="B92" s="60" t="s">
        <v>308</v>
      </c>
      <c r="C92" s="68">
        <v>0</v>
      </c>
      <c r="D92" s="63">
        <v>0</v>
      </c>
      <c r="E92" s="68">
        <v>0</v>
      </c>
      <c r="F92" s="66">
        <v>0</v>
      </c>
    </row>
    <row r="93" spans="1:6" ht="21.75" customHeight="1">
      <c r="A93" s="67" t="s">
        <v>309</v>
      </c>
      <c r="B93" s="64" t="s">
        <v>103</v>
      </c>
      <c r="C93" s="68">
        <v>64032</v>
      </c>
      <c r="D93" s="65">
        <v>235054</v>
      </c>
      <c r="E93" s="68">
        <v>5398</v>
      </c>
      <c r="F93" s="69">
        <v>120614</v>
      </c>
    </row>
    <row r="94" spans="1:6" ht="18" customHeight="1">
      <c r="A94" s="67" t="s">
        <v>310</v>
      </c>
      <c r="B94" s="60" t="s">
        <v>105</v>
      </c>
      <c r="C94" s="68">
        <v>83796</v>
      </c>
      <c r="D94" s="63">
        <v>670579</v>
      </c>
      <c r="E94" s="68">
        <v>73598</v>
      </c>
      <c r="F94" s="69">
        <v>606808</v>
      </c>
    </row>
    <row r="95" spans="1:6" ht="18" customHeight="1">
      <c r="A95" s="22" t="s">
        <v>15</v>
      </c>
      <c r="B95" s="60" t="s">
        <v>12</v>
      </c>
      <c r="C95" s="23" t="s">
        <v>12</v>
      </c>
      <c r="D95" s="61" t="s">
        <v>12</v>
      </c>
      <c r="E95" s="23" t="s">
        <v>12</v>
      </c>
      <c r="F95" s="70" t="s">
        <v>12</v>
      </c>
    </row>
    <row r="96" spans="1:6" ht="18" customHeight="1">
      <c r="A96" s="67" t="s">
        <v>311</v>
      </c>
      <c r="B96" s="60" t="s">
        <v>312</v>
      </c>
      <c r="C96" s="68">
        <v>63504</v>
      </c>
      <c r="D96" s="63">
        <v>443144</v>
      </c>
      <c r="E96" s="68">
        <v>53320</v>
      </c>
      <c r="F96" s="69">
        <v>407047</v>
      </c>
    </row>
    <row r="97" spans="1:6" ht="18" customHeight="1">
      <c r="A97" s="67" t="s">
        <v>313</v>
      </c>
      <c r="B97" s="60" t="s">
        <v>314</v>
      </c>
      <c r="C97" s="68">
        <v>1286</v>
      </c>
      <c r="D97" s="63">
        <v>7180</v>
      </c>
      <c r="E97" s="68">
        <v>1749</v>
      </c>
      <c r="F97" s="69">
        <v>10321</v>
      </c>
    </row>
    <row r="98" spans="1:6" ht="18" customHeight="1">
      <c r="A98" s="67" t="s">
        <v>315</v>
      </c>
      <c r="B98" s="60" t="s">
        <v>316</v>
      </c>
      <c r="C98" s="68">
        <v>13771</v>
      </c>
      <c r="D98" s="63">
        <v>151778</v>
      </c>
      <c r="E98" s="68">
        <v>15026</v>
      </c>
      <c r="F98" s="69">
        <v>123804</v>
      </c>
    </row>
    <row r="99" spans="1:6" ht="18" customHeight="1">
      <c r="A99" s="67" t="s">
        <v>317</v>
      </c>
      <c r="B99" s="60" t="s">
        <v>318</v>
      </c>
      <c r="C99" s="68">
        <v>1643</v>
      </c>
      <c r="D99" s="63">
        <v>9747</v>
      </c>
      <c r="E99" s="68">
        <v>714</v>
      </c>
      <c r="F99" s="69">
        <v>13561</v>
      </c>
    </row>
    <row r="100" spans="1:6" ht="21.75" customHeight="1">
      <c r="A100" s="67" t="s">
        <v>319</v>
      </c>
      <c r="B100" s="60" t="s">
        <v>320</v>
      </c>
      <c r="C100" s="68">
        <v>3592</v>
      </c>
      <c r="D100" s="63">
        <v>56396</v>
      </c>
      <c r="E100" s="68">
        <v>2789</v>
      </c>
      <c r="F100" s="69">
        <v>52075</v>
      </c>
    </row>
    <row r="101" spans="1:6" ht="18" customHeight="1">
      <c r="A101" s="67" t="s">
        <v>321</v>
      </c>
      <c r="B101" s="60" t="s">
        <v>322</v>
      </c>
      <c r="C101" s="68">
        <v>0</v>
      </c>
      <c r="D101" s="63">
        <v>2334</v>
      </c>
      <c r="E101" s="68">
        <v>0</v>
      </c>
      <c r="F101" s="69">
        <v>0</v>
      </c>
    </row>
    <row r="102" spans="1:6" ht="18" customHeight="1">
      <c r="A102" s="67" t="s">
        <v>323</v>
      </c>
      <c r="B102" s="60" t="s">
        <v>107</v>
      </c>
      <c r="C102" s="68">
        <v>0</v>
      </c>
      <c r="D102" s="63">
        <v>0</v>
      </c>
      <c r="E102" s="68">
        <v>0</v>
      </c>
      <c r="F102" s="69">
        <v>7234</v>
      </c>
    </row>
    <row r="103" spans="1:6" ht="21.75" customHeight="1">
      <c r="A103" s="23" t="s">
        <v>324</v>
      </c>
      <c r="B103" s="60" t="s">
        <v>109</v>
      </c>
      <c r="C103" s="68">
        <v>1025620</v>
      </c>
      <c r="D103" s="63">
        <v>11781533</v>
      </c>
      <c r="E103" s="68">
        <v>2362831</v>
      </c>
      <c r="F103" s="69">
        <v>15359465</v>
      </c>
    </row>
    <row r="104" spans="1:6" ht="21.75" customHeight="1">
      <c r="A104" s="23" t="s">
        <v>325</v>
      </c>
      <c r="B104" s="60" t="s">
        <v>111</v>
      </c>
      <c r="C104" s="68">
        <v>839881</v>
      </c>
      <c r="D104" s="63">
        <v>2560459</v>
      </c>
      <c r="E104" s="68">
        <v>481593</v>
      </c>
      <c r="F104" s="69">
        <v>2580851</v>
      </c>
    </row>
    <row r="105" spans="1:6" ht="21.75" customHeight="1">
      <c r="A105" s="67" t="s">
        <v>326</v>
      </c>
      <c r="B105" s="60" t="s">
        <v>136</v>
      </c>
      <c r="C105" s="68">
        <v>9670</v>
      </c>
      <c r="D105" s="63">
        <v>98645</v>
      </c>
      <c r="E105" s="68">
        <v>10072</v>
      </c>
      <c r="F105" s="69">
        <v>138449</v>
      </c>
    </row>
    <row r="106" spans="1:6" ht="21.75" customHeight="1">
      <c r="A106" s="23" t="s">
        <v>327</v>
      </c>
      <c r="B106" s="60" t="s">
        <v>146</v>
      </c>
      <c r="C106" s="68">
        <v>830211</v>
      </c>
      <c r="D106" s="69">
        <v>2461814</v>
      </c>
      <c r="E106" s="71">
        <v>471521</v>
      </c>
      <c r="F106" s="69">
        <v>2442402</v>
      </c>
    </row>
    <row r="107" spans="1:6" ht="18" customHeight="1">
      <c r="A107" s="72" t="s">
        <v>328</v>
      </c>
      <c r="B107" s="73" t="s">
        <v>148</v>
      </c>
      <c r="C107" s="71">
        <v>0</v>
      </c>
      <c r="D107" s="69">
        <v>0</v>
      </c>
      <c r="E107" s="69">
        <v>0</v>
      </c>
      <c r="F107" s="69">
        <v>0</v>
      </c>
    </row>
    <row r="108" spans="1:6" ht="15">
      <c r="A108" s="70" t="s">
        <v>329</v>
      </c>
      <c r="B108" s="73" t="s">
        <v>150</v>
      </c>
      <c r="C108" s="69">
        <v>830211</v>
      </c>
      <c r="D108" s="69">
        <v>2461814</v>
      </c>
      <c r="E108" s="69">
        <v>471521</v>
      </c>
      <c r="F108" s="69">
        <v>2442402</v>
      </c>
    </row>
    <row r="110" ht="14.25" customHeight="1">
      <c r="A110" s="114" t="s">
        <v>330</v>
      </c>
    </row>
    <row r="111" ht="9" customHeight="1"/>
    <row r="112" ht="14.25" customHeight="1"/>
    <row r="113" spans="1:6" ht="22.5">
      <c r="A113" s="114" t="s">
        <v>189</v>
      </c>
      <c r="C113" s="128" t="s">
        <v>434</v>
      </c>
      <c r="D113" s="129"/>
      <c r="F113" s="114" t="s">
        <v>433</v>
      </c>
    </row>
    <row r="114" ht="14.25" customHeight="1"/>
    <row r="115" spans="1:6" ht="15">
      <c r="A115" s="114" t="s">
        <v>331</v>
      </c>
      <c r="C115" s="128" t="s">
        <v>435</v>
      </c>
      <c r="D115" s="129"/>
      <c r="F115" s="114" t="s">
        <v>433</v>
      </c>
    </row>
    <row r="116" ht="14.25" customHeight="1"/>
    <row r="117" spans="1:4" ht="15">
      <c r="A117" s="114" t="s">
        <v>193</v>
      </c>
      <c r="C117" s="128" t="s">
        <v>436</v>
      </c>
      <c r="D117" s="129"/>
    </row>
    <row r="118" ht="14.25" customHeight="1"/>
    <row r="119" spans="1:4" ht="15">
      <c r="A119" s="114" t="s">
        <v>195</v>
      </c>
      <c r="C119" s="128" t="s">
        <v>437</v>
      </c>
      <c r="D119" s="129"/>
    </row>
    <row r="120" spans="1:4" ht="14.25" customHeight="1">
      <c r="A120" s="33" t="s">
        <v>195</v>
      </c>
      <c r="C120" s="128" t="s">
        <v>332</v>
      </c>
      <c r="D120" s="129"/>
    </row>
    <row r="121" ht="18" customHeight="1"/>
  </sheetData>
  <sheetProtection/>
  <mergeCells count="8">
    <mergeCell ref="C117:D117"/>
    <mergeCell ref="C119:D119"/>
    <mergeCell ref="C120:D120"/>
    <mergeCell ref="A1:F1"/>
    <mergeCell ref="B3:E3"/>
    <mergeCell ref="A5:C5"/>
    <mergeCell ref="C113:D113"/>
    <mergeCell ref="C115:D115"/>
  </mergeCells>
  <printOptions/>
  <pageMargins left="0.7086614173228347" right="0.31496062992125984" top="0.15748031496062992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9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91.421875" style="74" customWidth="1"/>
    <col min="2" max="2" width="9.28125" style="74" customWidth="1"/>
    <col min="3" max="3" width="22.421875" style="74" bestFit="1" customWidth="1"/>
    <col min="4" max="4" width="30.28125" style="145" bestFit="1" customWidth="1"/>
    <col min="5" max="16384" width="9.140625" style="74" customWidth="1"/>
  </cols>
  <sheetData>
    <row r="1" ht="15">
      <c r="D1" s="145" t="s">
        <v>333</v>
      </c>
    </row>
    <row r="2" ht="15">
      <c r="D2" s="145" t="s">
        <v>334</v>
      </c>
    </row>
    <row r="3" spans="1:4" ht="15">
      <c r="A3" s="139" t="s">
        <v>335</v>
      </c>
      <c r="B3" s="139"/>
      <c r="C3" s="139"/>
      <c r="D3" s="139"/>
    </row>
    <row r="4" spans="1:4" ht="15">
      <c r="A4" s="139" t="s">
        <v>336</v>
      </c>
      <c r="B4" s="139"/>
      <c r="C4" s="139"/>
      <c r="D4" s="139"/>
    </row>
    <row r="5" spans="1:4" ht="15">
      <c r="A5" s="139" t="s">
        <v>337</v>
      </c>
      <c r="B5" s="139"/>
      <c r="C5" s="139"/>
      <c r="D5" s="139"/>
    </row>
    <row r="6" spans="1:4" ht="15">
      <c r="A6" s="140" t="s">
        <v>438</v>
      </c>
      <c r="B6" s="140"/>
      <c r="C6" s="140"/>
      <c r="D6" s="140"/>
    </row>
    <row r="8" ht="15">
      <c r="D8" s="145" t="s">
        <v>338</v>
      </c>
    </row>
    <row r="9" spans="1:4" ht="29.25">
      <c r="A9" s="75" t="s">
        <v>198</v>
      </c>
      <c r="B9" s="76" t="s">
        <v>330</v>
      </c>
      <c r="C9" s="75" t="s">
        <v>339</v>
      </c>
      <c r="D9" s="146" t="s">
        <v>340</v>
      </c>
    </row>
    <row r="10" spans="1:4" ht="15">
      <c r="A10" s="77">
        <v>1</v>
      </c>
      <c r="B10" s="77">
        <v>2</v>
      </c>
      <c r="C10" s="77">
        <v>3</v>
      </c>
      <c r="D10" s="147">
        <v>4</v>
      </c>
    </row>
    <row r="11" spans="1:4" ht="15">
      <c r="A11" s="78" t="s">
        <v>341</v>
      </c>
      <c r="B11" s="78"/>
      <c r="C11" s="79"/>
      <c r="D11" s="148"/>
    </row>
    <row r="12" spans="1:4" ht="15">
      <c r="A12" s="80" t="s">
        <v>342</v>
      </c>
      <c r="B12" s="78"/>
      <c r="C12" s="81">
        <f>SUM(C14:C21)</f>
        <v>3676502981.7900004</v>
      </c>
      <c r="D12" s="149">
        <v>2966182</v>
      </c>
    </row>
    <row r="13" spans="1:4" ht="15">
      <c r="A13" s="78" t="s">
        <v>343</v>
      </c>
      <c r="B13" s="78"/>
      <c r="C13" s="82"/>
      <c r="D13" s="150"/>
    </row>
    <row r="14" spans="1:4" ht="15">
      <c r="A14" s="78" t="s">
        <v>344</v>
      </c>
      <c r="B14" s="78"/>
      <c r="C14" s="82">
        <v>841904084.6</v>
      </c>
      <c r="D14" s="150">
        <v>735464</v>
      </c>
    </row>
    <row r="15" spans="1:4" ht="15">
      <c r="A15" s="78" t="s">
        <v>345</v>
      </c>
      <c r="B15" s="78"/>
      <c r="C15" s="82">
        <v>381288409.58</v>
      </c>
      <c r="D15" s="150">
        <v>682467</v>
      </c>
    </row>
    <row r="16" spans="1:4" ht="15">
      <c r="A16" s="78" t="s">
        <v>346</v>
      </c>
      <c r="B16" s="78"/>
      <c r="C16" s="82">
        <v>175188839.87</v>
      </c>
      <c r="D16" s="150">
        <v>2715</v>
      </c>
    </row>
    <row r="17" spans="1:4" ht="15">
      <c r="A17" s="78" t="s">
        <v>347</v>
      </c>
      <c r="B17" s="78"/>
      <c r="C17" s="82">
        <v>509955952.84000003</v>
      </c>
      <c r="D17" s="150">
        <v>639743</v>
      </c>
    </row>
    <row r="18" spans="1:4" ht="15">
      <c r="A18" s="78" t="s">
        <v>348</v>
      </c>
      <c r="B18" s="78"/>
      <c r="C18" s="82">
        <v>582973331.5400001</v>
      </c>
      <c r="D18" s="150">
        <v>179136</v>
      </c>
    </row>
    <row r="19" spans="1:4" ht="15">
      <c r="A19" s="78" t="s">
        <v>349</v>
      </c>
      <c r="B19" s="78"/>
      <c r="C19" s="82">
        <v>859663671.29</v>
      </c>
      <c r="D19" s="150">
        <v>574242</v>
      </c>
    </row>
    <row r="20" spans="1:4" ht="15">
      <c r="A20" s="78" t="s">
        <v>350</v>
      </c>
      <c r="B20" s="78"/>
      <c r="C20" s="82">
        <v>260916448.36</v>
      </c>
      <c r="D20" s="150">
        <v>128385</v>
      </c>
    </row>
    <row r="21" spans="1:4" ht="15">
      <c r="A21" s="78" t="s">
        <v>351</v>
      </c>
      <c r="B21" s="78"/>
      <c r="C21" s="82">
        <v>64612243.71</v>
      </c>
      <c r="D21" s="150">
        <v>24030</v>
      </c>
    </row>
    <row r="22" spans="1:4" ht="15">
      <c r="A22" s="80" t="s">
        <v>352</v>
      </c>
      <c r="B22" s="78"/>
      <c r="C22" s="81">
        <f>SUM(C24:C29)</f>
        <v>-731464247.4100001</v>
      </c>
      <c r="D22" s="149">
        <v>-740953</v>
      </c>
    </row>
    <row r="23" spans="1:4" ht="15">
      <c r="A23" s="78" t="s">
        <v>343</v>
      </c>
      <c r="B23" s="78"/>
      <c r="C23" s="82"/>
      <c r="D23" s="150"/>
    </row>
    <row r="24" spans="1:4" ht="15">
      <c r="A24" s="78" t="s">
        <v>353</v>
      </c>
      <c r="B24" s="78"/>
      <c r="C24" s="82">
        <v>-470276362.89</v>
      </c>
      <c r="D24" s="150">
        <v>-627673</v>
      </c>
    </row>
    <row r="25" spans="1:4" ht="15">
      <c r="A25" s="78" t="s">
        <v>354</v>
      </c>
      <c r="B25" s="78"/>
      <c r="C25" s="82">
        <v>-94199204.71</v>
      </c>
      <c r="D25" s="150">
        <v>-34532</v>
      </c>
    </row>
    <row r="26" spans="1:4" ht="15">
      <c r="A26" s="78" t="s">
        <v>355</v>
      </c>
      <c r="B26" s="78"/>
      <c r="C26" s="82">
        <v>-7630922.11</v>
      </c>
      <c r="D26" s="150">
        <v>-3160</v>
      </c>
    </row>
    <row r="27" spans="1:4" ht="15">
      <c r="A27" s="78" t="s">
        <v>356</v>
      </c>
      <c r="B27" s="78"/>
      <c r="C27" s="82">
        <v>-70004299.75</v>
      </c>
      <c r="D27" s="150">
        <v>-39849</v>
      </c>
    </row>
    <row r="28" spans="1:4" ht="15">
      <c r="A28" s="78" t="s">
        <v>357</v>
      </c>
      <c r="B28" s="78"/>
      <c r="C28" s="82">
        <v>-88554827.95</v>
      </c>
      <c r="D28" s="150">
        <v>-32841</v>
      </c>
    </row>
    <row r="29" spans="1:4" ht="15">
      <c r="A29" s="83" t="s">
        <v>358</v>
      </c>
      <c r="B29" s="78"/>
      <c r="C29" s="82">
        <v>-798630</v>
      </c>
      <c r="D29" s="150">
        <v>-2898</v>
      </c>
    </row>
    <row r="30" spans="1:4" ht="15">
      <c r="A30" s="80" t="s">
        <v>359</v>
      </c>
      <c r="B30" s="78"/>
      <c r="C30" s="84">
        <f>SUM(C31:C39)</f>
        <v>-2152865298.6000004</v>
      </c>
      <c r="D30" s="151">
        <v>2174751</v>
      </c>
    </row>
    <row r="31" spans="1:4" ht="15">
      <c r="A31" s="83" t="s">
        <v>360</v>
      </c>
      <c r="B31" s="78"/>
      <c r="C31" s="82">
        <v>-2027360778.8600006</v>
      </c>
      <c r="D31" s="150">
        <v>1485270</v>
      </c>
    </row>
    <row r="32" spans="1:4" ht="15">
      <c r="A32" s="78" t="s">
        <v>361</v>
      </c>
      <c r="B32" s="78"/>
      <c r="C32" s="82"/>
      <c r="D32" s="152"/>
    </row>
    <row r="33" spans="1:4" ht="15">
      <c r="A33" s="78" t="s">
        <v>362</v>
      </c>
      <c r="B33" s="78"/>
      <c r="C33" s="82">
        <v>-30440763644.339996</v>
      </c>
      <c r="D33" s="150">
        <v>-18447128</v>
      </c>
    </row>
    <row r="34" spans="1:4" ht="15">
      <c r="A34" s="78" t="s">
        <v>363</v>
      </c>
      <c r="B34" s="78"/>
      <c r="C34" s="82">
        <v>27726039629.379997</v>
      </c>
      <c r="D34" s="150">
        <v>15911376</v>
      </c>
    </row>
    <row r="35" spans="1:4" ht="15">
      <c r="A35" s="78" t="s">
        <v>364</v>
      </c>
      <c r="B35" s="78"/>
      <c r="C35" s="82">
        <v>-3165212856.1</v>
      </c>
      <c r="D35" s="150">
        <v>-2205859</v>
      </c>
    </row>
    <row r="36" spans="1:4" ht="15">
      <c r="A36" s="78" t="s">
        <v>365</v>
      </c>
      <c r="B36" s="78"/>
      <c r="C36" s="82">
        <v>5611363023.08</v>
      </c>
      <c r="D36" s="150">
        <v>5344963</v>
      </c>
    </row>
    <row r="37" spans="1:4" ht="15">
      <c r="A37" s="78" t="s">
        <v>366</v>
      </c>
      <c r="B37" s="78"/>
      <c r="C37" s="82"/>
      <c r="D37" s="150"/>
    </row>
    <row r="38" spans="1:4" ht="15">
      <c r="A38" s="78" t="s">
        <v>367</v>
      </c>
      <c r="B38" s="78"/>
      <c r="C38" s="82"/>
      <c r="D38" s="152"/>
    </row>
    <row r="39" spans="1:4" ht="15">
      <c r="A39" s="78" t="s">
        <v>368</v>
      </c>
      <c r="B39" s="78"/>
      <c r="C39" s="82">
        <v>143069328.24</v>
      </c>
      <c r="D39" s="152">
        <v>86129</v>
      </c>
    </row>
    <row r="40" spans="1:4" ht="15">
      <c r="A40" s="80" t="s">
        <v>369</v>
      </c>
      <c r="B40" s="78"/>
      <c r="C40" s="84">
        <f>SUM(C41:C43)</f>
        <v>5055020251.710007</v>
      </c>
      <c r="D40" s="153">
        <v>0</v>
      </c>
    </row>
    <row r="41" spans="1:4" ht="15">
      <c r="A41" s="78" t="s">
        <v>370</v>
      </c>
      <c r="B41" s="78"/>
      <c r="C41" s="82"/>
      <c r="D41" s="150"/>
    </row>
    <row r="42" spans="1:4" ht="15">
      <c r="A42" s="78" t="s">
        <v>371</v>
      </c>
      <c r="B42" s="78"/>
      <c r="C42" s="82">
        <v>5055020251.710007</v>
      </c>
      <c r="D42" s="150"/>
    </row>
    <row r="43" spans="1:4" ht="15">
      <c r="A43" s="78" t="s">
        <v>372</v>
      </c>
      <c r="B43" s="78"/>
      <c r="C43" s="82"/>
      <c r="D43" s="150"/>
    </row>
    <row r="44" spans="1:4" ht="15">
      <c r="A44" s="80" t="s">
        <v>373</v>
      </c>
      <c r="B44" s="78"/>
      <c r="C44" s="84">
        <f>-796482378.89+C72</f>
        <v>-834045005.41</v>
      </c>
      <c r="D44" s="153">
        <v>-685141</v>
      </c>
    </row>
    <row r="45" spans="1:4" ht="15">
      <c r="A45" s="80" t="s">
        <v>374</v>
      </c>
      <c r="B45" s="78"/>
      <c r="C45" s="84">
        <f>C12+C22+C30+C40+C44</f>
        <v>5013148682.080007</v>
      </c>
      <c r="D45" s="151">
        <v>3714839</v>
      </c>
    </row>
    <row r="46" spans="1:4" ht="15">
      <c r="A46" s="78"/>
      <c r="B46" s="78"/>
      <c r="C46" s="82"/>
      <c r="D46" s="150"/>
    </row>
    <row r="47" spans="1:4" ht="15">
      <c r="A47" s="78" t="s">
        <v>375</v>
      </c>
      <c r="B47" s="78"/>
      <c r="C47" s="82">
        <v>0</v>
      </c>
      <c r="D47" s="150">
        <v>0</v>
      </c>
    </row>
    <row r="48" spans="1:4" ht="15">
      <c r="A48" s="78"/>
      <c r="B48" s="78"/>
      <c r="C48" s="82"/>
      <c r="D48" s="150"/>
    </row>
    <row r="49" spans="1:4" ht="29.25">
      <c r="A49" s="85" t="s">
        <v>376</v>
      </c>
      <c r="B49" s="78"/>
      <c r="C49" s="86">
        <f>C45+C47</f>
        <v>5013148682.080007</v>
      </c>
      <c r="D49" s="154">
        <v>3714839</v>
      </c>
    </row>
    <row r="50" spans="1:4" ht="15">
      <c r="A50" s="78"/>
      <c r="B50" s="78"/>
      <c r="C50" s="82"/>
      <c r="D50" s="150"/>
    </row>
    <row r="51" spans="1:4" ht="15">
      <c r="A51" s="78" t="s">
        <v>377</v>
      </c>
      <c r="B51" s="78"/>
      <c r="C51" s="82"/>
      <c r="D51" s="150"/>
    </row>
    <row r="52" spans="1:4" ht="15">
      <c r="A52" s="78" t="s">
        <v>378</v>
      </c>
      <c r="B52" s="78"/>
      <c r="C52" s="82"/>
      <c r="D52" s="152"/>
    </row>
    <row r="53" spans="1:4" ht="15">
      <c r="A53" s="78" t="s">
        <v>379</v>
      </c>
      <c r="B53" s="78"/>
      <c r="C53" s="82">
        <v>-161925652.15</v>
      </c>
      <c r="D53" s="152">
        <v>312060</v>
      </c>
    </row>
    <row r="54" spans="1:4" ht="15">
      <c r="A54" s="78" t="s">
        <v>380</v>
      </c>
      <c r="B54" s="78"/>
      <c r="C54" s="82"/>
      <c r="D54" s="150"/>
    </row>
    <row r="55" spans="1:4" ht="15">
      <c r="A55" s="78" t="s">
        <v>381</v>
      </c>
      <c r="B55" s="78"/>
      <c r="C55" s="82"/>
      <c r="D55" s="150"/>
    </row>
    <row r="56" spans="1:4" ht="15">
      <c r="A56" s="87" t="s">
        <v>382</v>
      </c>
      <c r="B56" s="78"/>
      <c r="C56" s="82">
        <f>SUM(C51:C55)</f>
        <v>-161925652.15</v>
      </c>
      <c r="D56" s="154">
        <v>312060</v>
      </c>
    </row>
    <row r="57" spans="1:4" ht="15">
      <c r="A57" s="78"/>
      <c r="B57" s="78"/>
      <c r="C57" s="82"/>
      <c r="D57" s="150"/>
    </row>
    <row r="58" spans="1:4" ht="15">
      <c r="A58" s="78" t="s">
        <v>383</v>
      </c>
      <c r="B58" s="78"/>
      <c r="C58" s="82"/>
      <c r="D58" s="150"/>
    </row>
    <row r="59" spans="1:4" ht="15">
      <c r="A59" s="78" t="s">
        <v>384</v>
      </c>
      <c r="B59" s="78"/>
      <c r="C59" s="82">
        <v>-2942245339.59</v>
      </c>
      <c r="D59" s="150">
        <v>-1448976</v>
      </c>
    </row>
    <row r="60" spans="1:4" ht="15">
      <c r="A60" s="78" t="s">
        <v>385</v>
      </c>
      <c r="B60" s="78"/>
      <c r="C60" s="82"/>
      <c r="D60" s="150"/>
    </row>
    <row r="61" spans="1:4" ht="15">
      <c r="A61" s="78" t="s">
        <v>386</v>
      </c>
      <c r="B61" s="78"/>
      <c r="C61" s="82"/>
      <c r="D61" s="150"/>
    </row>
    <row r="62" spans="1:4" ht="15">
      <c r="A62" s="78" t="s">
        <v>387</v>
      </c>
      <c r="B62" s="78"/>
      <c r="C62" s="82"/>
      <c r="D62" s="150"/>
    </row>
    <row r="63" spans="1:4" ht="15">
      <c r="A63" s="78" t="s">
        <v>388</v>
      </c>
      <c r="B63" s="78"/>
      <c r="C63" s="82">
        <v>-2000000631.6</v>
      </c>
      <c r="D63" s="150">
        <v>-2000001</v>
      </c>
    </row>
    <row r="64" spans="1:4" ht="15">
      <c r="A64" s="78" t="s">
        <v>389</v>
      </c>
      <c r="B64" s="78"/>
      <c r="C64" s="82"/>
      <c r="D64" s="150"/>
    </row>
    <row r="65" spans="1:4" ht="15">
      <c r="A65" s="87" t="s">
        <v>390</v>
      </c>
      <c r="B65" s="78"/>
      <c r="C65" s="82">
        <f>SUM(C58:C64)</f>
        <v>-4942245971.190001</v>
      </c>
      <c r="D65" s="154">
        <v>-3448977</v>
      </c>
    </row>
    <row r="66" spans="1:4" ht="15">
      <c r="A66" s="78"/>
      <c r="B66" s="78"/>
      <c r="C66" s="82"/>
      <c r="D66" s="150"/>
    </row>
    <row r="67" spans="1:4" ht="15">
      <c r="A67" s="78" t="s">
        <v>391</v>
      </c>
      <c r="B67" s="78"/>
      <c r="C67" s="82">
        <f>C49+C56+C65</f>
        <v>-91022941.25999355</v>
      </c>
      <c r="D67" s="155">
        <v>577922</v>
      </c>
    </row>
    <row r="68" spans="1:4" ht="15">
      <c r="A68" s="78"/>
      <c r="B68" s="78"/>
      <c r="C68" s="82"/>
      <c r="D68" s="150"/>
    </row>
    <row r="69" spans="1:4" ht="15">
      <c r="A69" s="78" t="s">
        <v>392</v>
      </c>
      <c r="B69" s="78"/>
      <c r="C69" s="82">
        <v>839899</v>
      </c>
      <c r="D69" s="150">
        <v>2477635</v>
      </c>
    </row>
    <row r="70" spans="1:4" ht="15">
      <c r="A70" s="78" t="s">
        <v>393</v>
      </c>
      <c r="B70" s="78"/>
      <c r="C70" s="82">
        <v>748876291</v>
      </c>
      <c r="D70" s="150">
        <v>3055557</v>
      </c>
    </row>
    <row r="71" spans="1:4" ht="15">
      <c r="A71" s="78"/>
      <c r="B71" s="78"/>
      <c r="C71" s="82"/>
      <c r="D71" s="150"/>
    </row>
    <row r="72" spans="1:4" ht="15">
      <c r="A72" s="78" t="s">
        <v>394</v>
      </c>
      <c r="B72" s="78"/>
      <c r="C72" s="82">
        <v>-37562626.52</v>
      </c>
      <c r="D72" s="150">
        <v>-25780</v>
      </c>
    </row>
    <row r="74" spans="1:2" ht="15">
      <c r="A74" s="74" t="s">
        <v>395</v>
      </c>
      <c r="B74" s="74" t="s">
        <v>439</v>
      </c>
    </row>
    <row r="75" spans="1:2" ht="15">
      <c r="A75" s="74" t="s">
        <v>396</v>
      </c>
      <c r="B75" s="74" t="s">
        <v>439</v>
      </c>
    </row>
    <row r="76" spans="1:2" ht="15">
      <c r="A76" s="74" t="s">
        <v>397</v>
      </c>
      <c r="B76" s="74" t="s">
        <v>439</v>
      </c>
    </row>
    <row r="78" ht="15">
      <c r="A78" s="74" t="s">
        <v>398</v>
      </c>
    </row>
    <row r="79" ht="15">
      <c r="A79" s="74" t="s">
        <v>399</v>
      </c>
    </row>
  </sheetData>
  <sheetProtection/>
  <mergeCells count="4">
    <mergeCell ref="A3:D3"/>
    <mergeCell ref="A4:D4"/>
    <mergeCell ref="A5:D5"/>
    <mergeCell ref="A6:D6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5"/>
  <sheetViews>
    <sheetView zoomScalePageLayoutView="0" workbookViewId="0" topLeftCell="A16">
      <selection activeCell="A6" sqref="A6:H6"/>
    </sheetView>
  </sheetViews>
  <sheetFormatPr defaultColWidth="9.140625" defaultRowHeight="15"/>
  <cols>
    <col min="1" max="1" width="50.421875" style="89" customWidth="1"/>
    <col min="2" max="2" width="12.28125" style="89" customWidth="1"/>
    <col min="3" max="3" width="18.421875" style="89" customWidth="1"/>
    <col min="4" max="4" width="12.7109375" style="89" customWidth="1"/>
    <col min="5" max="5" width="13.421875" style="89" customWidth="1"/>
    <col min="6" max="6" width="11.28125" style="89" customWidth="1"/>
    <col min="7" max="7" width="12.7109375" style="89" customWidth="1"/>
    <col min="8" max="8" width="13.8515625" style="89" customWidth="1"/>
    <col min="9" max="16384" width="9.140625" style="91" customWidth="1"/>
  </cols>
  <sheetData>
    <row r="1" spans="1:8" ht="23.25" customHeight="1">
      <c r="A1" s="88"/>
      <c r="E1" s="90"/>
      <c r="F1" s="90"/>
      <c r="G1" s="90"/>
      <c r="H1" s="88" t="s">
        <v>400</v>
      </c>
    </row>
    <row r="2" ht="12.75">
      <c r="H2" s="89" t="s">
        <v>401</v>
      </c>
    </row>
    <row r="3" spans="1:8" ht="12.75">
      <c r="A3" s="141" t="s">
        <v>402</v>
      </c>
      <c r="B3" s="141"/>
      <c r="C3" s="141"/>
      <c r="D3" s="141"/>
      <c r="E3" s="141"/>
      <c r="F3" s="141"/>
      <c r="G3" s="141"/>
      <c r="H3" s="141"/>
    </row>
    <row r="4" spans="1:8" ht="12.75">
      <c r="A4" s="141" t="s">
        <v>336</v>
      </c>
      <c r="B4" s="141"/>
      <c r="C4" s="141"/>
      <c r="D4" s="141"/>
      <c r="E4" s="141"/>
      <c r="F4" s="141"/>
      <c r="G4" s="141"/>
      <c r="H4" s="141"/>
    </row>
    <row r="5" spans="1:8" ht="12.75">
      <c r="A5" s="141" t="s">
        <v>337</v>
      </c>
      <c r="B5" s="141"/>
      <c r="C5" s="141"/>
      <c r="D5" s="141"/>
      <c r="E5" s="141"/>
      <c r="F5" s="141"/>
      <c r="G5" s="141"/>
      <c r="H5" s="141"/>
    </row>
    <row r="6" spans="1:8" ht="12.75">
      <c r="A6" s="142" t="s">
        <v>438</v>
      </c>
      <c r="B6" s="142"/>
      <c r="C6" s="142"/>
      <c r="D6" s="142"/>
      <c r="E6" s="142"/>
      <c r="F6" s="142"/>
      <c r="G6" s="142"/>
      <c r="H6" s="142"/>
    </row>
    <row r="7" ht="12.75">
      <c r="G7" s="92" t="s">
        <v>403</v>
      </c>
    </row>
    <row r="8" spans="1:8" s="95" customFormat="1" ht="25.5">
      <c r="A8" s="93"/>
      <c r="B8" s="143" t="s">
        <v>404</v>
      </c>
      <c r="C8" s="143"/>
      <c r="D8" s="143"/>
      <c r="E8" s="143"/>
      <c r="F8" s="143"/>
      <c r="G8" s="94" t="s">
        <v>405</v>
      </c>
      <c r="H8" s="94" t="s">
        <v>184</v>
      </c>
    </row>
    <row r="9" spans="1:8" ht="38.25">
      <c r="A9" s="93"/>
      <c r="B9" s="94" t="s">
        <v>158</v>
      </c>
      <c r="C9" s="94" t="s">
        <v>168</v>
      </c>
      <c r="D9" s="94" t="s">
        <v>176</v>
      </c>
      <c r="E9" s="94" t="s">
        <v>406</v>
      </c>
      <c r="F9" s="94" t="s">
        <v>407</v>
      </c>
      <c r="G9" s="96"/>
      <c r="H9" s="96"/>
    </row>
    <row r="10" spans="1:8" ht="12.75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7">
        <v>8</v>
      </c>
    </row>
    <row r="11" spans="1:8" ht="12.75">
      <c r="A11" s="98" t="s">
        <v>408</v>
      </c>
      <c r="B11" s="99">
        <v>11240188</v>
      </c>
      <c r="C11" s="100">
        <v>576714</v>
      </c>
      <c r="D11" s="100">
        <v>37605</v>
      </c>
      <c r="E11" s="100">
        <v>6608779</v>
      </c>
      <c r="F11" s="101">
        <f>SUM(B11:E11)</f>
        <v>18463286</v>
      </c>
      <c r="G11" s="102"/>
      <c r="H11" s="101">
        <f>F11+G11</f>
        <v>18463286</v>
      </c>
    </row>
    <row r="12" spans="1:8" ht="12.75">
      <c r="A12" s="98" t="s">
        <v>409</v>
      </c>
      <c r="B12" s="103"/>
      <c r="C12" s="104"/>
      <c r="D12" s="104"/>
      <c r="E12" s="104">
        <v>335251</v>
      </c>
      <c r="F12" s="101">
        <f aca="true" t="shared" si="0" ref="F12:F48">SUM(B12:E12)</f>
        <v>335251</v>
      </c>
      <c r="G12" s="105"/>
      <c r="H12" s="101">
        <f aca="true" t="shared" si="1" ref="H12:H48">F12+G12</f>
        <v>335251</v>
      </c>
    </row>
    <row r="13" spans="1:8" ht="12.75">
      <c r="A13" s="98" t="s">
        <v>410</v>
      </c>
      <c r="B13" s="103"/>
      <c r="C13" s="104"/>
      <c r="D13" s="104"/>
      <c r="E13" s="104"/>
      <c r="F13" s="101">
        <f t="shared" si="0"/>
        <v>0</v>
      </c>
      <c r="G13" s="106"/>
      <c r="H13" s="101">
        <f t="shared" si="1"/>
        <v>0</v>
      </c>
    </row>
    <row r="14" spans="1:8" ht="12.75">
      <c r="A14" s="98" t="s">
        <v>411</v>
      </c>
      <c r="B14" s="103"/>
      <c r="C14" s="104"/>
      <c r="D14" s="104">
        <v>-37605</v>
      </c>
      <c r="E14" s="104"/>
      <c r="F14" s="101">
        <f t="shared" si="0"/>
        <v>-37605</v>
      </c>
      <c r="G14" s="105"/>
      <c r="H14" s="101">
        <f t="shared" si="1"/>
        <v>-37605</v>
      </c>
    </row>
    <row r="15" spans="1:8" ht="25.5">
      <c r="A15" s="98" t="s">
        <v>412</v>
      </c>
      <c r="B15" s="103"/>
      <c r="C15" s="104">
        <v>-1416525</v>
      </c>
      <c r="D15" s="104"/>
      <c r="E15" s="104"/>
      <c r="F15" s="101">
        <f t="shared" si="0"/>
        <v>-1416525</v>
      </c>
      <c r="G15" s="105"/>
      <c r="H15" s="101">
        <f t="shared" si="1"/>
        <v>-1416525</v>
      </c>
    </row>
    <row r="16" spans="1:8" ht="12.75">
      <c r="A16" s="98" t="s">
        <v>413</v>
      </c>
      <c r="B16" s="103"/>
      <c r="C16" s="104"/>
      <c r="D16" s="104"/>
      <c r="E16" s="104"/>
      <c r="F16" s="101">
        <f t="shared" si="0"/>
        <v>0</v>
      </c>
      <c r="G16" s="105"/>
      <c r="H16" s="101">
        <f t="shared" si="1"/>
        <v>0</v>
      </c>
    </row>
    <row r="17" spans="1:8" ht="12.75">
      <c r="A17" s="98" t="s">
        <v>414</v>
      </c>
      <c r="B17" s="103"/>
      <c r="C17" s="104"/>
      <c r="D17" s="104">
        <v>715359</v>
      </c>
      <c r="E17" s="104"/>
      <c r="F17" s="101">
        <f t="shared" si="0"/>
        <v>715359</v>
      </c>
      <c r="G17" s="105"/>
      <c r="H17" s="101">
        <f t="shared" si="1"/>
        <v>715359</v>
      </c>
    </row>
    <row r="18" spans="1:8" ht="25.5">
      <c r="A18" s="98" t="s">
        <v>415</v>
      </c>
      <c r="B18" s="103"/>
      <c r="C18" s="104"/>
      <c r="D18" s="104"/>
      <c r="E18" s="104"/>
      <c r="F18" s="101">
        <f t="shared" si="0"/>
        <v>0</v>
      </c>
      <c r="G18" s="105"/>
      <c r="H18" s="101">
        <f t="shared" si="1"/>
        <v>0</v>
      </c>
    </row>
    <row r="19" spans="1:8" ht="12.75">
      <c r="A19" s="98" t="s">
        <v>416</v>
      </c>
      <c r="B19" s="103"/>
      <c r="C19" s="104"/>
      <c r="D19" s="104"/>
      <c r="E19" s="104">
        <v>4020462</v>
      </c>
      <c r="F19" s="101">
        <f t="shared" si="0"/>
        <v>4020462</v>
      </c>
      <c r="G19" s="105"/>
      <c r="H19" s="101">
        <f t="shared" si="1"/>
        <v>4020462</v>
      </c>
    </row>
    <row r="20" spans="1:8" ht="12.75">
      <c r="A20" s="98" t="s">
        <v>417</v>
      </c>
      <c r="B20" s="103"/>
      <c r="C20" s="104"/>
      <c r="D20" s="104"/>
      <c r="E20" s="104"/>
      <c r="F20" s="101">
        <f t="shared" si="0"/>
        <v>0</v>
      </c>
      <c r="G20" s="105"/>
      <c r="H20" s="101">
        <f t="shared" si="1"/>
        <v>0</v>
      </c>
    </row>
    <row r="21" spans="1:8" ht="12.75">
      <c r="A21" s="98" t="s">
        <v>418</v>
      </c>
      <c r="B21" s="103"/>
      <c r="C21" s="104"/>
      <c r="D21" s="104"/>
      <c r="E21" s="104">
        <v>-1999991</v>
      </c>
      <c r="F21" s="101">
        <f t="shared" si="0"/>
        <v>-1999991</v>
      </c>
      <c r="G21" s="105"/>
      <c r="H21" s="101">
        <f t="shared" si="1"/>
        <v>-1999991</v>
      </c>
    </row>
    <row r="22" spans="1:8" ht="12.75">
      <c r="A22" s="98" t="s">
        <v>419</v>
      </c>
      <c r="B22" s="103"/>
      <c r="C22" s="104"/>
      <c r="D22" s="104"/>
      <c r="E22" s="104"/>
      <c r="F22" s="101">
        <f t="shared" si="0"/>
        <v>0</v>
      </c>
      <c r="G22" s="105"/>
      <c r="H22" s="101">
        <f t="shared" si="1"/>
        <v>0</v>
      </c>
    </row>
    <row r="23" spans="1:8" ht="12.75">
      <c r="A23" s="98" t="s">
        <v>420</v>
      </c>
      <c r="B23" s="103"/>
      <c r="C23" s="104"/>
      <c r="D23" s="104"/>
      <c r="E23" s="104"/>
      <c r="F23" s="101">
        <f t="shared" si="0"/>
        <v>0</v>
      </c>
      <c r="G23" s="105"/>
      <c r="H23" s="101">
        <f t="shared" si="1"/>
        <v>0</v>
      </c>
    </row>
    <row r="24" spans="1:8" ht="12.75">
      <c r="A24" s="98" t="s">
        <v>421</v>
      </c>
      <c r="B24" s="103"/>
      <c r="C24" s="104"/>
      <c r="D24" s="104"/>
      <c r="E24" s="104"/>
      <c r="F24" s="101">
        <f t="shared" si="0"/>
        <v>0</v>
      </c>
      <c r="G24" s="106"/>
      <c r="H24" s="101">
        <f t="shared" si="1"/>
        <v>0</v>
      </c>
    </row>
    <row r="25" spans="1:8" ht="12.75">
      <c r="A25" s="98" t="s">
        <v>15</v>
      </c>
      <c r="B25" s="103"/>
      <c r="C25" s="104"/>
      <c r="D25" s="104"/>
      <c r="E25" s="104"/>
      <c r="F25" s="101">
        <f t="shared" si="0"/>
        <v>0</v>
      </c>
      <c r="G25" s="105"/>
      <c r="H25" s="101">
        <f t="shared" si="1"/>
        <v>0</v>
      </c>
    </row>
    <row r="26" spans="1:8" ht="12.75">
      <c r="A26" s="98" t="s">
        <v>422</v>
      </c>
      <c r="B26" s="103"/>
      <c r="C26" s="104"/>
      <c r="D26" s="104"/>
      <c r="E26" s="104"/>
      <c r="F26" s="101">
        <f t="shared" si="0"/>
        <v>0</v>
      </c>
      <c r="G26" s="105"/>
      <c r="H26" s="101">
        <f t="shared" si="1"/>
        <v>0</v>
      </c>
    </row>
    <row r="27" spans="1:8" ht="12.75">
      <c r="A27" s="98" t="s">
        <v>423</v>
      </c>
      <c r="B27" s="103"/>
      <c r="C27" s="104"/>
      <c r="D27" s="104"/>
      <c r="E27" s="104"/>
      <c r="F27" s="101">
        <f t="shared" si="0"/>
        <v>0</v>
      </c>
      <c r="G27" s="105"/>
      <c r="H27" s="101">
        <f t="shared" si="1"/>
        <v>0</v>
      </c>
    </row>
    <row r="28" spans="1:8" ht="12.75">
      <c r="A28" s="98" t="s">
        <v>424</v>
      </c>
      <c r="B28" s="103"/>
      <c r="C28" s="104"/>
      <c r="D28" s="104"/>
      <c r="E28" s="104"/>
      <c r="F28" s="101">
        <f t="shared" si="0"/>
        <v>0</v>
      </c>
      <c r="G28" s="105"/>
      <c r="H28" s="101">
        <f t="shared" si="1"/>
        <v>0</v>
      </c>
    </row>
    <row r="29" spans="1:8" ht="12.75">
      <c r="A29" s="98" t="s">
        <v>425</v>
      </c>
      <c r="B29" s="99">
        <f>SUM(B11:B28)</f>
        <v>11240188</v>
      </c>
      <c r="C29" s="99">
        <f>SUM(C11:C28)</f>
        <v>-839811</v>
      </c>
      <c r="D29" s="99">
        <f>SUM(D11:D28)</f>
        <v>715359</v>
      </c>
      <c r="E29" s="99">
        <f>SUM(E11:E28)</f>
        <v>8964501</v>
      </c>
      <c r="F29" s="101">
        <f t="shared" si="0"/>
        <v>20080237</v>
      </c>
      <c r="G29" s="105"/>
      <c r="H29" s="101">
        <f t="shared" si="1"/>
        <v>20080237</v>
      </c>
    </row>
    <row r="30" spans="1:8" ht="12.75">
      <c r="A30" s="98" t="s">
        <v>409</v>
      </c>
      <c r="B30" s="103"/>
      <c r="C30" s="104"/>
      <c r="D30" s="104"/>
      <c r="E30" s="104"/>
      <c r="F30" s="101">
        <f t="shared" si="0"/>
        <v>0</v>
      </c>
      <c r="G30" s="105"/>
      <c r="H30" s="101">
        <f t="shared" si="1"/>
        <v>0</v>
      </c>
    </row>
    <row r="31" spans="1:8" ht="12.75">
      <c r="A31" s="98" t="s">
        <v>426</v>
      </c>
      <c r="B31" s="103"/>
      <c r="C31" s="104"/>
      <c r="D31" s="104"/>
      <c r="E31" s="104"/>
      <c r="F31" s="101">
        <f t="shared" si="0"/>
        <v>0</v>
      </c>
      <c r="G31" s="105"/>
      <c r="H31" s="101">
        <f t="shared" si="1"/>
        <v>0</v>
      </c>
    </row>
    <row r="32" spans="1:8" ht="12.75">
      <c r="A32" s="98" t="s">
        <v>411</v>
      </c>
      <c r="B32" s="103"/>
      <c r="C32" s="104"/>
      <c r="D32" s="104">
        <v>0</v>
      </c>
      <c r="E32" s="104"/>
      <c r="F32" s="101">
        <f t="shared" si="0"/>
        <v>0</v>
      </c>
      <c r="G32" s="105"/>
      <c r="H32" s="101">
        <f t="shared" si="1"/>
        <v>0</v>
      </c>
    </row>
    <row r="33" spans="1:8" ht="25.5">
      <c r="A33" s="98" t="s">
        <v>412</v>
      </c>
      <c r="B33" s="103"/>
      <c r="C33" s="104">
        <v>223999</v>
      </c>
      <c r="D33" s="104"/>
      <c r="E33" s="104"/>
      <c r="F33" s="101">
        <f t="shared" si="0"/>
        <v>223999</v>
      </c>
      <c r="G33" s="105"/>
      <c r="H33" s="101">
        <f t="shared" si="1"/>
        <v>223999</v>
      </c>
    </row>
    <row r="34" spans="1:8" ht="12.75">
      <c r="A34" s="98" t="s">
        <v>413</v>
      </c>
      <c r="B34" s="103"/>
      <c r="C34" s="104"/>
      <c r="D34" s="104"/>
      <c r="E34" s="104"/>
      <c r="F34" s="101">
        <f t="shared" si="0"/>
        <v>0</v>
      </c>
      <c r="G34" s="105"/>
      <c r="H34" s="101">
        <f t="shared" si="1"/>
        <v>0</v>
      </c>
    </row>
    <row r="35" spans="1:8" ht="12.75">
      <c r="A35" s="98" t="s">
        <v>414</v>
      </c>
      <c r="B35" s="103"/>
      <c r="C35" s="104"/>
      <c r="D35" s="104">
        <v>23950</v>
      </c>
      <c r="E35" s="104"/>
      <c r="F35" s="101">
        <f t="shared" si="0"/>
        <v>23950</v>
      </c>
      <c r="G35" s="105"/>
      <c r="H35" s="101">
        <f t="shared" si="1"/>
        <v>23950</v>
      </c>
    </row>
    <row r="36" spans="1:8" ht="25.5">
      <c r="A36" s="98" t="s">
        <v>415</v>
      </c>
      <c r="B36" s="103"/>
      <c r="C36" s="104"/>
      <c r="D36" s="104"/>
      <c r="E36" s="104"/>
      <c r="F36" s="101">
        <f t="shared" si="0"/>
        <v>0</v>
      </c>
      <c r="G36" s="105"/>
      <c r="H36" s="101">
        <f t="shared" si="1"/>
        <v>0</v>
      </c>
    </row>
    <row r="37" spans="1:8" ht="12.75">
      <c r="A37" s="98" t="s">
        <v>416</v>
      </c>
      <c r="B37" s="103"/>
      <c r="C37" s="104"/>
      <c r="D37" s="104"/>
      <c r="E37" s="104">
        <v>2461815</v>
      </c>
      <c r="F37" s="101">
        <f t="shared" si="0"/>
        <v>2461815</v>
      </c>
      <c r="G37" s="105"/>
      <c r="H37" s="101">
        <f t="shared" si="1"/>
        <v>2461815</v>
      </c>
    </row>
    <row r="38" spans="1:8" ht="12.75">
      <c r="A38" s="98" t="s">
        <v>417</v>
      </c>
      <c r="B38" s="103"/>
      <c r="C38" s="104"/>
      <c r="D38" s="104"/>
      <c r="E38" s="104"/>
      <c r="F38" s="101">
        <f t="shared" si="0"/>
        <v>0</v>
      </c>
      <c r="G38" s="105"/>
      <c r="H38" s="101">
        <f t="shared" si="1"/>
        <v>0</v>
      </c>
    </row>
    <row r="39" spans="1:8" ht="12.75">
      <c r="A39" s="98" t="s">
        <v>418</v>
      </c>
      <c r="B39" s="103"/>
      <c r="C39" s="104"/>
      <c r="D39" s="104"/>
      <c r="E39" s="107">
        <v>-1999992</v>
      </c>
      <c r="F39" s="101">
        <f t="shared" si="0"/>
        <v>-1999992</v>
      </c>
      <c r="G39" s="105"/>
      <c r="H39" s="101">
        <f t="shared" si="1"/>
        <v>-1999992</v>
      </c>
    </row>
    <row r="40" spans="1:8" ht="12.75">
      <c r="A40" s="98" t="s">
        <v>419</v>
      </c>
      <c r="B40" s="103"/>
      <c r="C40" s="104"/>
      <c r="D40" s="104"/>
      <c r="E40" s="104"/>
      <c r="F40" s="101">
        <f t="shared" si="0"/>
        <v>0</v>
      </c>
      <c r="G40" s="105"/>
      <c r="H40" s="101">
        <f t="shared" si="1"/>
        <v>0</v>
      </c>
    </row>
    <row r="41" spans="1:8" ht="12.75">
      <c r="A41" s="98" t="s">
        <v>420</v>
      </c>
      <c r="B41" s="103"/>
      <c r="C41" s="104"/>
      <c r="D41" s="104"/>
      <c r="E41" s="104"/>
      <c r="F41" s="101">
        <f t="shared" si="0"/>
        <v>0</v>
      </c>
      <c r="G41" s="105"/>
      <c r="H41" s="101">
        <f t="shared" si="1"/>
        <v>0</v>
      </c>
    </row>
    <row r="42" spans="1:8" ht="12.75">
      <c r="A42" s="98" t="s">
        <v>421</v>
      </c>
      <c r="B42" s="103"/>
      <c r="C42" s="104"/>
      <c r="D42" s="104"/>
      <c r="E42" s="104"/>
      <c r="F42" s="101">
        <f t="shared" si="0"/>
        <v>0</v>
      </c>
      <c r="G42" s="105"/>
      <c r="H42" s="101">
        <f t="shared" si="1"/>
        <v>0</v>
      </c>
    </row>
    <row r="43" spans="1:8" ht="12.75">
      <c r="A43" s="98" t="s">
        <v>15</v>
      </c>
      <c r="B43" s="103"/>
      <c r="C43" s="104"/>
      <c r="D43" s="104"/>
      <c r="E43" s="104"/>
      <c r="F43" s="101">
        <f t="shared" si="0"/>
        <v>0</v>
      </c>
      <c r="G43" s="105"/>
      <c r="H43" s="101">
        <f t="shared" si="1"/>
        <v>0</v>
      </c>
    </row>
    <row r="44" spans="1:8" ht="12.75">
      <c r="A44" s="98" t="s">
        <v>427</v>
      </c>
      <c r="B44" s="103"/>
      <c r="C44" s="104"/>
      <c r="D44" s="104"/>
      <c r="E44" s="104"/>
      <c r="F44" s="101">
        <f t="shared" si="0"/>
        <v>0</v>
      </c>
      <c r="G44" s="105"/>
      <c r="H44" s="101">
        <f t="shared" si="1"/>
        <v>0</v>
      </c>
    </row>
    <row r="45" spans="1:8" ht="12.75">
      <c r="A45" s="98" t="s">
        <v>428</v>
      </c>
      <c r="B45" s="103"/>
      <c r="C45" s="104"/>
      <c r="D45" s="104"/>
      <c r="E45" s="104"/>
      <c r="F45" s="101">
        <f t="shared" si="0"/>
        <v>0</v>
      </c>
      <c r="G45" s="105"/>
      <c r="H45" s="101">
        <f t="shared" si="1"/>
        <v>0</v>
      </c>
    </row>
    <row r="46" spans="1:8" ht="12.75">
      <c r="A46" s="98" t="s">
        <v>429</v>
      </c>
      <c r="B46" s="103"/>
      <c r="C46" s="104"/>
      <c r="D46" s="104"/>
      <c r="E46" s="104"/>
      <c r="F46" s="101">
        <f t="shared" si="0"/>
        <v>0</v>
      </c>
      <c r="G46" s="105"/>
      <c r="H46" s="101">
        <f t="shared" si="1"/>
        <v>0</v>
      </c>
    </row>
    <row r="47" spans="1:8" ht="12.75">
      <c r="A47" s="98" t="s">
        <v>430</v>
      </c>
      <c r="B47" s="103"/>
      <c r="C47" s="104"/>
      <c r="D47" s="104"/>
      <c r="E47" s="104"/>
      <c r="F47" s="101">
        <f t="shared" si="0"/>
        <v>0</v>
      </c>
      <c r="G47" s="105"/>
      <c r="H47" s="101">
        <f t="shared" si="1"/>
        <v>0</v>
      </c>
    </row>
    <row r="48" spans="1:8" ht="12.75">
      <c r="A48" s="98" t="s">
        <v>431</v>
      </c>
      <c r="B48" s="108">
        <f>SUM(B29:B47)</f>
        <v>11240188</v>
      </c>
      <c r="C48" s="108">
        <f>SUM(C29:C47)</f>
        <v>-615812</v>
      </c>
      <c r="D48" s="108">
        <f>SUM(D29:D47)</f>
        <v>739309</v>
      </c>
      <c r="E48" s="108">
        <f>SUM(E29:E47)</f>
        <v>9426324</v>
      </c>
      <c r="F48" s="101">
        <f t="shared" si="0"/>
        <v>20790009</v>
      </c>
      <c r="G48" s="108">
        <f>SUM(G29:G40)</f>
        <v>0</v>
      </c>
      <c r="H48" s="101">
        <f t="shared" si="1"/>
        <v>20790009</v>
      </c>
    </row>
    <row r="50" spans="1:6" s="110" customFormat="1" ht="20.25" customHeight="1">
      <c r="A50" s="109" t="s">
        <v>395</v>
      </c>
      <c r="C50" s="110" t="s">
        <v>439</v>
      </c>
      <c r="D50" s="111"/>
      <c r="F50" s="111"/>
    </row>
    <row r="51" spans="1:6" s="110" customFormat="1" ht="25.5" customHeight="1">
      <c r="A51" s="144" t="s">
        <v>396</v>
      </c>
      <c r="B51" s="144"/>
      <c r="C51" s="110" t="s">
        <v>439</v>
      </c>
      <c r="F51" s="111"/>
    </row>
    <row r="52" spans="1:3" s="110" customFormat="1" ht="20.25" customHeight="1">
      <c r="A52" s="109" t="s">
        <v>397</v>
      </c>
      <c r="C52" s="110" t="s">
        <v>439</v>
      </c>
    </row>
    <row r="53" s="110" customFormat="1" ht="12.75">
      <c r="A53" s="109"/>
    </row>
    <row r="54" spans="1:3" s="110" customFormat="1" ht="12.75">
      <c r="A54" s="112" t="s">
        <v>398</v>
      </c>
      <c r="C54" s="111"/>
    </row>
    <row r="55" spans="1:5" s="110" customFormat="1" ht="12.75">
      <c r="A55" s="109" t="s">
        <v>399</v>
      </c>
      <c r="B55" s="89"/>
      <c r="C55" s="113"/>
      <c r="D55" s="89"/>
      <c r="E55" s="89"/>
    </row>
  </sheetData>
  <sheetProtection/>
  <mergeCells count="6">
    <mergeCell ref="A3:H3"/>
    <mergeCell ref="A4:H4"/>
    <mergeCell ref="A5:H5"/>
    <mergeCell ref="A6:H6"/>
    <mergeCell ref="B8:F8"/>
    <mergeCell ref="A51:B51"/>
  </mergeCells>
  <printOptions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Antonova Natalya</dc:creator>
  <cp:keywords/>
  <dc:description/>
  <cp:lastModifiedBy>Antonova Natalya</cp:lastModifiedBy>
  <cp:lastPrinted>2019-07-25T09:41:45Z</cp:lastPrinted>
  <dcterms:created xsi:type="dcterms:W3CDTF">2019-07-05T11:53:40Z</dcterms:created>
  <dcterms:modified xsi:type="dcterms:W3CDTF">2019-10-31T03:55:23Z</dcterms:modified>
  <cp:category/>
  <cp:version/>
  <cp:contentType/>
  <cp:contentStatus/>
</cp:coreProperties>
</file>