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355" windowHeight="4380" activeTab="3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<sst xmlns="http://schemas.openxmlformats.org/spreadsheetml/2006/main" count="137" uniqueCount="115">
  <si>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</si>
  <si>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</si>
  <si>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</si>
  <si>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</si>
  <si>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</si>
  <si>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</si>
  <si>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</si>
  <si>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</si>
  <si>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</si>
  <si>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</si>
  <si>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</si>
  <si>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</si>
  <si>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</si>
  <si>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</si>
  <si>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</si>
  <si>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</si>
  <si>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</si>
  <si>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</si>
  <si>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</si>
  <si>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</si>
  <si>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</si>
  <si>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</si>
  <si>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</si>
  <si>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</si>
  <si>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</si>
  <si>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</si>
  <si>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</si>
  <si>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</si>
  <si>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</si>
  <si>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</si>
  <si>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</si>
  <si>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</si>
  <si>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</si>
  <si>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</si>
  <si>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</si>
  <si>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</si>
  <si>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</si>
  <si>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</si>
  <si>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</si>
  <si>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</si>
  <si>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</si>
  <si>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</si>
  <si>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</si>
  <si>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</si>
  <si>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</si>
  <si>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</si>
  <si>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</si>
  <si>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</si>
  <si>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</si>
  <si>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</si>
  <si>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</si>
  <si>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</si>
  <si>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</si>
  <si>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</si>
  <si>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</si>
  <si>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</si>
  <si>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</si>
  <si>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</si>
  <si>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</si>
  <si>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</si>
  <si>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</si>
  <si>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</si>
  <si>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</si>
  <si>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</si>
  <si>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</si>
  <si>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</si>
  <si>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</si>
  <si>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</si>
  <si>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</si>
  <si>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</si>
  <si>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</si>
  <si>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</si>
  <si>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</si>
  <si>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</si>
  <si>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</si>
  <si>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</si>
  <si>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</si>
  <si>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</si>
  <si>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</si>
  <si>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</si>
  <si>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</si>
  <si>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</si>
  <si>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</si>
  <si>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</si>
  <si>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</si>
  <si>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</si>
  <si>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</si>
  <si>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</si>
  <si>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</si>
  <si>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</si>
  <si>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</si>
  <si>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</si>
  <si>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</si>
  <si>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</si>
  <si>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</si>
  <si>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</si>
  <si>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</si>
  <si>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</si>
  <si>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</si>
  <si>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</si>
  <si>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</si>
  <si>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На 01 января 2021 г.</t>
  </si>
  <si>
    <t>Прочие долгосрочные активы</t>
  </si>
  <si>
    <t>Погашение облигаций</t>
  </si>
  <si>
    <t>На 31.12.2021 г. (аудировано)</t>
  </si>
  <si>
    <t>На 31.03.2022 г. (не аудировано)</t>
  </si>
  <si>
    <t>3 месяца 2022 г.
(не аудировано)</t>
  </si>
  <si>
    <t>3 месяца 2021 г.
(не аудировано)</t>
  </si>
  <si>
    <t>На 01 января 2022 г.</t>
  </si>
  <si>
    <t>На 31 марта 2022 г.</t>
  </si>
  <si>
    <t>На 31 марта 2021 г.</t>
  </si>
  <si>
    <t>СОКРАЩЕННЫЙ КОНСОЛИДИРОВАННЫЙ ПРОМЕЖУТОЧНЫЙ ОТЧЕТ 
О ФИНАНСОВОМ ПОЛОЖЕНИИ                                                                                             АО "Five Brokers' Capital"
по состоянию на 31 марта 2022 г.</t>
  </si>
  <si>
    <t>СОКРАЩЕННЫЙ КОНСОЛИДИРОВАННЫЙ ПРОМЕЖУТОЧНЫЙ ОТЧЕТ 
О ПРИБЫЛЯХ И УБЫТКАХ И ПРОЧЕМ СОВОКУПНОМ ДОХОДЕ                                 АО "Five Brokers' Capital"
за период, закончившийся 31 марта 2022 г.
(не аудировано)</t>
  </si>
  <si>
    <t>СОКРАЩЕННЫЙ КОНСОЛИДИРОВАННЫЙ ПРОМЕЖУТОЧНЫЙ ОТЧЕТ 
О ДВИЖЕНИИ ДЕНЕЖНЫХ СРЕДСТВ                                                                                                                          АО "Five Brokers' Capital"
за период, закончившийся 31 марта 2022 г.
(не аудировано)</t>
  </si>
  <si>
    <t>СОКРАЩЕННЫЙ КОНСОЛИДИРОВАННЫЙ ПРОМЕЖУТОЧНЫЙ ОТЧЕТ 
ОБ ИЗМЕНЕНИЯХ В КАПИТАЛЕ                                                                                            АО "Five Brokers' Capital"
за период, закончившийся 31 марта 2022 г.
(не аудировано)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</si>
</sst>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2" fontId="47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1" t="s">
        <v>111</v>
      </c>
      <c r="B1" s="31"/>
      <c r="C1" s="31"/>
      <c r="D1" s="31"/>
    </row>
    <row r="2" ht="15">
      <c r="D2" s="16" t="s">
        <v>34</v>
      </c>
    </row>
    <row r="3" spans="1:4" ht="24">
      <c r="A3" s="1"/>
      <c r="B3" s="1" t="s">
        <v>0</v>
      </c>
      <c r="C3" s="2" t="s">
        <v>105</v>
      </c>
      <c r="D3" s="2" t="s">
        <v>104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969</v>
      </c>
      <c r="D6" s="10">
        <v>673</v>
      </c>
    </row>
    <row r="7" spans="1:6" ht="15">
      <c r="A7" s="7" t="s">
        <v>4</v>
      </c>
      <c r="B7" s="8">
        <v>5</v>
      </c>
      <c r="C7" s="10">
        <v>12708</v>
      </c>
      <c r="D7" s="10">
        <v>13597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/>
      <c r="D9" s="10"/>
    </row>
    <row r="10" spans="1:4" ht="15">
      <c r="A10" s="7" t="s">
        <v>102</v>
      </c>
      <c r="B10" s="8"/>
      <c r="C10" s="10"/>
      <c r="D10" s="10"/>
    </row>
    <row r="11" spans="1:4" ht="15">
      <c r="A11" s="3" t="s">
        <v>8</v>
      </c>
      <c r="B11" s="4"/>
      <c r="C11" s="11">
        <f>SUM(C6:C10)</f>
        <v>13677</v>
      </c>
      <c r="D11" s="11">
        <f>SUM(D6:D10)</f>
        <v>14270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64959</v>
      </c>
      <c r="D13" s="10">
        <v>27988</v>
      </c>
    </row>
    <row r="14" spans="1:6" ht="25.5">
      <c r="A14" s="7" t="s">
        <v>11</v>
      </c>
      <c r="B14" s="8">
        <v>8</v>
      </c>
      <c r="C14" s="10">
        <v>78408</v>
      </c>
      <c r="D14" s="10">
        <v>49203</v>
      </c>
      <c r="F14" s="22"/>
    </row>
    <row r="15" spans="1:4" ht="15">
      <c r="A15" s="7" t="s">
        <v>30</v>
      </c>
      <c r="B15" s="8"/>
      <c r="C15" s="10"/>
      <c r="D15" s="10">
        <v>12039</v>
      </c>
    </row>
    <row r="16" spans="1:4" ht="15">
      <c r="A16" s="7" t="s">
        <v>7</v>
      </c>
      <c r="B16" s="8">
        <v>6</v>
      </c>
      <c r="C16" s="10">
        <v>11161</v>
      </c>
      <c r="D16" s="10">
        <v>11506</v>
      </c>
    </row>
    <row r="17" spans="1:4" ht="15">
      <c r="A17" s="7" t="s">
        <v>12</v>
      </c>
      <c r="B17" s="8"/>
      <c r="C17" s="10">
        <v>712</v>
      </c>
      <c r="D17" s="10">
        <v>712</v>
      </c>
    </row>
    <row r="18" spans="1:4" ht="15">
      <c r="A18" s="7" t="s">
        <v>13</v>
      </c>
      <c r="B18" s="8">
        <v>9</v>
      </c>
      <c r="C18" s="10">
        <v>5778</v>
      </c>
      <c r="D18" s="10">
        <v>35228</v>
      </c>
    </row>
    <row r="19" spans="1:4" ht="15">
      <c r="A19" s="7" t="s">
        <v>14</v>
      </c>
      <c r="B19" s="8">
        <v>10</v>
      </c>
      <c r="C19" s="10">
        <v>35697</v>
      </c>
      <c r="D19" s="10">
        <v>62780</v>
      </c>
    </row>
    <row r="20" spans="1:4" ht="15">
      <c r="A20" s="3" t="s">
        <v>15</v>
      </c>
      <c r="B20" s="8"/>
      <c r="C20" s="11">
        <f>SUM(C13:C19)</f>
        <v>196715</v>
      </c>
      <c r="D20" s="11">
        <f>SUM(D13:D19)</f>
        <v>199456</v>
      </c>
    </row>
    <row r="21" spans="1:4" ht="15">
      <c r="A21" s="3" t="s">
        <v>16</v>
      </c>
      <c r="B21" s="4"/>
      <c r="C21" s="11">
        <f>C11+C20</f>
        <v>210392</v>
      </c>
      <c r="D21" s="11">
        <f>D11+D20</f>
        <v>213726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300073</v>
      </c>
      <c r="D24" s="10">
        <v>300073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7" ht="15">
      <c r="A26" s="7" t="s">
        <v>21</v>
      </c>
      <c r="B26" s="4"/>
      <c r="C26" s="20">
        <v>-103227</v>
      </c>
      <c r="D26" s="20">
        <v>-102804</v>
      </c>
      <c r="F26" s="22"/>
      <c r="G26" s="22"/>
    </row>
    <row r="27" spans="1:6" ht="15">
      <c r="A27" s="3" t="s">
        <v>22</v>
      </c>
      <c r="B27" s="4"/>
      <c r="C27" s="11">
        <f>SUM(C24:C26)</f>
        <v>169812</v>
      </c>
      <c r="D27" s="11">
        <f>SUM(D24:D26)</f>
        <v>170235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4" ht="15">
      <c r="A32" s="7" t="s">
        <v>32</v>
      </c>
      <c r="B32" s="8"/>
      <c r="C32" s="10">
        <v>10000</v>
      </c>
      <c r="D32" s="10">
        <v>10000</v>
      </c>
    </row>
    <row r="33" spans="1:4" ht="15">
      <c r="A33" s="7" t="s">
        <v>99</v>
      </c>
      <c r="B33" s="4">
        <v>12</v>
      </c>
      <c r="C33" s="10">
        <v>14702</v>
      </c>
      <c r="D33" s="10">
        <v>173</v>
      </c>
    </row>
    <row r="34" spans="1:4" ht="15">
      <c r="A34" s="7" t="s">
        <v>24</v>
      </c>
      <c r="B34" s="8">
        <v>13</v>
      </c>
      <c r="C34" s="10">
        <v>1228</v>
      </c>
      <c r="D34" s="10">
        <v>18513</v>
      </c>
    </row>
    <row r="35" spans="1:4" ht="15">
      <c r="A35" s="7" t="s">
        <v>25</v>
      </c>
      <c r="B35" s="8"/>
      <c r="C35" s="10">
        <v>824</v>
      </c>
      <c r="D35" s="10">
        <v>824</v>
      </c>
    </row>
    <row r="36" spans="1:4" ht="15">
      <c r="A36" s="7" t="s">
        <v>26</v>
      </c>
      <c r="B36" s="8">
        <v>14</v>
      </c>
      <c r="C36" s="10">
        <v>8010</v>
      </c>
      <c r="D36" s="10">
        <v>8489</v>
      </c>
    </row>
    <row r="37" spans="1:4" ht="15">
      <c r="A37" s="7" t="s">
        <v>27</v>
      </c>
      <c r="B37" s="8">
        <v>15</v>
      </c>
      <c r="C37" s="10">
        <v>5816</v>
      </c>
      <c r="D37" s="10">
        <v>5492</v>
      </c>
    </row>
    <row r="38" spans="1:4" ht="15">
      <c r="A38" s="3" t="s">
        <v>28</v>
      </c>
      <c r="B38" s="4"/>
      <c r="C38" s="11">
        <f>SUM(C32:C37)</f>
        <v>40580</v>
      </c>
      <c r="D38" s="11">
        <f>SUM(D32:D37)</f>
        <v>43491</v>
      </c>
    </row>
    <row r="39" spans="1:4" ht="15">
      <c r="A39" s="3" t="s">
        <v>29</v>
      </c>
      <c r="B39" s="4"/>
      <c r="C39" s="11">
        <f>C27+C38+C30</f>
        <v>210392</v>
      </c>
      <c r="D39" s="11">
        <f>D27+D38+D30</f>
        <v>213726</v>
      </c>
    </row>
    <row r="40" spans="1:4" ht="15">
      <c r="A40" s="13"/>
      <c r="B40" s="14"/>
      <c r="C40" s="15"/>
      <c r="D40" s="15"/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  <row r="45" ht="1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2" t="s">
        <v>112</v>
      </c>
      <c r="B1" s="32"/>
      <c r="C1" s="32"/>
      <c r="D1" s="32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106</v>
      </c>
      <c r="D3" s="2" t="s">
        <v>107</v>
      </c>
    </row>
    <row r="4" spans="1:4" ht="15">
      <c r="A4" s="7" t="s">
        <v>40</v>
      </c>
      <c r="B4" s="4">
        <v>16</v>
      </c>
      <c r="C4" s="20">
        <v>1397</v>
      </c>
      <c r="D4" s="20">
        <v>7468</v>
      </c>
    </row>
    <row r="5" spans="1:4" ht="15">
      <c r="A5" s="7" t="s">
        <v>41</v>
      </c>
      <c r="B5" s="4">
        <v>17</v>
      </c>
      <c r="C5" s="20">
        <v>3176</v>
      </c>
      <c r="D5" s="20"/>
    </row>
    <row r="6" spans="1:4" ht="38.25">
      <c r="A6" s="7" t="s">
        <v>42</v>
      </c>
      <c r="B6" s="4">
        <v>18</v>
      </c>
      <c r="C6" s="20">
        <v>-1816</v>
      </c>
      <c r="D6" s="20">
        <v>2228</v>
      </c>
    </row>
    <row r="7" spans="1:4" ht="15">
      <c r="A7" s="7" t="s">
        <v>43</v>
      </c>
      <c r="B7" s="4">
        <v>19</v>
      </c>
      <c r="C7" s="20"/>
      <c r="D7" s="20">
        <v>-4704</v>
      </c>
    </row>
    <row r="8" spans="1:4" ht="15">
      <c r="A8" s="7" t="s">
        <v>44</v>
      </c>
      <c r="B8" s="4"/>
      <c r="C8" s="20">
        <v>112</v>
      </c>
      <c r="D8" s="20">
        <v>344</v>
      </c>
    </row>
    <row r="9" spans="1:4" ht="15">
      <c r="A9" s="7" t="s">
        <v>45</v>
      </c>
      <c r="B9" s="4"/>
      <c r="C9" s="20">
        <v>2826</v>
      </c>
      <c r="D9" s="20">
        <v>39</v>
      </c>
    </row>
    <row r="10" spans="1:4" ht="25.5">
      <c r="A10" s="7" t="s">
        <v>46</v>
      </c>
      <c r="B10" s="4">
        <v>20</v>
      </c>
      <c r="C10" s="20">
        <v>-508</v>
      </c>
      <c r="D10" s="20">
        <v>367</v>
      </c>
    </row>
    <row r="11" spans="1:4" ht="15">
      <c r="A11" s="7" t="s">
        <v>47</v>
      </c>
      <c r="B11" s="4">
        <v>21</v>
      </c>
      <c r="C11" s="20">
        <v>85</v>
      </c>
      <c r="D11" s="20">
        <v>7479</v>
      </c>
    </row>
    <row r="12" spans="1:4" ht="15">
      <c r="A12" s="7" t="s">
        <v>48</v>
      </c>
      <c r="B12" s="4">
        <v>22</v>
      </c>
      <c r="C12" s="20">
        <v>-376</v>
      </c>
      <c r="D12" s="20">
        <v>-396</v>
      </c>
    </row>
    <row r="13" spans="1:4" ht="15">
      <c r="A13" s="7" t="s">
        <v>49</v>
      </c>
      <c r="B13" s="4"/>
      <c r="C13" s="20">
        <v>-388</v>
      </c>
      <c r="D13" s="20">
        <v>-2938</v>
      </c>
    </row>
    <row r="14" spans="1:4" ht="15">
      <c r="A14" s="7" t="s">
        <v>50</v>
      </c>
      <c r="B14" s="4">
        <v>23</v>
      </c>
      <c r="C14" s="20">
        <v>-4931</v>
      </c>
      <c r="D14" s="20">
        <v>-5130</v>
      </c>
    </row>
    <row r="15" spans="1:4" ht="15">
      <c r="A15" s="3" t="s">
        <v>51</v>
      </c>
      <c r="B15" s="1"/>
      <c r="C15" s="21">
        <f>SUM(C4:C14)</f>
        <v>-423</v>
      </c>
      <c r="D15" s="21">
        <f>SUM(D4:D14)</f>
        <v>4757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-423</v>
      </c>
      <c r="D17" s="21">
        <f>SUM(D15:D16)</f>
        <v>4757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-423</v>
      </c>
      <c r="D19" s="21">
        <f>SUM(D17:D18)</f>
        <v>4757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-423</v>
      </c>
      <c r="D21" s="20">
        <f>D19</f>
        <v>4757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-1.4842105263157895E-06</v>
      </c>
      <c r="D23" s="30">
        <f>D21/285000000</f>
        <v>1.669122807017544E-05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78" customHeight="1">
      <c r="A1" s="32" t="s">
        <v>113</v>
      </c>
      <c r="B1" s="32"/>
      <c r="C1" s="32"/>
    </row>
    <row r="2" ht="15">
      <c r="C2" s="16" t="s">
        <v>34</v>
      </c>
    </row>
    <row r="3" spans="1:3" ht="27" customHeight="1">
      <c r="A3" s="3"/>
      <c r="B3" s="2" t="s">
        <v>106</v>
      </c>
      <c r="C3" s="2" t="s">
        <v>107</v>
      </c>
    </row>
    <row r="4" spans="1:3" ht="15">
      <c r="A4" s="3" t="s">
        <v>60</v>
      </c>
      <c r="B4" s="4"/>
      <c r="C4" s="4"/>
    </row>
    <row r="5" spans="1:3" ht="15">
      <c r="A5" s="3" t="s">
        <v>51</v>
      </c>
      <c r="B5" s="21">
        <v>-423</v>
      </c>
      <c r="C5" s="21">
        <v>4757</v>
      </c>
    </row>
    <row r="6" spans="1:3" ht="15">
      <c r="A6" s="23" t="s">
        <v>61</v>
      </c>
      <c r="B6" s="24">
        <f>SUM(B8:B15)</f>
        <v>4190</v>
      </c>
      <c r="C6" s="24">
        <f>SUM(C8:C15)</f>
        <v>-1214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1030</v>
      </c>
      <c r="C8" s="20">
        <v>1013</v>
      </c>
    </row>
    <row r="9" spans="1:3" ht="15">
      <c r="A9" s="7" t="s">
        <v>64</v>
      </c>
      <c r="B9" s="20">
        <v>-449</v>
      </c>
      <c r="C9" s="20"/>
    </row>
    <row r="10" spans="1:3" ht="15">
      <c r="A10" s="7" t="s">
        <v>100</v>
      </c>
      <c r="B10" s="20"/>
      <c r="C10" s="20">
        <v>1</v>
      </c>
    </row>
    <row r="11" spans="1:3" ht="25.5">
      <c r="A11" s="7" t="s">
        <v>65</v>
      </c>
      <c r="B11" s="20">
        <v>3609</v>
      </c>
      <c r="C11" s="20">
        <v>-2228</v>
      </c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/>
      <c r="C13" s="20"/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/>
    </row>
    <row r="16" spans="1:3" ht="15">
      <c r="A16" s="23" t="s">
        <v>70</v>
      </c>
      <c r="B16" s="21">
        <f>B5+B6</f>
        <v>3767</v>
      </c>
      <c r="C16" s="21">
        <f>C5+C6</f>
        <v>3543</v>
      </c>
    </row>
    <row r="17" spans="1:3" ht="15">
      <c r="A17" s="23" t="s">
        <v>71</v>
      </c>
      <c r="B17" s="24">
        <f>SUM(B18:B21)</f>
        <v>-27751</v>
      </c>
      <c r="C17" s="24">
        <f>SUM(C18:C21)</f>
        <v>-6101</v>
      </c>
    </row>
    <row r="18" spans="1:3" ht="15">
      <c r="A18" s="7" t="s">
        <v>72</v>
      </c>
      <c r="B18" s="20">
        <v>-36771</v>
      </c>
      <c r="C18" s="20">
        <v>-11847</v>
      </c>
    </row>
    <row r="19" spans="1:3" ht="25.5">
      <c r="A19" s="7" t="s">
        <v>73</v>
      </c>
      <c r="B19" s="20">
        <v>-32814</v>
      </c>
      <c r="C19" s="20"/>
    </row>
    <row r="20" spans="1:3" ht="15">
      <c r="A20" s="7" t="s">
        <v>74</v>
      </c>
      <c r="B20" s="20">
        <v>12039</v>
      </c>
      <c r="C20" s="20">
        <v>-26037</v>
      </c>
    </row>
    <row r="21" spans="1:3" ht="15">
      <c r="A21" s="7" t="s">
        <v>75</v>
      </c>
      <c r="B21" s="20">
        <v>29795</v>
      </c>
      <c r="C21" s="20">
        <v>31783</v>
      </c>
    </row>
    <row r="22" spans="1:3" ht="15">
      <c r="A22" s="23" t="s">
        <v>76</v>
      </c>
      <c r="B22" s="24">
        <f>SUM(B23:B24)</f>
        <v>-2662</v>
      </c>
      <c r="C22" s="24">
        <f>SUM(C23:C24)</f>
        <v>602</v>
      </c>
    </row>
    <row r="23" spans="1:3" ht="15">
      <c r="A23" s="7" t="s">
        <v>77</v>
      </c>
      <c r="B23" s="20">
        <v>-17485</v>
      </c>
      <c r="C23" s="20">
        <v>5267</v>
      </c>
    </row>
    <row r="24" spans="1:3" ht="15">
      <c r="A24" s="7" t="s">
        <v>78</v>
      </c>
      <c r="B24" s="20">
        <v>14823</v>
      </c>
      <c r="C24" s="20">
        <v>-4665</v>
      </c>
    </row>
    <row r="25" spans="1:3" ht="27">
      <c r="A25" s="23" t="s">
        <v>79</v>
      </c>
      <c r="B25" s="24">
        <f>B16+B17+B22</f>
        <v>-26646</v>
      </c>
      <c r="C25" s="24">
        <f>C16+C17+C22</f>
        <v>-1956</v>
      </c>
    </row>
    <row r="26" spans="1:3" ht="15">
      <c r="A26" s="7" t="s">
        <v>92</v>
      </c>
      <c r="B26" s="20"/>
      <c r="C26" s="20"/>
    </row>
    <row r="27" spans="1:3" ht="15">
      <c r="A27" s="7" t="s">
        <v>80</v>
      </c>
      <c r="B27" s="20"/>
      <c r="C27" s="20"/>
    </row>
    <row r="28" spans="1:3" ht="25.5">
      <c r="A28" s="3" t="s">
        <v>81</v>
      </c>
      <c r="B28" s="21">
        <f>SUM(B25:B27)</f>
        <v>-26646</v>
      </c>
      <c r="C28" s="21">
        <f>SUM(C25:C27)</f>
        <v>-1956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/>
      <c r="C30" s="20"/>
    </row>
    <row r="31" spans="1:3" ht="15">
      <c r="A31" s="7" t="s">
        <v>84</v>
      </c>
      <c r="B31" s="20">
        <v>-437</v>
      </c>
      <c r="C31" s="20"/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-437</v>
      </c>
      <c r="C33" s="21">
        <f>SUM(C30:C32)</f>
        <v>0</v>
      </c>
    </row>
    <row r="34" spans="1:3" ht="15">
      <c r="A34" s="3" t="s">
        <v>86</v>
      </c>
      <c r="B34" s="20"/>
      <c r="C34" s="20"/>
    </row>
    <row r="35" spans="1:3" ht="15">
      <c r="A35" s="7" t="s">
        <v>93</v>
      </c>
      <c r="B35" s="20"/>
      <c r="C35" s="20"/>
    </row>
    <row r="36" spans="1:3" ht="15">
      <c r="A36" s="7" t="s">
        <v>103</v>
      </c>
      <c r="B36" s="20"/>
      <c r="C36" s="20"/>
    </row>
    <row r="37" spans="1:3" ht="15">
      <c r="A37" s="3" t="s">
        <v>87</v>
      </c>
      <c r="B37" s="21">
        <f>SUM(B35:B36)</f>
        <v>0</v>
      </c>
      <c r="C37" s="21">
        <f>SUM(C35:C36)</f>
        <v>0</v>
      </c>
    </row>
    <row r="38" spans="1:3" ht="15">
      <c r="A38" s="3" t="s">
        <v>88</v>
      </c>
      <c r="B38" s="21">
        <f>B37+B33+B28</f>
        <v>-27083</v>
      </c>
      <c r="C38" s="21">
        <f>C37+C33+C28</f>
        <v>-1956</v>
      </c>
    </row>
    <row r="39" spans="1:3" ht="15">
      <c r="A39" s="3" t="s">
        <v>89</v>
      </c>
      <c r="B39" s="20"/>
      <c r="C39" s="20"/>
    </row>
    <row r="40" spans="1:3" ht="15">
      <c r="A40" s="3" t="s">
        <v>90</v>
      </c>
      <c r="B40" s="21">
        <v>62780</v>
      </c>
      <c r="C40" s="21">
        <v>31142</v>
      </c>
    </row>
    <row r="41" spans="1:3" ht="15">
      <c r="A41" s="3" t="s">
        <v>91</v>
      </c>
      <c r="B41" s="21">
        <f>B40+B38</f>
        <v>35697</v>
      </c>
      <c r="C41" s="21">
        <f>C40+C38</f>
        <v>29186</v>
      </c>
    </row>
    <row r="42" spans="2:3" ht="15">
      <c r="B42" s="22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2" t="s">
        <v>114</v>
      </c>
      <c r="B1" s="33"/>
      <c r="C1" s="33"/>
      <c r="D1" s="33"/>
      <c r="E1" s="33"/>
    </row>
    <row r="2" ht="15">
      <c r="E2" s="16" t="s">
        <v>34</v>
      </c>
    </row>
    <row r="3" spans="1:5" s="9" customFormat="1" ht="36">
      <c r="A3" s="25"/>
      <c r="B3" s="2" t="s">
        <v>97</v>
      </c>
      <c r="C3" s="2" t="s">
        <v>20</v>
      </c>
      <c r="D3" s="2" t="s">
        <v>21</v>
      </c>
      <c r="E3" s="25" t="s">
        <v>94</v>
      </c>
    </row>
    <row r="4" spans="1:5" ht="15">
      <c r="A4" s="3" t="s">
        <v>108</v>
      </c>
      <c r="B4" s="11">
        <v>300073</v>
      </c>
      <c r="C4" s="21">
        <v>-27034</v>
      </c>
      <c r="D4" s="21">
        <f>'Ф1'!D26</f>
        <v>-102804</v>
      </c>
      <c r="E4" s="27">
        <f>SUM(B4:D4)</f>
        <v>170235</v>
      </c>
    </row>
    <row r="5" spans="1:7" ht="15">
      <c r="A5" s="7" t="s">
        <v>95</v>
      </c>
      <c r="B5" s="28"/>
      <c r="C5" s="28"/>
      <c r="D5" s="20">
        <f>'Ф2'!C21</f>
        <v>-423</v>
      </c>
      <c r="E5" s="20">
        <f>SUM(B5:D5)</f>
        <v>-423</v>
      </c>
      <c r="G5" s="22"/>
    </row>
    <row r="6" spans="1:5" ht="15" hidden="1">
      <c r="A6" s="7" t="s">
        <v>98</v>
      </c>
      <c r="B6" s="10"/>
      <c r="C6" s="10"/>
      <c r="D6" s="10"/>
      <c r="E6" s="29"/>
    </row>
    <row r="7" spans="1:6" ht="15">
      <c r="A7" s="3" t="s">
        <v>109</v>
      </c>
      <c r="B7" s="11">
        <f>SUM(B4:B6)</f>
        <v>300073</v>
      </c>
      <c r="C7" s="21">
        <f>SUM(C4:C6)</f>
        <v>-27034</v>
      </c>
      <c r="D7" s="21">
        <f>SUM(D4:D6)</f>
        <v>-103227</v>
      </c>
      <c r="E7" s="26">
        <f>SUM(E4:E6)</f>
        <v>169812</v>
      </c>
      <c r="F7" s="22"/>
    </row>
    <row r="8" spans="1:5" ht="15">
      <c r="A8" s="3" t="s">
        <v>101</v>
      </c>
      <c r="B8" s="11">
        <v>300000</v>
      </c>
      <c r="C8" s="21">
        <v>-27034</v>
      </c>
      <c r="D8" s="21">
        <v>-65469</v>
      </c>
      <c r="E8" s="27">
        <f>SUM(B8:D8)</f>
        <v>207497</v>
      </c>
    </row>
    <row r="9" spans="1:5" ht="15">
      <c r="A9" s="7" t="s">
        <v>96</v>
      </c>
      <c r="B9" s="10"/>
      <c r="C9" s="10"/>
      <c r="D9" s="20">
        <f>'Ф2'!D19</f>
        <v>4757</v>
      </c>
      <c r="E9" s="20">
        <f>D9</f>
        <v>4757</v>
      </c>
    </row>
    <row r="10" spans="1:5" ht="15">
      <c r="A10" s="3" t="s">
        <v>110</v>
      </c>
      <c r="B10" s="11">
        <f>SUM(B8:B9)</f>
        <v>300000</v>
      </c>
      <c r="C10" s="21">
        <f>SUM(C8:C9)</f>
        <v>-27034</v>
      </c>
      <c r="D10" s="21">
        <f>SUM(D8:D9)</f>
        <v>-60712</v>
      </c>
      <c r="E10" s="26">
        <f>SUM(E8:E9)</f>
        <v>212254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2022-05-17T05:17:34Z</dcterms:modified>
  <cp:category/>
  <cp:version/>
  <cp:contentType/>
  <cp:contentStatus/>
</cp:coreProperties>
</file>