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0\KASE\4 кв 20\неполный отчет\"/>
    </mc:Choice>
  </mc:AlternateContent>
  <xr:revisionPtr revIDLastSave="0" documentId="13_ncr:1_{DB0B4F33-BBD6-4966-8E80-5B9C9E48261B}" xr6:coauthVersionLast="46" xr6:coauthVersionMax="46" xr10:uidLastSave="{00000000-0000-0000-0000-000000000000}"/>
  <bookViews>
    <workbookView xWindow="-108" yWindow="-108" windowWidth="23256" windowHeight="12576" tabRatio="809" activeTab="1" xr2:uid="{00000000-000D-0000-FFFF-FFFF00000000}"/>
  </bookViews>
  <sheets>
    <sheet name="ББ" sheetId="32" r:id="rId1"/>
    <sheet name="ОПиУ" sheetId="69" r:id="rId2"/>
    <sheet name="Лист1" sheetId="71" state="hidden" r:id="rId3"/>
  </sheets>
  <externalReferences>
    <externalReference r:id="rId4"/>
    <externalReference r:id="rId5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2">Лист1!$A$1:$I$34</definedName>
    <definedName name="_xlnm.Print_Area" localSheetId="1">ОПиУ!$A$1:$F$117</definedName>
  </definedNames>
  <calcPr calcId="191029"/>
  <fileRecoveryPr autoRecover="0"/>
</workbook>
</file>

<file path=xl/calcChain.xml><?xml version="1.0" encoding="utf-8"?>
<calcChain xmlns="http://schemas.openxmlformats.org/spreadsheetml/2006/main">
  <c r="J18" i="71" l="1"/>
  <c r="F12" i="71"/>
  <c r="H12" i="71"/>
  <c r="H16" i="71"/>
  <c r="H18" i="71"/>
  <c r="F20" i="71"/>
  <c r="H20" i="71" s="1"/>
  <c r="B22" i="71"/>
  <c r="B24" i="71" s="1"/>
  <c r="H22" i="71" l="1"/>
  <c r="H24" i="71" s="1"/>
  <c r="A7" i="69" l="1"/>
  <c r="B67" i="32" l="1"/>
  <c r="B68" i="32" s="1"/>
  <c r="B69" i="32" s="1"/>
  <c r="B70" i="32" s="1"/>
  <c r="B71" i="32" s="1"/>
  <c r="B72" i="32" s="1"/>
  <c r="B66" i="32"/>
  <c r="D117" i="32"/>
  <c r="C117" i="32" l="1"/>
  <c r="C118" i="32"/>
</calcChain>
</file>

<file path=xl/sharedStrings.xml><?xml version="1.0" encoding="utf-8"?>
<sst xmlns="http://schemas.openxmlformats.org/spreadsheetml/2006/main" count="358" uniqueCount="298">
  <si>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</si>
  <si>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</si>
  <si>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</si>
  <si>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</si>
  <si>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</si>
  <si>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</si>
  <si>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</si>
  <si>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</si>
  <si>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</si>
  <si>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</si>
  <si>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</si>
  <si>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</si>
  <si>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</si>
  <si>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</si>
  <si>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</si>
  <si>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</si>
  <si>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</si>
  <si>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</si>
  <si>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</si>
  <si>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</si>
  <si>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</si>
  <si>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</si>
  <si>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</si>
  <si>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</si>
  <si>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</si>
  <si>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</si>
  <si>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</si>
  <si>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</si>
  <si>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</si>
  <si>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</si>
  <si>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</si>
  <si>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</si>
  <si>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</si>
  <si>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</si>
  <si>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</si>
  <si>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</si>
  <si>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</si>
  <si>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</si>
  <si>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</si>
  <si>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</si>
  <si>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</si>
  <si>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</si>
  <si>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</si>
  <si>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</si>
  <si>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</si>
  <si>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</si>
  <si>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</si>
  <si>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</si>
  <si>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</si>
  <si>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</si>
  <si>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</si>
  <si>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</si>
  <si>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</si>
  <si>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</si>
  <si>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</si>
  <si>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</si>
  <si>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</si>
  <si>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</si>
  <si>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</si>
  <si>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</si>
  <si>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</si>
  <si>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</si>
  <si>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</si>
  <si>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</si>
  <si>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</si>
  <si>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</si>
  <si>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</si>
  <si>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</si>
  <si>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</si>
  <si>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</si>
  <si>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</si>
  <si>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</si>
  <si>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</si>
  <si>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</si>
  <si>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</si>
  <si>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</si>
  <si>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</si>
  <si>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</si>
  <si>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</si>
  <si>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</si>
  <si>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</si>
  <si>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</si>
  <si>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</si>
  <si>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</si>
  <si>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</si>
  <si>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</si>
  <si>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</si>
  <si>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</si>
  <si>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</si>
  <si>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</si>
  <si>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</si>
  <si>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</si>
  <si>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</si>
  <si>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</si>
  <si>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</si>
  <si>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</si>
  <si>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</si>
  <si>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</si>
  <si>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</si>
  <si>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</si>
  <si>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</si>
  <si>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</si>
  <si>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</si>
  <si>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</si>
  <si>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</si>
  <si>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</si>
  <si>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</si>
  <si>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</si>
  <si>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</si>
  <si>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</si>
  <si>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</si>
  <si>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</si>
  <si>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</si>
  <si>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</si>
  <si>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</si>
  <si>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</si>
  <si>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</si>
  <si>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</si>
  <si>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</si>
  <si>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</si>
  <si>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</si>
  <si>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</si>
  <si>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</si>
  <si>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</si>
  <si>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</si>
  <si>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</si>
  <si>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</si>
  <si>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</si>
  <si>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</si>
  <si>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</si>
  <si>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</si>
  <si>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</si>
  <si>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</si>
  <si>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</si>
  <si>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</si>
  <si>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</si>
  <si>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</si>
  <si>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</si>
  <si>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</si>
  <si>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</si>
  <si>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</si>
  <si>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</si>
  <si>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</si>
  <si>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</si>
  <si>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</si>
  <si>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</si>
  <si>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</si>
  <si>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</si>
  <si>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</si>
  <si>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</si>
  <si>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</si>
  <si>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</si>
  <si>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</si>
  <si>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</si>
  <si>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</si>
  <si>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</si>
  <si>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</si>
  <si>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</si>
  <si>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</si>
  <si>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</si>
  <si>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</si>
  <si>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</si>
  <si>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</si>
  <si>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</si>
  <si>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</si>
  <si>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</si>
  <si>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</si>
  <si>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</si>
  <si>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</si>
  <si>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</si>
  <si>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</si>
  <si>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</si>
  <si>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</si>
  <si>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</si>
  <si>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</si>
  <si>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</si>
  <si>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</si>
  <si>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</si>
  <si>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</si>
  <si>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</si>
  <si>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</si>
  <si>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</si>
  <si>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</si>
  <si>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</si>
  <si>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</si>
  <si>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</si>
  <si>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</si>
  <si>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</si>
  <si>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</si>
  <si>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</si>
  <si>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</si>
  <si>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</si>
  <si>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</si>
  <si>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</si>
  <si>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</si>
  <si>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</si>
  <si>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</si>
  <si>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</si>
  <si>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</si>
  <si>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</si>
  <si>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</si>
  <si>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</si>
  <si>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</si>
  <si>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</si>
  <si>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</si>
  <si>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</si>
  <si>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</si>
  <si>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</si>
  <si>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</si>
  <si>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</si>
  <si>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</si>
  <si>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</si>
  <si>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</si>
  <si>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</si>
  <si>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</si>
  <si>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</si>
  <si>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</si>
  <si>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</si>
  <si>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</si>
  <si>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</si>
  <si>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</si>
  <si>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</si>
  <si>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</si>
  <si>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</si>
  <si>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</si>
  <si>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</si>
  <si>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</si>
  <si>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</si>
  <si>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</si>
  <si>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 xml:space="preserve">Активы в форме права пользования (за вычетом амортизации и убытков от обесценения)  </t>
  </si>
  <si>
    <t>16.1.</t>
  </si>
  <si>
    <t>16.1.1</t>
  </si>
  <si>
    <t>16.1.2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</si>
  <si>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</si>
  <si>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</si>
  <si>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</si>
  <si>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</si>
  <si>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</si>
  <si>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</si>
  <si>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</si>
  <si>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</si>
  <si>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</si>
  <si>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</si>
  <si>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</si>
  <si>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</si>
  <si>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Текущий налоговый актив</t>
  </si>
  <si>
    <t>Отложенный налоговый актив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</si>
  <si>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</si>
  <si>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</si>
  <si>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</si>
  <si>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</si>
  <si>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</si>
  <si>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</si>
  <si>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</si>
  <si>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</si>
  <si>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</si>
  <si>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</si>
  <si>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 xml:space="preserve"> по услугам иных профессиональных участников рынка ценных бумаг</t>
  </si>
  <si>
    <t>30.11.</t>
  </si>
  <si>
    <t>31.1.</t>
  </si>
  <si>
    <t>31.2.</t>
  </si>
  <si>
    <t>31.3.</t>
  </si>
  <si>
    <t>Обязательство перед бюджетом по налогам и другим обязательным платежам в бюджет</t>
  </si>
  <si>
    <t>Обязательства по аренде</t>
  </si>
  <si>
    <t>39.1.</t>
  </si>
  <si>
    <t>39.2.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</si>
  <si>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</si>
  <si>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</si>
  <si>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</si>
  <si>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47.1.</t>
  </si>
  <si>
    <t>47.2.</t>
  </si>
  <si>
    <t xml:space="preserve">   за услуги центрального депозитария</t>
  </si>
  <si>
    <t>Главный бухгалтер ___________________________ / Хон Т.Э. Дата подписания 08.12.2020 г.</t>
  </si>
  <si>
    <t>Председатель Правления _______________________ /Лукьянов С.Н.  Дата  подписания 08.12.2020 г.</t>
  </si>
  <si>
    <t>01 декабря 2020 года</t>
  </si>
  <si>
    <t>Выпуск простых акций</t>
  </si>
  <si>
    <t>Выплата дивидендов</t>
  </si>
  <si>
    <t>Чистая прибыль</t>
  </si>
  <si>
    <t>1 января 2020 года</t>
  </si>
  <si>
    <t>01 декабря 2019 года</t>
  </si>
  <si>
    <t>-</t>
  </si>
  <si>
    <t>1 января 2019 года</t>
  </si>
  <si>
    <t>капитал</t>
  </si>
  <si>
    <t>акции</t>
  </si>
  <si>
    <t>Итого</t>
  </si>
  <si>
    <t>Накопленная прибыль</t>
  </si>
  <si>
    <t>Фонд переоценки инвестиций, имеющихся в наличии для продажи</t>
  </si>
  <si>
    <t>Акционерный капитал – простые</t>
  </si>
  <si>
    <t>(в тысячах казахстанских тенге)</t>
  </si>
  <si>
    <t xml:space="preserve">ОТЧЕТ ОБ ИЗМЕНЕНИЯХ КАПИТАЛА </t>
  </si>
  <si>
    <t>АКЦИОНЕРНОЕ ОБЩЕСТВО «ФРИДОМ ФИНАНС»</t>
  </si>
  <si>
    <t>НА 01 декабря 2020 ГОДА</t>
  </si>
  <si>
    <t>по состоянию на 01 января 2021 года</t>
  </si>
  <si>
    <t>И. О. Председателя Правления _____________________________ /Лукьянов С. Н.  Дата  12.01.2021 г.</t>
  </si>
  <si>
    <t>Главный бухгалтер ________________________________ / Хон Т.Э. Дата 12.01.2021 г.</t>
  </si>
  <si>
    <t>Исполнитель____________________________________/Хон Т. Э. Дата 12.01.2021 г.</t>
  </si>
  <si>
    <t>За отчетный период с начала текущего года (с нарастающим итогом)</t>
  </si>
  <si>
    <t>За аналогичный  период с начала предыдущего года 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</si>
</sst>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6" formatCode="_-* #,##0_р_._-;\-* #,##0_р_._-;_-* &quot;-&quot;??_р_._-;_-@_-"/>
    <numFmt numFmtId="177" formatCode="#,##0_);\(#,##0\);\-"/>
  </numFmts>
  <fonts count="10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0"/>
      <color theme="5" tint="-0.499984740745262"/>
      <name val="Times New Roman"/>
      <family val="1"/>
      <charset val="204"/>
    </font>
    <font>
      <sz val="9"/>
      <color theme="5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10"/>
      <name val="Arial"/>
      <family val="2"/>
    </font>
    <font>
      <sz val="10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087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0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42" fillId="0" borderId="0"/>
    <xf numFmtId="0" fontId="43" fillId="0" borderId="0">
      <alignment horizontal="right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4" fillId="0" borderId="0">
      <alignment horizontal="center" vertical="top"/>
    </xf>
    <xf numFmtId="0" fontId="45" fillId="0" borderId="0">
      <alignment horizontal="center" vertical="top"/>
    </xf>
    <xf numFmtId="0" fontId="44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3" fillId="0" borderId="0">
      <alignment horizontal="right" vertical="top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21" borderId="7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4" fillId="0" borderId="0"/>
    <xf numFmtId="0" fontId="1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42" fillId="0" borderId="0"/>
    <xf numFmtId="0" fontId="14" fillId="0" borderId="0"/>
    <xf numFmtId="0" fontId="17" fillId="0" borderId="0"/>
    <xf numFmtId="0" fontId="14" fillId="0" borderId="0"/>
    <xf numFmtId="0" fontId="42" fillId="0" borderId="0"/>
    <xf numFmtId="0" fontId="22" fillId="0" borderId="0"/>
    <xf numFmtId="0" fontId="14" fillId="0" borderId="0"/>
    <xf numFmtId="0" fontId="21" fillId="0" borderId="0"/>
    <xf numFmtId="0" fontId="46" fillId="0" borderId="0"/>
    <xf numFmtId="0" fontId="4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8" applyNumberFormat="0" applyFont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9" applyNumberFormat="0" applyFill="0" applyAlignment="0" applyProtection="0"/>
    <xf numFmtId="0" fontId="13" fillId="0" borderId="0"/>
    <xf numFmtId="0" fontId="38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9" fillId="4" borderId="0" applyNumberFormat="0" applyBorder="0" applyAlignment="0" applyProtection="0"/>
    <xf numFmtId="0" fontId="19" fillId="0" borderId="0">
      <alignment vertical="center"/>
    </xf>
    <xf numFmtId="0" fontId="11" fillId="0" borderId="0"/>
    <xf numFmtId="170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23" borderId="8" applyNumberFormat="0" applyFont="0" applyAlignment="0" applyProtection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14" applyNumberFormat="0" applyAlignment="0" applyProtection="0"/>
    <xf numFmtId="0" fontId="59" fillId="28" borderId="15" applyNumberFormat="0" applyAlignment="0" applyProtection="0"/>
    <xf numFmtId="0" fontId="60" fillId="28" borderId="14" applyNumberFormat="0" applyAlignment="0" applyProtection="0"/>
    <xf numFmtId="0" fontId="61" fillId="0" borderId="16" applyNumberFormat="0" applyFill="0" applyAlignment="0" applyProtection="0"/>
    <xf numFmtId="0" fontId="62" fillId="29" borderId="1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65" fillId="3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9" fillId="20" borderId="2" applyNumberFormat="0" applyAlignment="0" applyProtection="0"/>
    <xf numFmtId="0" fontId="69" fillId="20" borderId="2" applyNumberFormat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21" borderId="7" applyNumberFormat="0" applyAlignment="0" applyProtection="0"/>
    <xf numFmtId="0" fontId="75" fillId="21" borderId="7" applyNumberFormat="0" applyAlignment="0" applyProtection="0"/>
    <xf numFmtId="0" fontId="33" fillId="0" borderId="0" applyNumberFormat="0" applyFill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16" fillId="0" borderId="0"/>
    <xf numFmtId="0" fontId="11" fillId="0" borderId="0"/>
    <xf numFmtId="0" fontId="9" fillId="0" borderId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9" fillId="0" borderId="0"/>
    <xf numFmtId="167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65" fillId="4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65" fillId="46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5" fillId="50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65" fillId="5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5" fillId="42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5" fillId="42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38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83" fillId="0" borderId="0" applyNumberFormat="0" applyFill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84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52" borderId="0" applyNumberFormat="0" applyBorder="0" applyAlignment="0" applyProtection="0"/>
    <xf numFmtId="167" fontId="16" fillId="0" borderId="0" applyFont="0" applyFill="0" applyBorder="0" applyAlignment="0" applyProtection="0"/>
    <xf numFmtId="0" fontId="9" fillId="44" borderId="0" applyNumberFormat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42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0" borderId="0"/>
    <xf numFmtId="0" fontId="11" fillId="0" borderId="0"/>
    <xf numFmtId="0" fontId="9" fillId="30" borderId="18" applyNumberFormat="0" applyFont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44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9" fillId="40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4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0" borderId="0"/>
    <xf numFmtId="0" fontId="9" fillId="3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11" fillId="0" borderId="0"/>
    <xf numFmtId="0" fontId="46" fillId="0" borderId="0"/>
    <xf numFmtId="0" fontId="17" fillId="30" borderId="18" applyNumberFormat="0" applyFont="0" applyAlignment="0" applyProtection="0"/>
    <xf numFmtId="0" fontId="17" fillId="30" borderId="18" applyNumberFormat="0" applyFont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165" fontId="11" fillId="0" borderId="0" applyFont="0" applyFill="0" applyBorder="0" applyAlignment="0" applyProtection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67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6" fillId="30" borderId="18" applyNumberFormat="0" applyFont="0" applyAlignment="0" applyProtection="0"/>
    <xf numFmtId="166" fontId="16" fillId="0" borderId="0" applyFont="0" applyFill="0" applyBorder="0" applyAlignment="0" applyProtection="0"/>
    <xf numFmtId="0" fontId="6" fillId="0" borderId="0"/>
    <xf numFmtId="0" fontId="90" fillId="0" borderId="0"/>
    <xf numFmtId="167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30" borderId="18" applyNumberFormat="0" applyFont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" fillId="0" borderId="0"/>
    <xf numFmtId="0" fontId="4" fillId="30" borderId="18" applyNumberFormat="0" applyFont="0" applyAlignment="0" applyProtection="0"/>
    <xf numFmtId="0" fontId="92" fillId="0" borderId="0"/>
    <xf numFmtId="0" fontId="4" fillId="0" borderId="0"/>
    <xf numFmtId="167" fontId="16" fillId="0" borderId="0" applyFont="0" applyFill="0" applyBorder="0" applyAlignment="0" applyProtection="0"/>
    <xf numFmtId="0" fontId="3" fillId="0" borderId="0"/>
    <xf numFmtId="0" fontId="21" fillId="0" borderId="0"/>
    <xf numFmtId="0" fontId="2" fillId="0" borderId="0"/>
    <xf numFmtId="0" fontId="21" fillId="0" borderId="0"/>
  </cellStyleXfs>
  <cellXfs count="169">
    <xf numFmtId="0" fontId="0" fillId="0" borderId="0" xfId="0"/>
    <xf numFmtId="1" fontId="40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left"/>
    </xf>
    <xf numFmtId="1" fontId="49" fillId="0" borderId="10" xfId="0" applyNumberFormat="1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0" fillId="0" borderId="0" xfId="0" applyFont="1"/>
    <xf numFmtId="0" fontId="40" fillId="0" borderId="10" xfId="0" applyFont="1" applyBorder="1" applyAlignment="1">
      <alignment horizontal="left" wrapText="1"/>
    </xf>
    <xf numFmtId="0" fontId="48" fillId="0" borderId="10" xfId="0" applyFont="1" applyBorder="1" applyAlignment="1">
      <alignment horizontal="center"/>
    </xf>
    <xf numFmtId="1" fontId="49" fillId="0" borderId="10" xfId="0" applyNumberFormat="1" applyFont="1" applyBorder="1" applyAlignment="1">
      <alignment horizontal="center" vertical="center" wrapText="1"/>
    </xf>
    <xf numFmtId="1" fontId="49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1" fillId="0" borderId="0" xfId="0" applyFont="1"/>
    <xf numFmtId="0" fontId="4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9" fillId="57" borderId="0" xfId="134" applyFont="1" applyFill="1" applyAlignment="1">
      <alignment horizontal="center"/>
    </xf>
    <xf numFmtId="0" fontId="48" fillId="57" borderId="10" xfId="134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3" fontId="40" fillId="57" borderId="0" xfId="0" applyNumberFormat="1" applyFont="1" applyFill="1" applyAlignment="1">
      <alignment horizontal="center"/>
    </xf>
    <xf numFmtId="1" fontId="49" fillId="57" borderId="10" xfId="0" applyNumberFormat="1" applyFont="1" applyFill="1" applyBorder="1" applyAlignment="1">
      <alignment horizontal="center" vertical="center"/>
    </xf>
    <xf numFmtId="0" fontId="48" fillId="57" borderId="10" xfId="0" applyFont="1" applyFill="1" applyBorder="1" applyAlignment="1">
      <alignment horizontal="center"/>
    </xf>
    <xf numFmtId="3" fontId="48" fillId="57" borderId="10" xfId="0" applyNumberFormat="1" applyFont="1" applyFill="1" applyBorder="1" applyAlignment="1">
      <alignment horizontal="center" vertical="center" wrapText="1"/>
    </xf>
    <xf numFmtId="3" fontId="88" fillId="57" borderId="0" xfId="0" applyNumberFormat="1" applyFont="1" applyFill="1" applyAlignment="1">
      <alignment horizontal="center"/>
    </xf>
    <xf numFmtId="0" fontId="49" fillId="57" borderId="0" xfId="0" applyFont="1" applyFill="1" applyAlignment="1">
      <alignment horizontal="center"/>
    </xf>
    <xf numFmtId="3" fontId="49" fillId="57" borderId="10" xfId="50839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 wrapText="1"/>
    </xf>
    <xf numFmtId="3" fontId="48" fillId="57" borderId="10" xfId="134" applyNumberFormat="1" applyFont="1" applyFill="1" applyBorder="1" applyAlignment="1">
      <alignment horizontal="center" vertical="center"/>
    </xf>
    <xf numFmtId="3" fontId="89" fillId="57" borderId="10" xfId="134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9" fillId="57" borderId="10" xfId="83" applyNumberFormat="1" applyFont="1" applyFill="1" applyBorder="1" applyAlignment="1">
      <alignment horizontal="center" vertical="center"/>
    </xf>
    <xf numFmtId="3" fontId="49" fillId="57" borderId="10" xfId="134" applyNumberFormat="1" applyFont="1" applyFill="1" applyBorder="1" applyAlignment="1">
      <alignment horizontal="center" vertical="center"/>
    </xf>
    <xf numFmtId="1" fontId="49" fillId="57" borderId="10" xfId="134" applyNumberFormat="1" applyFont="1" applyFill="1" applyBorder="1" applyAlignment="1">
      <alignment horizontal="center" vertical="center"/>
    </xf>
    <xf numFmtId="3" fontId="49" fillId="57" borderId="10" xfId="50839" applyNumberFormat="1" applyFont="1" applyFill="1" applyBorder="1" applyAlignment="1">
      <alignment horizontal="center" vertical="top"/>
    </xf>
    <xf numFmtId="3" fontId="48" fillId="57" borderId="0" xfId="134" applyNumberFormat="1" applyFont="1" applyFill="1" applyAlignment="1">
      <alignment horizontal="center" vertical="center"/>
    </xf>
    <xf numFmtId="0" fontId="48" fillId="57" borderId="0" xfId="134" applyFont="1" applyFill="1" applyAlignment="1">
      <alignment horizontal="center"/>
    </xf>
    <xf numFmtId="3" fontId="49" fillId="57" borderId="0" xfId="134" applyNumberFormat="1" applyFont="1" applyFill="1" applyAlignment="1">
      <alignment horizontal="center"/>
    </xf>
    <xf numFmtId="3" fontId="49" fillId="57" borderId="0" xfId="134" applyNumberFormat="1" applyFont="1" applyFill="1" applyAlignment="1">
      <alignment horizontal="center" vertical="center"/>
    </xf>
    <xf numFmtId="3" fontId="97" fillId="57" borderId="0" xfId="0" applyNumberFormat="1" applyFont="1" applyFill="1" applyAlignment="1">
      <alignment horizontal="center"/>
    </xf>
    <xf numFmtId="0" fontId="97" fillId="57" borderId="0" xfId="0" applyFont="1" applyFill="1" applyAlignment="1">
      <alignment horizontal="center"/>
    </xf>
    <xf numFmtId="175" fontId="48" fillId="57" borderId="10" xfId="83" applyNumberFormat="1" applyFont="1" applyFill="1" applyBorder="1" applyAlignment="1">
      <alignment horizontal="center" vertical="center" wrapText="1"/>
    </xf>
    <xf numFmtId="175" fontId="49" fillId="57" borderId="20" xfId="83" applyNumberFormat="1" applyFont="1" applyFill="1" applyBorder="1" applyAlignment="1">
      <alignment horizontal="center" vertical="center"/>
    </xf>
    <xf numFmtId="175" fontId="48" fillId="57" borderId="10" xfId="83" applyNumberFormat="1" applyFont="1" applyFill="1" applyBorder="1" applyAlignment="1">
      <alignment horizontal="center" vertical="center"/>
    </xf>
    <xf numFmtId="175" fontId="41" fillId="57" borderId="10" xfId="83" applyNumberFormat="1" applyFont="1" applyFill="1" applyBorder="1" applyAlignment="1">
      <alignment horizontal="center" vertical="center"/>
    </xf>
    <xf numFmtId="175" fontId="87" fillId="57" borderId="10" xfId="83" applyNumberFormat="1" applyFont="1" applyFill="1" applyBorder="1" applyAlignment="1">
      <alignment horizontal="center" vertical="center"/>
    </xf>
    <xf numFmtId="175" fontId="85" fillId="57" borderId="10" xfId="83" applyNumberFormat="1" applyFont="1" applyFill="1" applyBorder="1" applyAlignment="1">
      <alignment horizontal="center" vertical="center"/>
    </xf>
    <xf numFmtId="175" fontId="93" fillId="57" borderId="10" xfId="83" applyNumberFormat="1" applyFont="1" applyFill="1" applyBorder="1" applyAlignment="1">
      <alignment horizontal="center" vertical="center"/>
    </xf>
    <xf numFmtId="175" fontId="94" fillId="57" borderId="10" xfId="83" applyNumberFormat="1" applyFont="1" applyFill="1" applyBorder="1" applyAlignment="1">
      <alignment horizontal="center" vertical="center"/>
    </xf>
    <xf numFmtId="175" fontId="95" fillId="57" borderId="10" xfId="83" applyNumberFormat="1" applyFont="1" applyFill="1" applyBorder="1" applyAlignment="1">
      <alignment horizontal="center" vertical="center"/>
    </xf>
    <xf numFmtId="175" fontId="49" fillId="57" borderId="10" xfId="83" applyNumberFormat="1" applyFont="1" applyFill="1" applyBorder="1" applyAlignment="1">
      <alignment horizontal="center" vertical="center"/>
    </xf>
    <xf numFmtId="175" fontId="40" fillId="57" borderId="10" xfId="83" applyNumberFormat="1" applyFont="1" applyFill="1" applyBorder="1" applyAlignment="1">
      <alignment horizontal="center" vertical="center"/>
    </xf>
    <xf numFmtId="175" fontId="96" fillId="57" borderId="10" xfId="83" applyNumberFormat="1" applyFont="1" applyFill="1" applyBorder="1" applyAlignment="1">
      <alignment horizontal="center" vertical="center"/>
    </xf>
    <xf numFmtId="175" fontId="41" fillId="0" borderId="10" xfId="83" applyNumberFormat="1" applyFont="1" applyFill="1" applyBorder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1" fillId="0" borderId="0" xfId="83" applyNumberFormat="1" applyFont="1" applyFill="1" applyAlignment="1">
      <alignment horizontal="center" vertical="center"/>
    </xf>
    <xf numFmtId="175" fontId="48" fillId="57" borderId="0" xfId="83" applyNumberFormat="1" applyFont="1" applyFill="1" applyBorder="1" applyAlignment="1">
      <alignment horizontal="center" vertical="center"/>
    </xf>
    <xf numFmtId="175" fontId="49" fillId="57" borderId="0" xfId="83" applyNumberFormat="1" applyFont="1" applyFill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57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3" fontId="48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0" fillId="57" borderId="10" xfId="5087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 indent="1"/>
    </xf>
    <xf numFmtId="1" fontId="40" fillId="57" borderId="10" xfId="50870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top" wrapText="1"/>
    </xf>
    <xf numFmtId="3" fontId="49" fillId="57" borderId="10" xfId="0" applyNumberFormat="1" applyFont="1" applyFill="1" applyBorder="1" applyAlignment="1">
      <alignment horizontal="center" vertical="top" wrapText="1"/>
    </xf>
    <xf numFmtId="3" fontId="40" fillId="57" borderId="10" xfId="0" applyNumberFormat="1" applyFont="1" applyFill="1" applyBorder="1" applyAlignment="1">
      <alignment horizontal="center" vertical="top" wrapText="1"/>
    </xf>
    <xf numFmtId="0" fontId="49" fillId="0" borderId="10" xfId="0" applyFont="1" applyBorder="1" applyAlignment="1">
      <alignment horizontal="center"/>
    </xf>
    <xf numFmtId="3" fontId="48" fillId="57" borderId="10" xfId="0" applyNumberFormat="1" applyFont="1" applyFill="1" applyBorder="1" applyAlignment="1">
      <alignment horizontal="center" vertical="top" wrapText="1"/>
    </xf>
    <xf numFmtId="3" fontId="48" fillId="0" borderId="10" xfId="0" applyNumberFormat="1" applyFont="1" applyBorder="1" applyAlignment="1">
      <alignment horizontal="center" vertical="top" wrapText="1"/>
    </xf>
    <xf numFmtId="0" fontId="49" fillId="57" borderId="10" xfId="0" applyFont="1" applyFill="1" applyBorder="1" applyAlignment="1">
      <alignment horizontal="center" vertical="top" wrapText="1"/>
    </xf>
    <xf numFmtId="0" fontId="2" fillId="0" borderId="0" xfId="50871"/>
    <xf numFmtId="14" fontId="49" fillId="0" borderId="10" xfId="0" applyNumberFormat="1" applyFont="1" applyBorder="1" applyAlignment="1">
      <alignment horizontal="center"/>
    </xf>
    <xf numFmtId="3" fontId="41" fillId="57" borderId="10" xfId="0" applyNumberFormat="1" applyFont="1" applyFill="1" applyBorder="1" applyAlignment="1">
      <alignment horizontal="center" vertical="top" wrapText="1"/>
    </xf>
    <xf numFmtId="0" fontId="49" fillId="0" borderId="0" xfId="134" applyFont="1" applyAlignment="1">
      <alignment horizontal="left"/>
    </xf>
    <xf numFmtId="0" fontId="49" fillId="0" borderId="0" xfId="134" applyFont="1" applyAlignment="1">
      <alignment horizontal="center"/>
    </xf>
    <xf numFmtId="0" fontId="40" fillId="0" borderId="0" xfId="134" applyFont="1" applyAlignment="1">
      <alignment horizontal="left"/>
    </xf>
    <xf numFmtId="0" fontId="48" fillId="0" borderId="10" xfId="134" applyFont="1" applyBorder="1" applyAlignment="1">
      <alignment horizontal="center" vertical="center"/>
    </xf>
    <xf numFmtId="1" fontId="40" fillId="0" borderId="10" xfId="134" applyNumberFormat="1" applyFont="1" applyBorder="1" applyAlignment="1">
      <alignment horizontal="center" vertical="center"/>
    </xf>
    <xf numFmtId="1" fontId="49" fillId="0" borderId="10" xfId="134" applyNumberFormat="1" applyFont="1" applyBorder="1" applyAlignment="1">
      <alignment horizontal="center" vertical="center"/>
    </xf>
    <xf numFmtId="0" fontId="41" fillId="0" borderId="10" xfId="134" applyFont="1" applyBorder="1" applyAlignment="1">
      <alignment vertical="center" wrapText="1"/>
    </xf>
    <xf numFmtId="1" fontId="48" fillId="0" borderId="10" xfId="134" applyNumberFormat="1" applyFont="1" applyBorder="1" applyAlignment="1">
      <alignment horizontal="center" vertical="center"/>
    </xf>
    <xf numFmtId="0" fontId="40" fillId="0" borderId="10" xfId="134" applyFont="1" applyBorder="1" applyAlignment="1">
      <alignment vertical="center" wrapText="1"/>
    </xf>
    <xf numFmtId="0" fontId="49" fillId="0" borderId="10" xfId="134" applyFont="1" applyBorder="1" applyAlignment="1">
      <alignment horizontal="center" vertical="center"/>
    </xf>
    <xf numFmtId="3" fontId="49" fillId="0" borderId="10" xfId="50839" applyNumberFormat="1" applyFont="1" applyBorder="1" applyAlignment="1">
      <alignment horizontal="center" vertical="top"/>
    </xf>
    <xf numFmtId="3" fontId="49" fillId="0" borderId="10" xfId="50839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 indent="1"/>
    </xf>
    <xf numFmtId="0" fontId="49" fillId="0" borderId="10" xfId="134" quotePrefix="1" applyFont="1" applyBorder="1" applyAlignment="1">
      <alignment horizontal="center" vertical="center"/>
    </xf>
    <xf numFmtId="0" fontId="49" fillId="0" borderId="10" xfId="0" applyFont="1" applyBorder="1" applyAlignment="1">
      <alignment horizontal="left" vertical="center" wrapText="1" indent="1"/>
    </xf>
    <xf numFmtId="0" fontId="40" fillId="0" borderId="10" xfId="134" applyFont="1" applyBorder="1" applyAlignment="1">
      <alignment vertical="center"/>
    </xf>
    <xf numFmtId="0" fontId="40" fillId="0" borderId="10" xfId="134" applyFont="1" applyBorder="1" applyAlignment="1">
      <alignment vertical="top"/>
    </xf>
    <xf numFmtId="0" fontId="41" fillId="0" borderId="10" xfId="134" applyFont="1" applyBorder="1" applyAlignment="1">
      <alignment vertical="center"/>
    </xf>
    <xf numFmtId="1" fontId="48" fillId="0" borderId="10" xfId="134" applyNumberFormat="1" applyFont="1" applyBorder="1" applyAlignment="1">
      <alignment horizontal="center" vertical="center" wrapText="1"/>
    </xf>
    <xf numFmtId="0" fontId="40" fillId="0" borderId="0" xfId="134" applyFont="1" applyAlignment="1">
      <alignment horizontal="left" wrapText="1"/>
    </xf>
    <xf numFmtId="0" fontId="49" fillId="0" borderId="0" xfId="134" applyFont="1"/>
    <xf numFmtId="0" fontId="40" fillId="0" borderId="0" xfId="134" applyFont="1"/>
    <xf numFmtId="0" fontId="49" fillId="57" borderId="0" xfId="134" applyFont="1" applyFill="1" applyAlignment="1">
      <alignment horizontal="center" wrapText="1"/>
    </xf>
    <xf numFmtId="0" fontId="41" fillId="0" borderId="0" xfId="134" applyFont="1" applyAlignment="1">
      <alignment horizontal="left"/>
    </xf>
    <xf numFmtId="0" fontId="41" fillId="0" borderId="0" xfId="134" applyFont="1" applyAlignment="1">
      <alignment horizontal="left" vertical="center" wrapText="1"/>
    </xf>
    <xf numFmtId="0" fontId="88" fillId="0" borderId="0" xfId="134" applyFont="1" applyAlignment="1">
      <alignment horizontal="left"/>
    </xf>
    <xf numFmtId="0" fontId="48" fillId="0" borderId="0" xfId="134" applyFont="1" applyAlignment="1">
      <alignment horizontal="left"/>
    </xf>
    <xf numFmtId="0" fontId="48" fillId="0" borderId="0" xfId="134" applyFont="1" applyAlignment="1">
      <alignment horizontal="center"/>
    </xf>
    <xf numFmtId="0" fontId="41" fillId="0" borderId="0" xfId="134" applyFont="1"/>
    <xf numFmtId="0" fontId="40" fillId="0" borderId="0" xfId="134" applyFont="1" applyAlignment="1">
      <alignment vertical="center" wrapText="1"/>
    </xf>
    <xf numFmtId="0" fontId="49" fillId="0" borderId="0" xfId="134" applyFont="1" applyAlignment="1">
      <alignment horizontal="center" vertical="center"/>
    </xf>
    <xf numFmtId="4" fontId="49" fillId="0" borderId="0" xfId="134" applyNumberFormat="1" applyFont="1" applyAlignment="1">
      <alignment horizontal="center"/>
    </xf>
    <xf numFmtId="3" fontId="49" fillId="0" borderId="0" xfId="134" applyNumberFormat="1" applyFont="1" applyAlignment="1">
      <alignment horizontal="center"/>
    </xf>
    <xf numFmtId="3" fontId="49" fillId="57" borderId="0" xfId="134" applyNumberFormat="1" applyFont="1" applyFill="1" applyBorder="1" applyAlignment="1">
      <alignment horizontal="center"/>
    </xf>
    <xf numFmtId="0" fontId="49" fillId="57" borderId="0" xfId="134" applyFont="1" applyFill="1" applyBorder="1" applyAlignment="1">
      <alignment horizontal="center"/>
    </xf>
    <xf numFmtId="4" fontId="49" fillId="57" borderId="0" xfId="134" applyNumberFormat="1" applyFont="1" applyFill="1" applyBorder="1" applyAlignment="1">
      <alignment horizontal="center"/>
    </xf>
    <xf numFmtId="4" fontId="99" fillId="57" borderId="0" xfId="50872" applyNumberFormat="1" applyFont="1" applyFill="1" applyBorder="1" applyAlignment="1">
      <alignment horizontal="right" vertical="top" wrapText="1"/>
    </xf>
    <xf numFmtId="175" fontId="41" fillId="0" borderId="0" xfId="83" applyNumberFormat="1" applyFont="1" applyFill="1" applyAlignment="1">
      <alignment horizontal="left" wrapText="1"/>
    </xf>
    <xf numFmtId="4" fontId="100" fillId="0" borderId="0" xfId="134" applyNumberFormat="1" applyFont="1" applyAlignment="1">
      <alignment horizontal="center"/>
    </xf>
    <xf numFmtId="0" fontId="41" fillId="0" borderId="0" xfId="0" applyFont="1" applyAlignment="1">
      <alignment horizontal="left"/>
    </xf>
    <xf numFmtId="0" fontId="0" fillId="57" borderId="0" xfId="0" applyFill="1"/>
    <xf numFmtId="0" fontId="101" fillId="57" borderId="0" xfId="0" applyFont="1" applyFill="1"/>
    <xf numFmtId="0" fontId="1" fillId="0" borderId="0" xfId="0" applyFont="1" applyAlignment="1">
      <alignment vertical="center"/>
    </xf>
    <xf numFmtId="3" fontId="101" fillId="57" borderId="0" xfId="0" applyNumberFormat="1" applyFont="1" applyFill="1"/>
    <xf numFmtId="176" fontId="101" fillId="57" borderId="0" xfId="83" applyNumberFormat="1" applyFont="1" applyFill="1"/>
    <xf numFmtId="3" fontId="102" fillId="57" borderId="0" xfId="0" applyNumberFormat="1" applyFont="1" applyFill="1" applyAlignment="1">
      <alignment horizontal="right" vertical="center"/>
    </xf>
    <xf numFmtId="0" fontId="102" fillId="57" borderId="0" xfId="0" applyFont="1" applyFill="1" applyAlignment="1">
      <alignment horizontal="right" vertical="center" wrapText="1"/>
    </xf>
    <xf numFmtId="3" fontId="101" fillId="0" borderId="0" xfId="0" applyNumberFormat="1" applyFont="1"/>
    <xf numFmtId="3" fontId="98" fillId="57" borderId="0" xfId="0" applyNumberFormat="1" applyFont="1" applyFill="1" applyAlignment="1">
      <alignment horizontal="center" vertical="center"/>
    </xf>
    <xf numFmtId="0" fontId="98" fillId="57" borderId="0" xfId="0" applyFont="1" applyFill="1" applyAlignment="1">
      <alignment horizontal="center" vertical="center" wrapText="1"/>
    </xf>
    <xf numFmtId="0" fontId="101" fillId="0" borderId="0" xfId="0" applyFont="1"/>
    <xf numFmtId="3" fontId="102" fillId="0" borderId="21" xfId="0" applyNumberFormat="1" applyFont="1" applyBorder="1" applyAlignment="1">
      <alignment horizontal="center" vertical="center"/>
    </xf>
    <xf numFmtId="0" fontId="102" fillId="0" borderId="0" xfId="0" applyFont="1" applyAlignment="1">
      <alignment horizontal="center" vertical="center" wrapText="1"/>
    </xf>
    <xf numFmtId="0" fontId="102" fillId="0" borderId="21" xfId="0" applyFont="1" applyBorder="1" applyAlignment="1">
      <alignment horizontal="center" vertical="center" wrapText="1"/>
    </xf>
    <xf numFmtId="0" fontId="102" fillId="0" borderId="0" xfId="0" applyFont="1" applyAlignment="1">
      <alignment vertical="center" wrapText="1"/>
    </xf>
    <xf numFmtId="0" fontId="98" fillId="57" borderId="22" xfId="0" applyFont="1" applyFill="1" applyBorder="1" applyAlignment="1">
      <alignment horizontal="center" vertical="center"/>
    </xf>
    <xf numFmtId="0" fontId="98" fillId="57" borderId="22" xfId="0" applyFont="1" applyFill="1" applyBorder="1" applyAlignment="1">
      <alignment horizontal="center" vertical="center" wrapText="1"/>
    </xf>
    <xf numFmtId="0" fontId="98" fillId="57" borderId="0" xfId="0" applyFont="1" applyFill="1" applyAlignment="1">
      <alignment vertical="center" wrapText="1"/>
    </xf>
    <xf numFmtId="169" fontId="98" fillId="57" borderId="0" xfId="83" applyFont="1" applyFill="1" applyAlignment="1">
      <alignment horizontal="center" vertical="center"/>
    </xf>
    <xf numFmtId="0" fontId="98" fillId="57" borderId="0" xfId="0" applyFont="1" applyFill="1" applyAlignment="1">
      <alignment horizontal="center" vertical="center"/>
    </xf>
    <xf numFmtId="169" fontId="98" fillId="57" borderId="0" xfId="83" applyFont="1" applyFill="1" applyAlignment="1">
      <alignment horizontal="center" vertical="center" wrapText="1"/>
    </xf>
    <xf numFmtId="177" fontId="98" fillId="57" borderId="0" xfId="0" applyNumberFormat="1" applyFont="1" applyFill="1" applyAlignment="1">
      <alignment horizontal="center" vertical="center"/>
    </xf>
    <xf numFmtId="177" fontId="98" fillId="57" borderId="0" xfId="83" applyNumberFormat="1" applyFont="1" applyFill="1" applyAlignment="1">
      <alignment horizontal="center" vertical="center" wrapText="1"/>
    </xf>
    <xf numFmtId="0" fontId="102" fillId="57" borderId="0" xfId="0" applyFont="1" applyFill="1" applyAlignment="1">
      <alignment horizontal="center" vertical="center" wrapText="1"/>
    </xf>
    <xf numFmtId="3" fontId="102" fillId="57" borderId="0" xfId="0" applyNumberFormat="1" applyFont="1" applyFill="1" applyAlignment="1">
      <alignment horizontal="center" vertical="center"/>
    </xf>
    <xf numFmtId="176" fontId="102" fillId="57" borderId="0" xfId="0" applyNumberFormat="1" applyFont="1" applyFill="1" applyAlignment="1">
      <alignment horizontal="center" vertical="center"/>
    </xf>
    <xf numFmtId="176" fontId="102" fillId="57" borderId="0" xfId="83" applyNumberFormat="1" applyFont="1" applyFill="1" applyAlignment="1">
      <alignment horizontal="center" vertical="center"/>
    </xf>
    <xf numFmtId="0" fontId="102" fillId="57" borderId="0" xfId="0" applyFont="1" applyFill="1" applyAlignment="1">
      <alignment vertical="center" wrapText="1"/>
    </xf>
    <xf numFmtId="3" fontId="102" fillId="0" borderId="0" xfId="0" applyNumberFormat="1" applyFont="1" applyAlignment="1">
      <alignment horizontal="center" vertical="center"/>
    </xf>
    <xf numFmtId="176" fontId="101" fillId="57" borderId="0" xfId="83" applyNumberFormat="1" applyFont="1" applyFill="1" applyAlignment="1">
      <alignment horizontal="center"/>
    </xf>
    <xf numFmtId="3" fontId="102" fillId="57" borderId="0" xfId="0" applyNumberFormat="1" applyFont="1" applyFill="1" applyAlignment="1">
      <alignment horizontal="center" vertical="center" wrapText="1"/>
    </xf>
    <xf numFmtId="0" fontId="101" fillId="57" borderId="0" xfId="0" applyFont="1" applyFill="1" applyAlignment="1">
      <alignment vertical="center" wrapText="1"/>
    </xf>
    <xf numFmtId="0" fontId="104" fillId="57" borderId="0" xfId="0" applyFont="1" applyFill="1" applyAlignment="1">
      <alignment vertical="center"/>
    </xf>
    <xf numFmtId="0" fontId="105" fillId="57" borderId="0" xfId="0" applyFont="1" applyFill="1" applyAlignment="1">
      <alignment vertical="center"/>
    </xf>
    <xf numFmtId="0" fontId="106" fillId="57" borderId="0" xfId="0" applyFont="1" applyFill="1" applyAlignment="1">
      <alignment horizontal="justify" vertical="center"/>
    </xf>
    <xf numFmtId="0" fontId="106" fillId="57" borderId="0" xfId="0" applyFont="1" applyFill="1" applyAlignment="1">
      <alignment horizontal="left" vertical="center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75" fontId="49" fillId="57" borderId="0" xfId="83" applyNumberFormat="1" applyFont="1" applyFill="1" applyAlignment="1">
      <alignment horizontal="center" vertical="center" wrapText="1"/>
    </xf>
    <xf numFmtId="0" fontId="50" fillId="0" borderId="0" xfId="50841" applyFont="1" applyAlignment="1">
      <alignment horizontal="left"/>
    </xf>
    <xf numFmtId="0" fontId="85" fillId="56" borderId="0" xfId="50841" applyFont="1" applyFill="1" applyAlignment="1">
      <alignment horizontal="center" wrapText="1"/>
    </xf>
    <xf numFmtId="0" fontId="18" fillId="0" borderId="0" xfId="50841" applyFont="1" applyAlignment="1">
      <alignment horizontal="left"/>
    </xf>
    <xf numFmtId="0" fontId="86" fillId="0" borderId="0" xfId="50841" applyFont="1" applyAlignment="1">
      <alignment horizontal="center" vertical="center" wrapText="1"/>
    </xf>
    <xf numFmtId="0" fontId="102" fillId="57" borderId="0" xfId="0" applyFont="1" applyFill="1" applyAlignment="1">
      <alignment horizontal="center" vertical="center" wrapText="1"/>
    </xf>
    <xf numFmtId="0" fontId="102" fillId="57" borderId="0" xfId="0" applyFont="1" applyFill="1" applyAlignment="1">
      <alignment vertical="center" wrapText="1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103" fillId="57" borderId="0" xfId="0" applyFont="1" applyFill="1" applyAlignment="1">
      <alignment vertical="center" wrapText="1"/>
    </xf>
  </cellXfs>
  <cellStyles count="50873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27" xfId="50871" xr:uid="{5568611A-B9CD-4CF7-A204-FFED1A278E02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2" xr:uid="{29EBC6B9-5A84-416A-BB48-6887DC09B95C}"/>
    <cellStyle name="Обычный_ББ" xfId="50870" xr:uid="{D61AEBE6-37F0-43B9-96D6-4C0D9E57954E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3_&#1052;&#1072;&#1088;&#1090;/&#1060;&#1054;__&#1052;&#1040;&#1056;&#1058;%20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/>
      <sheetData sheetId="1"/>
      <sheetData sheetId="2">
        <row r="109">
          <cell r="D109">
            <v>-397234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5" activePane="bottomRight" state="frozen"/>
      <selection activeCell="E12" sqref="E12"/>
      <selection pane="topRight" activeCell="E12" sqref="E12"/>
      <selection pane="bottomLeft" activeCell="E12" sqref="E12"/>
      <selection pane="bottomRight" activeCell="A4" sqref="A4:D4"/>
    </sheetView>
  </sheetViews>
  <sheetFormatPr defaultColWidth="9.109375" defaultRowHeight="13.2"/>
  <cols>
    <col min="1" max="1" width="79.88671875" style="17" customWidth="1"/>
    <col min="2" max="2" width="7.6640625" style="4" customWidth="1"/>
    <col min="3" max="3" width="16.44140625" style="24" customWidth="1"/>
    <col min="4" max="4" width="19.33203125" style="14" customWidth="1"/>
    <col min="5" max="16384" width="9.109375" style="5"/>
  </cols>
  <sheetData>
    <row r="1" spans="1:4" ht="12.75" customHeight="1">
      <c r="C1" s="155" t="s">
        <v>175</v>
      </c>
      <c r="D1" s="155"/>
    </row>
    <row r="2" spans="1:4">
      <c r="C2" s="155"/>
      <c r="D2" s="155"/>
    </row>
    <row r="3" spans="1:4" ht="29.25" customHeight="1">
      <c r="C3" s="155"/>
      <c r="D3" s="155"/>
    </row>
    <row r="4" spans="1:4" ht="29.25" customHeight="1">
      <c r="A4" s="157" t="s">
        <v>4</v>
      </c>
      <c r="B4" s="157"/>
      <c r="C4" s="157"/>
      <c r="D4" s="157"/>
    </row>
    <row r="5" spans="1:4" ht="18" customHeight="1">
      <c r="A5" s="157" t="s">
        <v>2</v>
      </c>
      <c r="B5" s="157"/>
      <c r="C5" s="157"/>
      <c r="D5" s="157"/>
    </row>
    <row r="6" spans="1:4" ht="12" customHeight="1">
      <c r="A6" s="158" t="s">
        <v>5</v>
      </c>
      <c r="B6" s="158"/>
      <c r="C6" s="158"/>
      <c r="D6" s="158"/>
    </row>
    <row r="7" spans="1:4" ht="18" customHeight="1">
      <c r="A7" s="157" t="s">
        <v>292</v>
      </c>
      <c r="B7" s="157"/>
      <c r="C7" s="157"/>
      <c r="D7" s="157"/>
    </row>
    <row r="8" spans="1:4" ht="12.75" customHeight="1">
      <c r="C8" s="156" t="s">
        <v>82</v>
      </c>
      <c r="D8" s="156"/>
    </row>
    <row r="9" spans="1:4" ht="37.5" customHeight="1">
      <c r="A9" s="58" t="s">
        <v>6</v>
      </c>
      <c r="B9" s="59" t="s">
        <v>7</v>
      </c>
      <c r="C9" s="60" t="s">
        <v>176</v>
      </c>
      <c r="D9" s="59" t="s">
        <v>177</v>
      </c>
    </row>
    <row r="10" spans="1:4">
      <c r="A10" s="1">
        <v>1</v>
      </c>
      <c r="B10" s="3">
        <v>2</v>
      </c>
      <c r="C10" s="20">
        <v>3</v>
      </c>
      <c r="D10" s="3">
        <v>4</v>
      </c>
    </row>
    <row r="11" spans="1:4" ht="11.85" customHeight="1">
      <c r="A11" s="61" t="s">
        <v>8</v>
      </c>
      <c r="B11" s="59"/>
      <c r="C11" s="21"/>
      <c r="D11" s="7"/>
    </row>
    <row r="12" spans="1:4" ht="11.85" customHeight="1">
      <c r="A12" s="11" t="s">
        <v>9</v>
      </c>
      <c r="B12" s="8">
        <v>1</v>
      </c>
      <c r="C12" s="22">
        <v>1750768</v>
      </c>
      <c r="D12" s="62">
        <v>1655683</v>
      </c>
    </row>
    <row r="13" spans="1:4" ht="11.85" customHeight="1">
      <c r="A13" s="11" t="s">
        <v>44</v>
      </c>
      <c r="B13" s="63"/>
      <c r="C13" s="64"/>
      <c r="D13" s="63"/>
    </row>
    <row r="14" spans="1:4" ht="11.85" customHeight="1">
      <c r="A14" s="65" t="s">
        <v>10</v>
      </c>
      <c r="B14" s="63" t="s">
        <v>11</v>
      </c>
      <c r="C14" s="66">
        <v>0</v>
      </c>
      <c r="D14" s="67">
        <v>0</v>
      </c>
    </row>
    <row r="15" spans="1:4" ht="25.5" customHeight="1">
      <c r="A15" s="65" t="s">
        <v>12</v>
      </c>
      <c r="B15" s="63" t="s">
        <v>13</v>
      </c>
      <c r="C15" s="68">
        <v>1329864</v>
      </c>
      <c r="D15" s="68">
        <v>1655683</v>
      </c>
    </row>
    <row r="16" spans="1:4" ht="11.85" customHeight="1">
      <c r="A16" s="11" t="s">
        <v>14</v>
      </c>
      <c r="B16" s="8">
        <v>2</v>
      </c>
      <c r="C16" s="68"/>
      <c r="D16" s="68"/>
    </row>
    <row r="17" spans="1:4" ht="11.85" customHeight="1">
      <c r="A17" s="11" t="s">
        <v>19</v>
      </c>
      <c r="B17" s="8">
        <v>3</v>
      </c>
      <c r="C17" s="68">
        <v>106782</v>
      </c>
      <c r="D17" s="68"/>
    </row>
    <row r="18" spans="1:4" ht="11.85" customHeight="1">
      <c r="A18" s="11" t="s">
        <v>44</v>
      </c>
      <c r="B18" s="63"/>
      <c r="C18" s="68"/>
      <c r="D18" s="68"/>
    </row>
    <row r="19" spans="1:4" ht="15.75" customHeight="1">
      <c r="A19" s="65" t="s">
        <v>178</v>
      </c>
      <c r="B19" s="63" t="s">
        <v>61</v>
      </c>
      <c r="C19" s="69">
        <v>795</v>
      </c>
      <c r="D19" s="69"/>
    </row>
    <row r="20" spans="1:4" ht="14.25" customHeight="1">
      <c r="A20" s="11" t="s">
        <v>18</v>
      </c>
      <c r="B20" s="8">
        <v>4</v>
      </c>
      <c r="C20" s="69">
        <v>110979</v>
      </c>
      <c r="D20" s="69">
        <v>6301454</v>
      </c>
    </row>
    <row r="21" spans="1:4" ht="11.85" customHeight="1">
      <c r="A21" s="11" t="s">
        <v>44</v>
      </c>
      <c r="B21" s="63"/>
      <c r="C21" s="68"/>
      <c r="D21" s="68"/>
    </row>
    <row r="22" spans="1:4" ht="12" customHeight="1">
      <c r="A22" s="65" t="s">
        <v>178</v>
      </c>
      <c r="B22" s="63" t="s">
        <v>62</v>
      </c>
      <c r="C22" s="68">
        <v>0</v>
      </c>
      <c r="D22" s="68">
        <v>9634</v>
      </c>
    </row>
    <row r="23" spans="1:4" ht="29.25" customHeight="1">
      <c r="A23" s="6" t="s">
        <v>0</v>
      </c>
      <c r="B23" s="8">
        <v>5</v>
      </c>
      <c r="C23" s="68">
        <v>51591155</v>
      </c>
      <c r="D23" s="68">
        <v>38122235</v>
      </c>
    </row>
    <row r="24" spans="1:4" ht="11.85" customHeight="1">
      <c r="A24" s="11" t="s">
        <v>44</v>
      </c>
      <c r="B24" s="63"/>
      <c r="C24" s="68"/>
      <c r="D24" s="68"/>
    </row>
    <row r="25" spans="1:4" ht="20.25" customHeight="1">
      <c r="A25" s="65" t="s">
        <v>178</v>
      </c>
      <c r="B25" s="63" t="s">
        <v>179</v>
      </c>
      <c r="C25" s="69">
        <v>805268</v>
      </c>
      <c r="D25" s="69">
        <v>297106</v>
      </c>
    </row>
    <row r="26" spans="1:4" ht="15.75" customHeight="1">
      <c r="A26" s="11" t="s">
        <v>219</v>
      </c>
      <c r="B26" s="8">
        <v>6</v>
      </c>
      <c r="C26" s="69">
        <v>620454</v>
      </c>
      <c r="D26" s="69">
        <v>574</v>
      </c>
    </row>
    <row r="27" spans="1:4" ht="15.75" customHeight="1">
      <c r="A27" s="11" t="s">
        <v>44</v>
      </c>
      <c r="B27" s="70"/>
      <c r="C27" s="68"/>
      <c r="D27" s="68"/>
    </row>
    <row r="28" spans="1:4" ht="15.75" customHeight="1">
      <c r="A28" s="65" t="s">
        <v>178</v>
      </c>
      <c r="B28" s="70" t="s">
        <v>180</v>
      </c>
      <c r="C28" s="68"/>
      <c r="D28" s="68"/>
    </row>
    <row r="29" spans="1:4" ht="24" customHeight="1">
      <c r="A29" s="6" t="s">
        <v>225</v>
      </c>
      <c r="B29" s="9">
        <v>7</v>
      </c>
      <c r="C29" s="68">
        <v>0</v>
      </c>
      <c r="D29" s="68"/>
    </row>
    <row r="30" spans="1:4" ht="15.75" customHeight="1">
      <c r="A30" s="11" t="s">
        <v>44</v>
      </c>
      <c r="B30" s="70"/>
      <c r="C30" s="68"/>
      <c r="D30" s="68"/>
    </row>
    <row r="31" spans="1:4" ht="15.75" customHeight="1">
      <c r="A31" s="65" t="s">
        <v>178</v>
      </c>
      <c r="B31" s="70" t="s">
        <v>181</v>
      </c>
      <c r="C31" s="69">
        <v>0</v>
      </c>
      <c r="D31" s="69"/>
    </row>
    <row r="32" spans="1:4" ht="15.75" customHeight="1">
      <c r="A32" s="11" t="s">
        <v>20</v>
      </c>
      <c r="B32" s="9">
        <v>8</v>
      </c>
      <c r="C32" s="69"/>
      <c r="D32" s="69"/>
    </row>
    <row r="33" spans="1:4" ht="15.75" customHeight="1">
      <c r="A33" s="11" t="s">
        <v>21</v>
      </c>
      <c r="B33" s="9">
        <v>9</v>
      </c>
      <c r="C33" s="68">
        <v>17579431</v>
      </c>
      <c r="D33" s="68"/>
    </row>
    <row r="34" spans="1:4" ht="15.75" customHeight="1">
      <c r="A34" s="11" t="s">
        <v>22</v>
      </c>
      <c r="B34" s="9">
        <v>10</v>
      </c>
      <c r="C34" s="68">
        <v>234</v>
      </c>
      <c r="D34" s="68">
        <v>163</v>
      </c>
    </row>
    <row r="35" spans="1:4" ht="15.75" customHeight="1">
      <c r="A35" s="11" t="s">
        <v>23</v>
      </c>
      <c r="B35" s="9">
        <v>11</v>
      </c>
      <c r="C35" s="68"/>
      <c r="D35" s="68"/>
    </row>
    <row r="36" spans="1:4" ht="15.75" customHeight="1">
      <c r="A36" s="11" t="s">
        <v>25</v>
      </c>
      <c r="B36" s="9">
        <v>12</v>
      </c>
      <c r="C36" s="68">
        <v>677797</v>
      </c>
      <c r="D36" s="68">
        <v>746529</v>
      </c>
    </row>
    <row r="37" spans="1:4" ht="15.75" customHeight="1">
      <c r="A37" s="11" t="s">
        <v>24</v>
      </c>
      <c r="B37" s="9">
        <v>13</v>
      </c>
      <c r="C37" s="69">
        <v>12511</v>
      </c>
      <c r="D37" s="69">
        <v>19695</v>
      </c>
    </row>
    <row r="38" spans="1:4" ht="15.75" customHeight="1">
      <c r="A38" s="11" t="s">
        <v>229</v>
      </c>
      <c r="B38" s="9">
        <v>14</v>
      </c>
      <c r="C38" s="69">
        <v>637763</v>
      </c>
      <c r="D38" s="69">
        <v>1785810</v>
      </c>
    </row>
    <row r="39" spans="1:4" ht="15.75" customHeight="1">
      <c r="A39" s="11" t="s">
        <v>15</v>
      </c>
      <c r="B39" s="9">
        <v>15</v>
      </c>
      <c r="C39" s="68">
        <v>48071</v>
      </c>
      <c r="D39" s="68">
        <v>7523826</v>
      </c>
    </row>
    <row r="40" spans="1:4" ht="15.75" customHeight="1">
      <c r="A40" s="11" t="s">
        <v>182</v>
      </c>
      <c r="B40" s="9">
        <v>16</v>
      </c>
      <c r="C40" s="71">
        <v>658534</v>
      </c>
      <c r="D40" s="72">
        <v>301488</v>
      </c>
    </row>
    <row r="41" spans="1:4" ht="15.75" customHeight="1">
      <c r="A41" s="11" t="s">
        <v>44</v>
      </c>
      <c r="B41" s="70"/>
      <c r="C41" s="73"/>
      <c r="D41" s="67"/>
    </row>
    <row r="42" spans="1:4" ht="15.75" customHeight="1">
      <c r="A42" s="65" t="s">
        <v>183</v>
      </c>
      <c r="B42" s="70" t="s">
        <v>230</v>
      </c>
      <c r="C42" s="68">
        <v>0</v>
      </c>
      <c r="D42" s="68">
        <v>0</v>
      </c>
    </row>
    <row r="43" spans="1:4" ht="15.75" customHeight="1">
      <c r="A43" s="65" t="s">
        <v>95</v>
      </c>
      <c r="B43" s="74" t="s">
        <v>231</v>
      </c>
      <c r="C43" s="68">
        <v>0</v>
      </c>
      <c r="D43" s="68"/>
    </row>
    <row r="44" spans="1:4" ht="15.75" customHeight="1">
      <c r="A44" s="65" t="s">
        <v>97</v>
      </c>
      <c r="B44" s="74" t="s">
        <v>232</v>
      </c>
      <c r="C44" s="69">
        <v>0</v>
      </c>
      <c r="D44" s="69">
        <v>0</v>
      </c>
    </row>
    <row r="45" spans="1:4" ht="15.75" customHeight="1">
      <c r="A45" s="65" t="s">
        <v>99</v>
      </c>
      <c r="B45" s="70" t="s">
        <v>233</v>
      </c>
      <c r="C45" s="68">
        <v>0</v>
      </c>
      <c r="D45" s="68">
        <v>0</v>
      </c>
    </row>
    <row r="46" spans="1:4" ht="15.75" customHeight="1">
      <c r="A46" s="65" t="s">
        <v>100</v>
      </c>
      <c r="B46" s="70" t="s">
        <v>234</v>
      </c>
      <c r="C46" s="68">
        <v>110991</v>
      </c>
      <c r="D46" s="68">
        <v>0</v>
      </c>
    </row>
    <row r="47" spans="1:4" ht="15.75" customHeight="1">
      <c r="A47" s="65" t="s">
        <v>104</v>
      </c>
      <c r="B47" s="70" t="s">
        <v>235</v>
      </c>
      <c r="C47" s="69">
        <v>523855</v>
      </c>
      <c r="D47" s="69">
        <v>288546</v>
      </c>
    </row>
    <row r="48" spans="1:4" ht="15.75" customHeight="1">
      <c r="A48" s="65" t="s">
        <v>102</v>
      </c>
      <c r="B48" s="70" t="s">
        <v>236</v>
      </c>
      <c r="C48" s="68">
        <v>15110</v>
      </c>
      <c r="D48" s="68">
        <v>3124</v>
      </c>
    </row>
    <row r="49" spans="1:4" ht="15.75" customHeight="1">
      <c r="A49" s="65" t="s">
        <v>106</v>
      </c>
      <c r="B49" s="70" t="s">
        <v>237</v>
      </c>
      <c r="C49" s="68">
        <v>8578</v>
      </c>
      <c r="D49" s="68">
        <v>7305</v>
      </c>
    </row>
    <row r="50" spans="1:4" ht="15.75" customHeight="1">
      <c r="A50" s="65" t="s">
        <v>17</v>
      </c>
      <c r="B50" s="70" t="s">
        <v>238</v>
      </c>
      <c r="C50" s="69">
        <v>0</v>
      </c>
      <c r="D50" s="69"/>
    </row>
    <row r="51" spans="1:4" ht="15.75" customHeight="1">
      <c r="A51" s="65" t="s">
        <v>59</v>
      </c>
      <c r="B51" s="70" t="s">
        <v>239</v>
      </c>
      <c r="C51" s="68">
        <v>0</v>
      </c>
      <c r="D51" s="68"/>
    </row>
    <row r="52" spans="1:4" ht="15.75" customHeight="1">
      <c r="A52" s="65" t="s">
        <v>184</v>
      </c>
      <c r="B52" s="70" t="s">
        <v>240</v>
      </c>
      <c r="C52" s="68">
        <v>0</v>
      </c>
      <c r="D52" s="68">
        <v>2513</v>
      </c>
    </row>
    <row r="53" spans="1:4" ht="15.75" customHeight="1">
      <c r="A53" s="11" t="s">
        <v>185</v>
      </c>
      <c r="B53" s="9">
        <v>17</v>
      </c>
      <c r="C53" s="69">
        <v>0</v>
      </c>
      <c r="D53" s="69"/>
    </row>
    <row r="54" spans="1:4" ht="15.75" customHeight="1">
      <c r="A54" s="11" t="s">
        <v>44</v>
      </c>
      <c r="B54" s="70"/>
      <c r="C54" s="68"/>
      <c r="D54" s="68"/>
    </row>
    <row r="55" spans="1:4" ht="15.75" customHeight="1">
      <c r="A55" s="65" t="s">
        <v>186</v>
      </c>
      <c r="B55" s="70" t="s">
        <v>241</v>
      </c>
      <c r="C55" s="68"/>
      <c r="D55" s="68"/>
    </row>
    <row r="56" spans="1:4" ht="15.75" customHeight="1">
      <c r="A56" s="65" t="s">
        <v>187</v>
      </c>
      <c r="B56" s="70" t="s">
        <v>242</v>
      </c>
      <c r="C56" s="69"/>
      <c r="D56" s="69"/>
    </row>
    <row r="57" spans="1:4" ht="15.75" customHeight="1">
      <c r="A57" s="65" t="s">
        <v>188</v>
      </c>
      <c r="B57" s="70" t="s">
        <v>243</v>
      </c>
      <c r="C57" s="68">
        <v>0</v>
      </c>
      <c r="D57" s="68"/>
    </row>
    <row r="58" spans="1:4" ht="15.75" customHeight="1">
      <c r="A58" s="65" t="s">
        <v>189</v>
      </c>
      <c r="B58" s="70" t="s">
        <v>244</v>
      </c>
      <c r="C58" s="68">
        <v>0</v>
      </c>
      <c r="D58" s="68"/>
    </row>
    <row r="59" spans="1:4" ht="15.75" customHeight="1">
      <c r="A59" s="65" t="s">
        <v>245</v>
      </c>
      <c r="B59" s="9">
        <v>18</v>
      </c>
      <c r="C59" s="69">
        <v>1090</v>
      </c>
      <c r="D59" s="69">
        <v>948</v>
      </c>
    </row>
    <row r="60" spans="1:4" ht="15.75" customHeight="1">
      <c r="A60" s="65" t="s">
        <v>246</v>
      </c>
      <c r="B60" s="9">
        <v>19</v>
      </c>
      <c r="C60" s="69">
        <v>0</v>
      </c>
      <c r="D60" s="68"/>
    </row>
    <row r="61" spans="1:4" ht="15.75" customHeight="1">
      <c r="A61" s="11" t="s">
        <v>190</v>
      </c>
      <c r="B61" s="9">
        <v>20</v>
      </c>
      <c r="C61" s="68">
        <v>195115</v>
      </c>
      <c r="D61" s="68">
        <v>240218</v>
      </c>
    </row>
    <row r="62" spans="1:4" ht="15.75" customHeight="1">
      <c r="A62" s="11" t="s">
        <v>26</v>
      </c>
      <c r="B62" s="9">
        <v>21</v>
      </c>
      <c r="C62" s="69">
        <v>5501</v>
      </c>
      <c r="D62" s="69">
        <v>38357</v>
      </c>
    </row>
    <row r="63" spans="1:4" ht="15.75" customHeight="1">
      <c r="A63" s="2" t="s">
        <v>211</v>
      </c>
      <c r="B63" s="10">
        <v>22</v>
      </c>
      <c r="C63" s="71">
        <v>73996185</v>
      </c>
      <c r="D63" s="71">
        <v>56736980</v>
      </c>
    </row>
    <row r="64" spans="1:4" ht="14.25" customHeight="1">
      <c r="A64" s="11" t="s">
        <v>27</v>
      </c>
      <c r="B64" s="70"/>
      <c r="C64" s="73"/>
      <c r="D64" s="67"/>
    </row>
    <row r="65" spans="1:4" ht="14.25" customHeight="1">
      <c r="A65" s="11" t="s">
        <v>29</v>
      </c>
      <c r="B65" s="9">
        <v>23</v>
      </c>
      <c r="C65" s="69">
        <v>25427049</v>
      </c>
      <c r="D65" s="69">
        <v>21992175</v>
      </c>
    </row>
    <row r="66" spans="1:4" ht="14.25" customHeight="1">
      <c r="A66" s="11" t="s">
        <v>28</v>
      </c>
      <c r="B66" s="9">
        <f>B65+1</f>
        <v>24</v>
      </c>
      <c r="C66" s="68">
        <v>4385787</v>
      </c>
      <c r="D66" s="68">
        <v>6182140</v>
      </c>
    </row>
    <row r="67" spans="1:4" ht="14.25" customHeight="1">
      <c r="A67" s="11" t="s">
        <v>30</v>
      </c>
      <c r="B67" s="9">
        <f t="shared" ref="B67:B72" si="0">B66+1</f>
        <v>25</v>
      </c>
      <c r="C67" s="68">
        <v>0</v>
      </c>
      <c r="D67" s="68">
        <v>0</v>
      </c>
    </row>
    <row r="68" spans="1:4" ht="14.25" customHeight="1">
      <c r="A68" s="11" t="s">
        <v>33</v>
      </c>
      <c r="B68" s="9">
        <f t="shared" si="0"/>
        <v>26</v>
      </c>
      <c r="C68" s="69">
        <v>0</v>
      </c>
      <c r="D68" s="69"/>
    </row>
    <row r="69" spans="1:4" ht="14.25" customHeight="1">
      <c r="A69" s="11" t="s">
        <v>32</v>
      </c>
      <c r="B69" s="9">
        <f t="shared" si="0"/>
        <v>27</v>
      </c>
      <c r="C69" s="68">
        <v>221105</v>
      </c>
      <c r="D69" s="68">
        <v>200929</v>
      </c>
    </row>
    <row r="70" spans="1:4" ht="14.25" customHeight="1">
      <c r="A70" s="11" t="s">
        <v>191</v>
      </c>
      <c r="B70" s="9">
        <f t="shared" si="0"/>
        <v>28</v>
      </c>
      <c r="C70" s="68">
        <v>0</v>
      </c>
      <c r="D70" s="68">
        <v>0</v>
      </c>
    </row>
    <row r="71" spans="1:4" ht="14.25" customHeight="1">
      <c r="A71" s="11" t="s">
        <v>31</v>
      </c>
      <c r="B71" s="9">
        <f t="shared" si="0"/>
        <v>29</v>
      </c>
      <c r="C71" s="69">
        <v>53356</v>
      </c>
      <c r="D71" s="69">
        <v>14147</v>
      </c>
    </row>
    <row r="72" spans="1:4" ht="14.25" customHeight="1">
      <c r="A72" s="11" t="s">
        <v>192</v>
      </c>
      <c r="B72" s="9">
        <f t="shared" si="0"/>
        <v>30</v>
      </c>
      <c r="C72" s="68">
        <v>63495</v>
      </c>
      <c r="D72" s="68">
        <v>41701</v>
      </c>
    </row>
    <row r="73" spans="1:4" ht="14.25" customHeight="1">
      <c r="A73" s="11" t="s">
        <v>44</v>
      </c>
      <c r="B73" s="70"/>
      <c r="C73" s="68"/>
      <c r="D73" s="68"/>
    </row>
    <row r="74" spans="1:4" ht="14.25" customHeight="1">
      <c r="A74" s="65" t="s">
        <v>193</v>
      </c>
      <c r="B74" s="70" t="s">
        <v>247</v>
      </c>
      <c r="C74" s="69"/>
      <c r="D74" s="69"/>
    </row>
    <row r="75" spans="1:4" ht="14.25" customHeight="1">
      <c r="A75" s="65" t="s">
        <v>194</v>
      </c>
      <c r="B75" s="70" t="s">
        <v>248</v>
      </c>
      <c r="C75" s="68"/>
      <c r="D75" s="68"/>
    </row>
    <row r="76" spans="1:4" ht="14.25" customHeight="1">
      <c r="A76" s="65" t="s">
        <v>195</v>
      </c>
      <c r="B76" s="70" t="s">
        <v>249</v>
      </c>
      <c r="C76" s="68"/>
      <c r="D76" s="68"/>
    </row>
    <row r="77" spans="1:4" ht="14.25" customHeight="1">
      <c r="A77" s="65" t="s">
        <v>196</v>
      </c>
      <c r="B77" s="70" t="s">
        <v>250</v>
      </c>
      <c r="C77" s="69"/>
      <c r="D77" s="69"/>
    </row>
    <row r="78" spans="1:4" ht="14.25" customHeight="1">
      <c r="A78" s="65" t="s">
        <v>197</v>
      </c>
      <c r="B78" s="70" t="s">
        <v>251</v>
      </c>
      <c r="C78" s="68"/>
      <c r="D78" s="68"/>
    </row>
    <row r="79" spans="1:4" ht="14.25" customHeight="1">
      <c r="A79" s="65" t="s">
        <v>198</v>
      </c>
      <c r="B79" s="70" t="s">
        <v>252</v>
      </c>
      <c r="C79" s="68"/>
      <c r="D79" s="68"/>
    </row>
    <row r="80" spans="1:4" ht="14.25" customHeight="1">
      <c r="A80" s="65" t="s">
        <v>199</v>
      </c>
      <c r="B80" s="70" t="s">
        <v>253</v>
      </c>
      <c r="C80" s="69">
        <v>50755</v>
      </c>
      <c r="D80" s="69">
        <v>6235</v>
      </c>
    </row>
    <row r="81" spans="1:4" ht="14.25" customHeight="1">
      <c r="A81" s="65" t="s">
        <v>200</v>
      </c>
      <c r="B81" s="70" t="s">
        <v>254</v>
      </c>
      <c r="C81" s="68">
        <v>3164</v>
      </c>
      <c r="D81" s="68">
        <v>32463</v>
      </c>
    </row>
    <row r="82" spans="1:4" ht="14.25" customHeight="1">
      <c r="A82" s="65" t="s">
        <v>201</v>
      </c>
      <c r="B82" s="70" t="s">
        <v>255</v>
      </c>
      <c r="C82" s="68">
        <v>0</v>
      </c>
      <c r="D82" s="68">
        <v>13</v>
      </c>
    </row>
    <row r="83" spans="1:4" ht="14.25" customHeight="1">
      <c r="A83" s="65" t="s">
        <v>202</v>
      </c>
      <c r="B83" s="75" t="s">
        <v>256</v>
      </c>
      <c r="C83" s="69">
        <v>5598</v>
      </c>
      <c r="D83" s="69">
        <v>2500</v>
      </c>
    </row>
    <row r="84" spans="1:4" ht="14.25" customHeight="1">
      <c r="A84" s="65" t="s">
        <v>257</v>
      </c>
      <c r="B84" s="70" t="s">
        <v>258</v>
      </c>
      <c r="C84" s="68">
        <v>3978</v>
      </c>
      <c r="D84" s="68">
        <v>490</v>
      </c>
    </row>
    <row r="85" spans="1:4" ht="14.25" customHeight="1">
      <c r="A85" s="11" t="s">
        <v>185</v>
      </c>
      <c r="B85" s="70">
        <v>31</v>
      </c>
      <c r="C85" s="68"/>
      <c r="D85" s="68"/>
    </row>
    <row r="86" spans="1:4" ht="14.25" customHeight="1">
      <c r="A86" s="11" t="s">
        <v>44</v>
      </c>
      <c r="B86" s="9"/>
      <c r="C86" s="69"/>
      <c r="D86" s="69"/>
    </row>
    <row r="87" spans="1:4" ht="14.25" customHeight="1">
      <c r="A87" s="65" t="s">
        <v>203</v>
      </c>
      <c r="B87" s="70" t="s">
        <v>259</v>
      </c>
      <c r="C87" s="68"/>
      <c r="D87" s="68"/>
    </row>
    <row r="88" spans="1:4" ht="14.25" customHeight="1">
      <c r="A88" s="65" t="s">
        <v>204</v>
      </c>
      <c r="B88" s="70" t="s">
        <v>260</v>
      </c>
      <c r="C88" s="68"/>
      <c r="D88" s="68"/>
    </row>
    <row r="89" spans="1:4" ht="14.25" customHeight="1">
      <c r="A89" s="65" t="s">
        <v>205</v>
      </c>
      <c r="B89" s="70" t="s">
        <v>260</v>
      </c>
      <c r="C89" s="69"/>
      <c r="D89" s="69"/>
    </row>
    <row r="90" spans="1:4" ht="14.25" customHeight="1">
      <c r="A90" s="65" t="s">
        <v>206</v>
      </c>
      <c r="B90" s="14" t="s">
        <v>261</v>
      </c>
      <c r="C90" s="68"/>
      <c r="D90" s="68"/>
    </row>
    <row r="91" spans="1:4" ht="14.25" customHeight="1">
      <c r="A91" s="65" t="s">
        <v>262</v>
      </c>
      <c r="B91" s="70">
        <v>32</v>
      </c>
      <c r="C91" s="68">
        <v>13302</v>
      </c>
      <c r="D91" s="68">
        <v>34472</v>
      </c>
    </row>
    <row r="92" spans="1:4" ht="14.25" customHeight="1">
      <c r="A92" s="11" t="s">
        <v>34</v>
      </c>
      <c r="B92" s="9">
        <v>33</v>
      </c>
      <c r="C92" s="69"/>
      <c r="D92" s="69"/>
    </row>
    <row r="93" spans="1:4" ht="14.25" customHeight="1">
      <c r="A93" s="11" t="s">
        <v>207</v>
      </c>
      <c r="B93" s="9">
        <v>34</v>
      </c>
      <c r="C93" s="68">
        <v>1278</v>
      </c>
      <c r="D93" s="68">
        <v>17926</v>
      </c>
    </row>
    <row r="94" spans="1:4" ht="14.25" customHeight="1">
      <c r="A94" s="11" t="s">
        <v>208</v>
      </c>
      <c r="B94" s="9">
        <v>35</v>
      </c>
      <c r="C94" s="68">
        <v>21</v>
      </c>
      <c r="D94" s="68">
        <v>92</v>
      </c>
    </row>
    <row r="95" spans="1:4" ht="14.25" customHeight="1">
      <c r="A95" s="11" t="s">
        <v>263</v>
      </c>
      <c r="B95" s="9">
        <v>36</v>
      </c>
      <c r="C95" s="69">
        <v>924791</v>
      </c>
      <c r="D95" s="69">
        <v>2063729</v>
      </c>
    </row>
    <row r="96" spans="1:4" ht="14.25" customHeight="1">
      <c r="A96" s="11" t="s">
        <v>35</v>
      </c>
      <c r="B96" s="9">
        <v>37</v>
      </c>
      <c r="C96" s="68">
        <v>10322</v>
      </c>
      <c r="D96" s="68">
        <v>173264</v>
      </c>
    </row>
    <row r="97" spans="1:4" ht="14.25" customHeight="1">
      <c r="A97" s="2" t="s">
        <v>212</v>
      </c>
      <c r="B97" s="9">
        <v>38</v>
      </c>
      <c r="C97" s="71">
        <v>31100506</v>
      </c>
      <c r="D97" s="71">
        <v>30720575</v>
      </c>
    </row>
    <row r="98" spans="1:4" ht="14.25" customHeight="1">
      <c r="A98" s="11" t="s">
        <v>36</v>
      </c>
      <c r="B98" s="10"/>
      <c r="C98" s="68"/>
      <c r="D98" s="68"/>
    </row>
    <row r="99" spans="1:4" ht="14.25" customHeight="1">
      <c r="A99" s="11" t="s">
        <v>37</v>
      </c>
      <c r="B99" s="70">
        <v>39</v>
      </c>
      <c r="C99" s="68">
        <v>25879475</v>
      </c>
      <c r="D99" s="68">
        <v>15701100</v>
      </c>
    </row>
    <row r="100" spans="1:4" ht="14.25" customHeight="1">
      <c r="A100" s="11" t="s">
        <v>44</v>
      </c>
      <c r="B100" s="9"/>
      <c r="C100" s="68"/>
      <c r="D100" s="68"/>
    </row>
    <row r="101" spans="1:4" ht="14.25" customHeight="1">
      <c r="A101" s="65" t="s">
        <v>1</v>
      </c>
      <c r="B101" s="70" t="s">
        <v>264</v>
      </c>
      <c r="C101" s="69">
        <v>25879475</v>
      </c>
      <c r="D101" s="69">
        <v>15701100</v>
      </c>
    </row>
    <row r="102" spans="1:4" ht="14.25" customHeight="1">
      <c r="A102" s="65" t="s">
        <v>38</v>
      </c>
      <c r="B102" s="70" t="s">
        <v>265</v>
      </c>
      <c r="C102" s="68"/>
      <c r="D102" s="68"/>
    </row>
    <row r="103" spans="1:4" ht="14.25" customHeight="1">
      <c r="A103" s="11" t="s">
        <v>39</v>
      </c>
      <c r="B103" s="70">
        <v>40</v>
      </c>
      <c r="C103" s="68"/>
      <c r="D103" s="68"/>
    </row>
    <row r="104" spans="1:4" ht="14.25" customHeight="1">
      <c r="A104" s="11" t="s">
        <v>40</v>
      </c>
      <c r="B104" s="9">
        <v>41</v>
      </c>
      <c r="C104" s="69"/>
      <c r="D104" s="69"/>
    </row>
    <row r="105" spans="1:4" ht="14.25" customHeight="1">
      <c r="A105" s="11" t="s">
        <v>41</v>
      </c>
      <c r="B105" s="9">
        <v>42</v>
      </c>
      <c r="C105" s="68"/>
      <c r="D105" s="68"/>
    </row>
    <row r="106" spans="1:4" ht="25.5" customHeight="1">
      <c r="A106" s="11" t="s">
        <v>266</v>
      </c>
      <c r="B106" s="9">
        <v>43</v>
      </c>
      <c r="C106" s="68">
        <v>278</v>
      </c>
      <c r="D106" s="68">
        <v>278</v>
      </c>
    </row>
    <row r="107" spans="1:4" ht="14.25" customHeight="1">
      <c r="A107" s="11" t="s">
        <v>267</v>
      </c>
      <c r="B107" s="70">
        <v>44</v>
      </c>
      <c r="C107" s="69"/>
      <c r="D107" s="69"/>
    </row>
    <row r="108" spans="1:4" ht="27.75" customHeight="1">
      <c r="A108" s="11" t="s">
        <v>268</v>
      </c>
      <c r="B108" s="70">
        <v>45</v>
      </c>
      <c r="C108" s="68"/>
      <c r="D108" s="68"/>
    </row>
    <row r="109" spans="1:4" ht="14.25" customHeight="1">
      <c r="A109" s="11" t="s">
        <v>42</v>
      </c>
      <c r="B109" s="70">
        <v>46</v>
      </c>
      <c r="C109" s="68"/>
      <c r="D109" s="68"/>
    </row>
    <row r="110" spans="1:4" ht="14.25" customHeight="1">
      <c r="A110" s="11" t="s">
        <v>43</v>
      </c>
      <c r="B110" s="70">
        <v>47</v>
      </c>
      <c r="C110" s="69">
        <v>17015926</v>
      </c>
      <c r="D110" s="69">
        <v>10315027</v>
      </c>
    </row>
    <row r="111" spans="1:4" ht="14.25" customHeight="1">
      <c r="A111" s="11" t="s">
        <v>44</v>
      </c>
      <c r="B111" s="9"/>
      <c r="C111" s="68"/>
      <c r="D111" s="68"/>
    </row>
    <row r="112" spans="1:4" ht="14.25" customHeight="1">
      <c r="A112" s="65" t="s">
        <v>45</v>
      </c>
      <c r="B112" s="9" t="s">
        <v>269</v>
      </c>
      <c r="C112" s="68">
        <v>10315027</v>
      </c>
      <c r="D112" s="68">
        <v>9399328</v>
      </c>
    </row>
    <row r="113" spans="1:4" ht="14.25" customHeight="1">
      <c r="A113" s="65" t="s">
        <v>46</v>
      </c>
      <c r="B113" s="70" t="s">
        <v>270</v>
      </c>
      <c r="C113" s="69">
        <v>6700899</v>
      </c>
      <c r="D113" s="69">
        <v>915699</v>
      </c>
    </row>
    <row r="114" spans="1:4" ht="14.25" customHeight="1">
      <c r="A114" s="2" t="s">
        <v>216</v>
      </c>
      <c r="B114" s="70">
        <v>48</v>
      </c>
      <c r="C114" s="71">
        <v>42895679</v>
      </c>
      <c r="D114" s="71">
        <v>26016405</v>
      </c>
    </row>
    <row r="115" spans="1:4" ht="14.25" customHeight="1">
      <c r="A115" s="61" t="s">
        <v>209</v>
      </c>
      <c r="B115" s="70">
        <v>49</v>
      </c>
      <c r="C115" s="76">
        <v>73996185</v>
      </c>
      <c r="D115" s="76">
        <v>56736980</v>
      </c>
    </row>
    <row r="116" spans="1:4">
      <c r="A116" s="18"/>
      <c r="B116" s="18"/>
      <c r="C116" s="19"/>
      <c r="D116" s="13"/>
    </row>
    <row r="117" spans="1:4">
      <c r="A117" s="5"/>
      <c r="B117" s="17"/>
      <c r="C117" s="39" t="e">
        <f>#REF!-C63</f>
        <v>#REF!</v>
      </c>
      <c r="D117" s="39" t="e">
        <f>#REF!-D63</f>
        <v>#REF!</v>
      </c>
    </row>
    <row r="118" spans="1:4">
      <c r="B118" s="17"/>
      <c r="C118" s="39">
        <f>C115-[2]ОПиУ!D109</f>
        <v>74393419</v>
      </c>
      <c r="D118" s="40"/>
    </row>
    <row r="119" spans="1:4" s="12" customFormat="1" ht="14.25" customHeight="1">
      <c r="A119" s="153" t="s">
        <v>293</v>
      </c>
      <c r="B119" s="153"/>
      <c r="C119" s="153"/>
      <c r="D119" s="153"/>
    </row>
    <row r="120" spans="1:4" s="12" customFormat="1" ht="23.25" customHeight="1">
      <c r="A120" s="153" t="s">
        <v>294</v>
      </c>
      <c r="B120" s="153"/>
      <c r="C120" s="153"/>
      <c r="D120" s="153"/>
    </row>
    <row r="121" spans="1:4" s="12" customFormat="1" ht="30.75" customHeight="1">
      <c r="A121" s="153" t="s">
        <v>295</v>
      </c>
      <c r="B121" s="153"/>
      <c r="C121" s="153"/>
      <c r="D121" s="153"/>
    </row>
    <row r="122" spans="1:4" ht="20.25" customHeight="1">
      <c r="A122" s="154" t="s">
        <v>215</v>
      </c>
      <c r="B122" s="154"/>
      <c r="C122" s="154"/>
      <c r="D122" s="154"/>
    </row>
    <row r="123" spans="1:4" ht="20.25" customHeight="1">
      <c r="A123" s="17" t="s">
        <v>3</v>
      </c>
      <c r="C123" s="154"/>
      <c r="D123" s="154"/>
    </row>
    <row r="124" spans="1:4">
      <c r="C124" s="154"/>
      <c r="D124" s="154"/>
    </row>
    <row r="125" spans="1:4">
      <c r="C125" s="154"/>
      <c r="D125" s="154"/>
    </row>
    <row r="126" spans="1:4">
      <c r="C126" s="154"/>
      <c r="D126" s="154"/>
    </row>
    <row r="127" spans="1:4">
      <c r="C127" s="154"/>
      <c r="D127" s="154"/>
    </row>
    <row r="128" spans="1:4">
      <c r="C128" s="154"/>
      <c r="D128" s="154"/>
    </row>
    <row r="129" spans="3:4">
      <c r="C129" s="154"/>
      <c r="D129" s="154"/>
    </row>
    <row r="130" spans="3:4">
      <c r="C130" s="154"/>
      <c r="D130" s="154"/>
    </row>
    <row r="131" spans="3:4">
      <c r="C131" s="154"/>
      <c r="D131" s="154"/>
    </row>
    <row r="132" spans="3:4">
      <c r="C132" s="154"/>
      <c r="D132" s="154"/>
    </row>
    <row r="134" spans="3:4">
      <c r="C134" s="23"/>
    </row>
  </sheetData>
  <mergeCells count="6">
    <mergeCell ref="C1:D3"/>
    <mergeCell ref="C8:D8"/>
    <mergeCell ref="A4:D4"/>
    <mergeCell ref="A5:D5"/>
    <mergeCell ref="A6:D6"/>
    <mergeCell ref="A7:D7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27"/>
  <sheetViews>
    <sheetView tabSelected="1" topLeftCell="A4" zoomScaleNormal="100" workbookViewId="0">
      <pane xSplit="2" ySplit="7" topLeftCell="C11" activePane="bottomRight" state="frozen"/>
      <selection activeCell="E12" sqref="E12"/>
      <selection pane="topRight" activeCell="E12" sqref="E12"/>
      <selection pane="bottomLeft" activeCell="E12" sqref="E12"/>
      <selection pane="bottomRight" activeCell="D13" sqref="D13"/>
    </sheetView>
  </sheetViews>
  <sheetFormatPr defaultColWidth="9.109375" defaultRowHeight="13.2"/>
  <cols>
    <col min="1" max="1" width="68.33203125" style="79" customWidth="1"/>
    <col min="2" max="2" width="10.33203125" style="77" customWidth="1"/>
    <col min="3" max="3" width="18.109375" style="78" customWidth="1"/>
    <col min="4" max="4" width="18.109375" style="15" customWidth="1"/>
    <col min="5" max="5" width="18.109375" style="57" customWidth="1"/>
    <col min="6" max="6" width="17.109375" style="57" customWidth="1"/>
    <col min="7" max="16384" width="9.109375" style="98"/>
  </cols>
  <sheetData>
    <row r="1" spans="1:6" ht="12.75" customHeight="1">
      <c r="A1" s="77"/>
      <c r="B1" s="97"/>
      <c r="E1" s="159" t="s">
        <v>210</v>
      </c>
      <c r="F1" s="159"/>
    </row>
    <row r="2" spans="1:6">
      <c r="A2" s="77"/>
      <c r="B2" s="97"/>
      <c r="D2" s="99"/>
      <c r="E2" s="159"/>
      <c r="F2" s="159"/>
    </row>
    <row r="3" spans="1:6">
      <c r="A3" s="77"/>
      <c r="B3" s="97"/>
      <c r="D3" s="99"/>
      <c r="E3" s="159"/>
      <c r="F3" s="159"/>
    </row>
    <row r="4" spans="1:6" s="79" customFormat="1" ht="21" customHeight="1">
      <c r="A4" s="160" t="s">
        <v>228</v>
      </c>
      <c r="B4" s="160"/>
      <c r="C4" s="160"/>
      <c r="D4" s="160"/>
      <c r="E4" s="160"/>
      <c r="F4" s="160"/>
    </row>
    <row r="5" spans="1:6" s="79" customFormat="1" ht="20.25" customHeight="1">
      <c r="A5" s="161" t="s">
        <v>227</v>
      </c>
      <c r="B5" s="161"/>
      <c r="C5" s="161"/>
      <c r="D5" s="161"/>
      <c r="E5" s="161"/>
      <c r="F5" s="161"/>
    </row>
    <row r="6" spans="1:6" s="17" customFormat="1" ht="12" customHeight="1">
      <c r="A6" s="162" t="s">
        <v>226</v>
      </c>
      <c r="B6" s="162"/>
      <c r="C6" s="162"/>
      <c r="D6" s="162"/>
      <c r="E6" s="162"/>
      <c r="F6" s="162"/>
    </row>
    <row r="7" spans="1:6" s="17" customFormat="1" ht="18.75" customHeight="1">
      <c r="A7" s="163" t="str">
        <f>ББ!A7</f>
        <v>по состоянию на 01 января 2021 года</v>
      </c>
      <c r="B7" s="163"/>
      <c r="C7" s="163"/>
      <c r="D7" s="163"/>
      <c r="E7" s="163"/>
      <c r="F7" s="163"/>
    </row>
    <row r="8" spans="1:6" s="79" customFormat="1" ht="12.75" customHeight="1">
      <c r="A8" s="77"/>
      <c r="B8" s="77"/>
      <c r="C8" s="78"/>
      <c r="D8" s="15"/>
      <c r="E8" s="57"/>
      <c r="F8" s="57" t="s">
        <v>82</v>
      </c>
    </row>
    <row r="9" spans="1:6" s="79" customFormat="1" ht="83.25" customHeight="1">
      <c r="A9" s="80" t="s">
        <v>6</v>
      </c>
      <c r="B9" s="80" t="s">
        <v>50</v>
      </c>
      <c r="C9" s="80" t="s">
        <v>51</v>
      </c>
      <c r="D9" s="16" t="s">
        <v>296</v>
      </c>
      <c r="E9" s="41" t="s">
        <v>52</v>
      </c>
      <c r="F9" s="41" t="s">
        <v>297</v>
      </c>
    </row>
    <row r="10" spans="1:6" s="79" customFormat="1" ht="12" customHeight="1">
      <c r="A10" s="81">
        <v>1</v>
      </c>
      <c r="B10" s="82">
        <v>2</v>
      </c>
      <c r="C10" s="82">
        <v>3</v>
      </c>
      <c r="D10" s="33">
        <v>4</v>
      </c>
      <c r="E10" s="42">
        <v>5</v>
      </c>
      <c r="F10" s="42">
        <v>6</v>
      </c>
    </row>
    <row r="11" spans="1:6" s="79" customFormat="1" ht="21" customHeight="1">
      <c r="A11" s="83" t="s">
        <v>53</v>
      </c>
      <c r="B11" s="84">
        <v>1</v>
      </c>
      <c r="C11" s="28">
        <v>345194</v>
      </c>
      <c r="D11" s="28">
        <v>4731936</v>
      </c>
      <c r="E11" s="43">
        <v>3677278</v>
      </c>
      <c r="F11" s="44">
        <v>3677278</v>
      </c>
    </row>
    <row r="12" spans="1:6" s="79" customFormat="1" ht="15.75" customHeight="1">
      <c r="A12" s="85" t="s">
        <v>44</v>
      </c>
      <c r="B12" s="86"/>
      <c r="C12" s="87"/>
      <c r="D12" s="34"/>
      <c r="E12" s="45"/>
      <c r="F12" s="45"/>
    </row>
    <row r="13" spans="1:6" s="79" customFormat="1" ht="15.75" customHeight="1">
      <c r="A13" s="65" t="s">
        <v>54</v>
      </c>
      <c r="B13" s="86" t="s">
        <v>11</v>
      </c>
      <c r="C13" s="88"/>
      <c r="D13" s="25"/>
      <c r="E13" s="45"/>
      <c r="F13" s="45"/>
    </row>
    <row r="14" spans="1:6" s="79" customFormat="1" ht="15.75" customHeight="1">
      <c r="A14" s="65" t="s">
        <v>55</v>
      </c>
      <c r="B14" s="86" t="s">
        <v>13</v>
      </c>
      <c r="C14" s="25">
        <v>795</v>
      </c>
      <c r="D14" s="25">
        <v>4484</v>
      </c>
      <c r="E14" s="45"/>
      <c r="F14" s="45"/>
    </row>
    <row r="15" spans="1:6" s="100" customFormat="1" ht="18.75" customHeight="1">
      <c r="A15" s="89" t="s">
        <v>56</v>
      </c>
      <c r="B15" s="80" t="s">
        <v>47</v>
      </c>
      <c r="C15" s="26">
        <v>335369</v>
      </c>
      <c r="D15" s="26">
        <v>3673686</v>
      </c>
      <c r="E15" s="46">
        <v>2917816</v>
      </c>
      <c r="F15" s="46">
        <v>2917816</v>
      </c>
    </row>
    <row r="16" spans="1:6" s="79" customFormat="1" ht="15.75" customHeight="1">
      <c r="A16" s="85" t="s">
        <v>44</v>
      </c>
      <c r="B16" s="86"/>
      <c r="C16" s="25"/>
      <c r="D16" s="25"/>
      <c r="E16" s="45"/>
      <c r="F16" s="45"/>
    </row>
    <row r="17" spans="1:6" s="79" customFormat="1" ht="30" customHeight="1">
      <c r="A17" s="65" t="s">
        <v>220</v>
      </c>
      <c r="B17" s="86" t="s">
        <v>83</v>
      </c>
      <c r="C17" s="25"/>
      <c r="D17" s="25"/>
      <c r="E17" s="45"/>
      <c r="F17" s="45"/>
    </row>
    <row r="18" spans="1:6" s="79" customFormat="1" ht="23.25" customHeight="1">
      <c r="A18" s="85" t="s">
        <v>44</v>
      </c>
      <c r="B18" s="86"/>
      <c r="C18" s="25"/>
      <c r="D18" s="25"/>
      <c r="E18" s="45"/>
      <c r="F18" s="45"/>
    </row>
    <row r="19" spans="1:6" s="79" customFormat="1" ht="30.75" customHeight="1">
      <c r="A19" s="65" t="s">
        <v>221</v>
      </c>
      <c r="B19" s="86" t="s">
        <v>84</v>
      </c>
      <c r="C19" s="25"/>
      <c r="D19" s="25"/>
      <c r="E19" s="45"/>
      <c r="F19" s="45"/>
    </row>
    <row r="20" spans="1:6" s="79" customFormat="1" ht="24" customHeight="1">
      <c r="A20" s="65" t="s">
        <v>222</v>
      </c>
      <c r="B20" s="86" t="s">
        <v>85</v>
      </c>
      <c r="C20" s="25"/>
      <c r="D20" s="25"/>
      <c r="E20" s="45"/>
      <c r="F20" s="45"/>
    </row>
    <row r="21" spans="1:6" s="79" customFormat="1" ht="36" customHeight="1">
      <c r="A21" s="65" t="s">
        <v>86</v>
      </c>
      <c r="B21" s="90" t="s">
        <v>213</v>
      </c>
      <c r="C21" s="25">
        <v>335369</v>
      </c>
      <c r="D21" s="25">
        <v>3673686</v>
      </c>
      <c r="E21" s="45">
        <v>2917816</v>
      </c>
      <c r="F21" s="45">
        <v>2917816</v>
      </c>
    </row>
    <row r="22" spans="1:6" s="79" customFormat="1" ht="18" customHeight="1">
      <c r="A22" s="65" t="s">
        <v>218</v>
      </c>
      <c r="B22" s="90"/>
      <c r="C22" s="25"/>
      <c r="D22" s="25"/>
      <c r="E22" s="45"/>
      <c r="F22" s="45"/>
    </row>
    <row r="23" spans="1:6" s="79" customFormat="1" ht="42" customHeight="1">
      <c r="A23" s="65" t="s">
        <v>87</v>
      </c>
      <c r="B23" s="86" t="s">
        <v>88</v>
      </c>
      <c r="C23" s="25">
        <v>1226</v>
      </c>
      <c r="D23" s="25">
        <v>918167</v>
      </c>
      <c r="E23" s="45">
        <v>2307324</v>
      </c>
      <c r="F23" s="45">
        <v>2307324</v>
      </c>
    </row>
    <row r="24" spans="1:6" s="79" customFormat="1" ht="31.5" customHeight="1">
      <c r="A24" s="65" t="s">
        <v>89</v>
      </c>
      <c r="B24" s="86" t="s">
        <v>90</v>
      </c>
      <c r="C24" s="25">
        <v>0</v>
      </c>
      <c r="D24" s="25">
        <v>8921</v>
      </c>
      <c r="E24" s="45"/>
      <c r="F24" s="45"/>
    </row>
    <row r="25" spans="1:6" s="79" customFormat="1" ht="29.25" customHeight="1">
      <c r="A25" s="65" t="s">
        <v>223</v>
      </c>
      <c r="B25" s="86" t="s">
        <v>91</v>
      </c>
      <c r="C25" s="25"/>
      <c r="D25" s="25"/>
      <c r="E25" s="45"/>
      <c r="F25" s="45"/>
    </row>
    <row r="26" spans="1:6" s="79" customFormat="1" ht="21.75" customHeight="1">
      <c r="A26" s="65" t="s">
        <v>218</v>
      </c>
      <c r="B26" s="86"/>
      <c r="C26" s="25"/>
      <c r="D26" s="25"/>
      <c r="E26" s="45"/>
      <c r="F26" s="45"/>
    </row>
    <row r="27" spans="1:6" s="79" customFormat="1" ht="30" customHeight="1">
      <c r="A27" s="65" t="s">
        <v>224</v>
      </c>
      <c r="B27" s="86" t="s">
        <v>92</v>
      </c>
      <c r="C27" s="25"/>
      <c r="D27" s="25"/>
      <c r="E27" s="45"/>
      <c r="F27" s="45"/>
    </row>
    <row r="28" spans="1:6" s="79" customFormat="1" ht="18" customHeight="1">
      <c r="A28" s="65" t="s">
        <v>57</v>
      </c>
      <c r="B28" s="86" t="s">
        <v>48</v>
      </c>
      <c r="C28" s="25">
        <v>3647</v>
      </c>
      <c r="D28" s="25">
        <v>175950</v>
      </c>
      <c r="E28" s="45">
        <v>703528</v>
      </c>
      <c r="F28" s="45">
        <v>703528</v>
      </c>
    </row>
    <row r="29" spans="1:6" s="79" customFormat="1" ht="17.25" customHeight="1">
      <c r="A29" s="65" t="s">
        <v>93</v>
      </c>
      <c r="B29" s="86" t="s">
        <v>49</v>
      </c>
      <c r="C29" s="25">
        <v>5383</v>
      </c>
      <c r="D29" s="25">
        <v>877816</v>
      </c>
      <c r="E29" s="45">
        <v>55934</v>
      </c>
      <c r="F29" s="45">
        <v>55934</v>
      </c>
    </row>
    <row r="30" spans="1:6" s="101" customFormat="1" ht="18" customHeight="1">
      <c r="A30" s="83" t="s">
        <v>16</v>
      </c>
      <c r="B30" s="80">
        <v>2</v>
      </c>
      <c r="C30" s="27">
        <v>522279</v>
      </c>
      <c r="D30" s="27">
        <v>4521590</v>
      </c>
      <c r="E30" s="41">
        <v>1070402</v>
      </c>
      <c r="F30" s="41">
        <v>1070402</v>
      </c>
    </row>
    <row r="31" spans="1:6" s="79" customFormat="1" ht="18.75" customHeight="1">
      <c r="A31" s="85" t="s">
        <v>44</v>
      </c>
      <c r="B31" s="86"/>
      <c r="C31" s="25"/>
      <c r="D31" s="25"/>
      <c r="E31" s="45"/>
      <c r="F31" s="45"/>
    </row>
    <row r="32" spans="1:6" s="79" customFormat="1" ht="18.75" customHeight="1">
      <c r="A32" s="65" t="s">
        <v>94</v>
      </c>
      <c r="B32" s="86" t="s">
        <v>58</v>
      </c>
      <c r="C32" s="25">
        <v>0</v>
      </c>
      <c r="D32" s="25">
        <v>0</v>
      </c>
      <c r="E32" s="45">
        <v>1000</v>
      </c>
      <c r="F32" s="45">
        <v>1000</v>
      </c>
    </row>
    <row r="33" spans="1:6" s="79" customFormat="1" ht="18.75" customHeight="1">
      <c r="A33" s="85" t="s">
        <v>44</v>
      </c>
      <c r="B33" s="86"/>
      <c r="C33" s="25"/>
      <c r="D33" s="25"/>
      <c r="E33" s="45"/>
      <c r="F33" s="45"/>
    </row>
    <row r="34" spans="1:6" s="79" customFormat="1" ht="18.75" customHeight="1">
      <c r="A34" s="91" t="s">
        <v>95</v>
      </c>
      <c r="B34" s="86" t="s">
        <v>96</v>
      </c>
      <c r="C34" s="25">
        <v>0</v>
      </c>
      <c r="D34" s="25">
        <v>0</v>
      </c>
      <c r="E34" s="45">
        <v>0</v>
      </c>
      <c r="F34" s="45">
        <v>0</v>
      </c>
    </row>
    <row r="35" spans="1:6" s="79" customFormat="1" ht="18.75" customHeight="1">
      <c r="A35" s="65" t="s">
        <v>97</v>
      </c>
      <c r="B35" s="86" t="s">
        <v>98</v>
      </c>
      <c r="C35" s="25">
        <v>0</v>
      </c>
      <c r="D35" s="25">
        <v>0</v>
      </c>
      <c r="E35" s="45">
        <v>1000</v>
      </c>
      <c r="F35" s="45">
        <v>1000</v>
      </c>
    </row>
    <row r="36" spans="1:6" s="79" customFormat="1" ht="18.75" customHeight="1">
      <c r="A36" s="65" t="s">
        <v>99</v>
      </c>
      <c r="B36" s="86" t="s">
        <v>60</v>
      </c>
      <c r="C36" s="25">
        <v>0</v>
      </c>
      <c r="D36" s="25">
        <v>0</v>
      </c>
      <c r="E36" s="47">
        <v>1395</v>
      </c>
      <c r="F36" s="45">
        <v>1395</v>
      </c>
    </row>
    <row r="37" spans="1:6" s="79" customFormat="1" ht="18.75" customHeight="1">
      <c r="A37" s="65" t="s">
        <v>100</v>
      </c>
      <c r="B37" s="86" t="s">
        <v>101</v>
      </c>
      <c r="C37" s="25">
        <v>200956</v>
      </c>
      <c r="D37" s="25">
        <v>2303308</v>
      </c>
      <c r="E37" s="45">
        <v>233703</v>
      </c>
      <c r="F37" s="45">
        <v>233703</v>
      </c>
    </row>
    <row r="38" spans="1:6" s="79" customFormat="1" ht="18.75" customHeight="1">
      <c r="A38" s="65" t="s">
        <v>102</v>
      </c>
      <c r="B38" s="86" t="s">
        <v>103</v>
      </c>
      <c r="C38" s="25">
        <v>13203</v>
      </c>
      <c r="D38" s="25">
        <v>21201</v>
      </c>
      <c r="E38" s="45">
        <v>8209</v>
      </c>
      <c r="F38" s="45">
        <v>8209</v>
      </c>
    </row>
    <row r="39" spans="1:6" s="79" customFormat="1" ht="18.75" customHeight="1">
      <c r="A39" s="65" t="s">
        <v>104</v>
      </c>
      <c r="B39" s="86" t="s">
        <v>105</v>
      </c>
      <c r="C39" s="25">
        <v>299264</v>
      </c>
      <c r="D39" s="25">
        <v>2112427</v>
      </c>
      <c r="E39" s="45">
        <v>780687</v>
      </c>
      <c r="F39" s="45">
        <v>780687</v>
      </c>
    </row>
    <row r="40" spans="1:6" s="79" customFormat="1" ht="18.75" customHeight="1">
      <c r="A40" s="65" t="s">
        <v>106</v>
      </c>
      <c r="B40" s="86" t="s">
        <v>107</v>
      </c>
      <c r="C40" s="25">
        <v>8856</v>
      </c>
      <c r="D40" s="25">
        <v>60675</v>
      </c>
      <c r="E40" s="45">
        <v>36620</v>
      </c>
      <c r="F40" s="45">
        <v>36620</v>
      </c>
    </row>
    <row r="41" spans="1:6" s="79" customFormat="1" ht="18.75" customHeight="1">
      <c r="A41" s="65" t="s">
        <v>108</v>
      </c>
      <c r="B41" s="86" t="s">
        <v>109</v>
      </c>
      <c r="C41" s="25">
        <v>0</v>
      </c>
      <c r="D41" s="25">
        <v>23979</v>
      </c>
      <c r="E41" s="45">
        <v>8788</v>
      </c>
      <c r="F41" s="45">
        <v>8788</v>
      </c>
    </row>
    <row r="42" spans="1:6" s="79" customFormat="1" ht="18.75" customHeight="1">
      <c r="A42" s="65" t="s">
        <v>17</v>
      </c>
      <c r="B42" s="86" t="s">
        <v>110</v>
      </c>
      <c r="C42" s="25"/>
      <c r="D42" s="25"/>
      <c r="E42" s="45"/>
      <c r="F42" s="45"/>
    </row>
    <row r="43" spans="1:6" s="79" customFormat="1" ht="18.75" customHeight="1">
      <c r="A43" s="65" t="s">
        <v>59</v>
      </c>
      <c r="B43" s="86" t="s">
        <v>111</v>
      </c>
      <c r="C43" s="25"/>
      <c r="D43" s="25"/>
      <c r="E43" s="45"/>
      <c r="F43" s="45"/>
    </row>
    <row r="44" spans="1:6" s="79" customFormat="1" ht="18.75" customHeight="1">
      <c r="A44" s="85" t="s">
        <v>112</v>
      </c>
      <c r="B44" s="86">
        <v>3</v>
      </c>
      <c r="C44" s="25">
        <v>539047</v>
      </c>
      <c r="D44" s="25">
        <v>9151597</v>
      </c>
      <c r="E44" s="45">
        <v>10566462</v>
      </c>
      <c r="F44" s="45">
        <v>10566462</v>
      </c>
    </row>
    <row r="45" spans="1:6" s="79" customFormat="1" ht="43.5" customHeight="1">
      <c r="A45" s="85" t="s">
        <v>113</v>
      </c>
      <c r="B45" s="82">
        <v>4</v>
      </c>
      <c r="C45" s="25">
        <v>2067504</v>
      </c>
      <c r="D45" s="25">
        <v>16718222</v>
      </c>
      <c r="E45" s="45">
        <v>13079447</v>
      </c>
      <c r="F45" s="45">
        <v>13079447</v>
      </c>
    </row>
    <row r="46" spans="1:6" s="79" customFormat="1" ht="19.5" customHeight="1">
      <c r="A46" s="92" t="s">
        <v>114</v>
      </c>
      <c r="B46" s="82">
        <v>5</v>
      </c>
      <c r="C46" s="25">
        <v>4887</v>
      </c>
      <c r="D46" s="25">
        <v>97251</v>
      </c>
      <c r="E46" s="45">
        <v>240</v>
      </c>
      <c r="F46" s="45">
        <v>240</v>
      </c>
    </row>
    <row r="47" spans="1:6" s="79" customFormat="1" ht="19.5" customHeight="1">
      <c r="A47" s="92" t="s">
        <v>115</v>
      </c>
      <c r="B47" s="82">
        <v>6</v>
      </c>
      <c r="C47" s="25">
        <v>335868</v>
      </c>
      <c r="D47" s="25">
        <v>2679346</v>
      </c>
      <c r="E47" s="45">
        <v>2199788</v>
      </c>
      <c r="F47" s="45">
        <v>2199788</v>
      </c>
    </row>
    <row r="48" spans="1:6" s="79" customFormat="1" ht="19.5" customHeight="1">
      <c r="A48" s="92" t="s">
        <v>116</v>
      </c>
      <c r="B48" s="82">
        <v>7</v>
      </c>
      <c r="C48" s="25">
        <v>0</v>
      </c>
      <c r="D48" s="25">
        <v>0</v>
      </c>
      <c r="E48" s="45">
        <v>0</v>
      </c>
      <c r="F48" s="45">
        <v>0</v>
      </c>
    </row>
    <row r="49" spans="1:6" s="79" customFormat="1" ht="17.25" customHeight="1">
      <c r="A49" s="92" t="s">
        <v>117</v>
      </c>
      <c r="B49" s="82">
        <v>8</v>
      </c>
      <c r="C49" s="25">
        <v>0</v>
      </c>
      <c r="D49" s="25">
        <v>52</v>
      </c>
      <c r="E49" s="45">
        <v>313190</v>
      </c>
      <c r="F49" s="45">
        <v>313190</v>
      </c>
    </row>
    <row r="50" spans="1:6" s="79" customFormat="1" ht="18" customHeight="1">
      <c r="A50" s="85" t="s">
        <v>118</v>
      </c>
      <c r="B50" s="82">
        <v>9</v>
      </c>
      <c r="C50" s="25"/>
      <c r="D50" s="25"/>
      <c r="E50" s="45"/>
      <c r="F50" s="45"/>
    </row>
    <row r="51" spans="1:6" s="79" customFormat="1" ht="18.75" customHeight="1">
      <c r="A51" s="83" t="s">
        <v>119</v>
      </c>
      <c r="B51" s="84">
        <v>10</v>
      </c>
      <c r="C51" s="28">
        <v>0</v>
      </c>
      <c r="D51" s="28">
        <v>1562061</v>
      </c>
      <c r="E51" s="43">
        <v>0</v>
      </c>
      <c r="F51" s="44">
        <v>0</v>
      </c>
    </row>
    <row r="52" spans="1:6" s="79" customFormat="1" ht="14.25" customHeight="1">
      <c r="A52" s="93" t="s">
        <v>44</v>
      </c>
      <c r="B52" s="86"/>
      <c r="C52" s="25"/>
      <c r="D52" s="25"/>
      <c r="E52" s="45"/>
      <c r="F52" s="45"/>
    </row>
    <row r="53" spans="1:6" s="79" customFormat="1" ht="19.5" customHeight="1">
      <c r="A53" s="65" t="s">
        <v>120</v>
      </c>
      <c r="B53" s="90" t="s">
        <v>214</v>
      </c>
      <c r="C53" s="25">
        <v>0</v>
      </c>
      <c r="D53" s="25">
        <v>0</v>
      </c>
      <c r="E53" s="45">
        <v>0</v>
      </c>
      <c r="F53" s="45">
        <v>0</v>
      </c>
    </row>
    <row r="54" spans="1:6" s="79" customFormat="1" ht="19.5" customHeight="1">
      <c r="A54" s="65" t="s">
        <v>121</v>
      </c>
      <c r="B54" s="86" t="s">
        <v>122</v>
      </c>
      <c r="C54" s="25">
        <v>0</v>
      </c>
      <c r="D54" s="25">
        <v>0</v>
      </c>
      <c r="E54" s="45">
        <v>0</v>
      </c>
      <c r="F54" s="45">
        <v>0</v>
      </c>
    </row>
    <row r="55" spans="1:6" s="79" customFormat="1" ht="19.5" customHeight="1">
      <c r="A55" s="65" t="s">
        <v>123</v>
      </c>
      <c r="B55" s="86" t="s">
        <v>124</v>
      </c>
      <c r="C55" s="25">
        <v>0</v>
      </c>
      <c r="D55" s="25">
        <v>1562051</v>
      </c>
      <c r="E55" s="45">
        <v>0</v>
      </c>
      <c r="F55" s="45">
        <v>0</v>
      </c>
    </row>
    <row r="56" spans="1:6" s="79" customFormat="1" ht="19.5" customHeight="1">
      <c r="A56" s="65" t="s">
        <v>125</v>
      </c>
      <c r="B56" s="86" t="s">
        <v>126</v>
      </c>
      <c r="C56" s="25">
        <v>0</v>
      </c>
      <c r="D56" s="25">
        <v>10</v>
      </c>
      <c r="E56" s="45">
        <v>0</v>
      </c>
      <c r="F56" s="45">
        <v>0</v>
      </c>
    </row>
    <row r="57" spans="1:6" s="79" customFormat="1" ht="27.75" customHeight="1">
      <c r="A57" s="85" t="s">
        <v>127</v>
      </c>
      <c r="B57" s="82">
        <v>11</v>
      </c>
      <c r="C57" s="25">
        <v>41482</v>
      </c>
      <c r="D57" s="25">
        <v>891447</v>
      </c>
      <c r="E57" s="45">
        <v>577547</v>
      </c>
      <c r="F57" s="45">
        <v>577547</v>
      </c>
    </row>
    <row r="58" spans="1:6" s="79" customFormat="1" ht="19.5" customHeight="1">
      <c r="A58" s="65" t="s">
        <v>63</v>
      </c>
      <c r="B58" s="82">
        <v>12</v>
      </c>
      <c r="C58" s="25">
        <v>456</v>
      </c>
      <c r="D58" s="25">
        <v>76390</v>
      </c>
      <c r="E58" s="45">
        <v>11033</v>
      </c>
      <c r="F58" s="45">
        <v>11033</v>
      </c>
    </row>
    <row r="59" spans="1:6" s="79" customFormat="1" ht="19.5" customHeight="1">
      <c r="A59" s="94" t="s">
        <v>128</v>
      </c>
      <c r="B59" s="84">
        <v>13</v>
      </c>
      <c r="C59" s="28">
        <v>3856717</v>
      </c>
      <c r="D59" s="29">
        <v>40429892</v>
      </c>
      <c r="E59" s="43">
        <v>31495387</v>
      </c>
      <c r="F59" s="44">
        <v>31495387</v>
      </c>
    </row>
    <row r="60" spans="1:6" s="100" customFormat="1" ht="20.25" customHeight="1">
      <c r="A60" s="94" t="s">
        <v>64</v>
      </c>
      <c r="B60" s="84">
        <v>14</v>
      </c>
      <c r="C60" s="28">
        <v>216089</v>
      </c>
      <c r="D60" s="28">
        <v>3297940</v>
      </c>
      <c r="E60" s="45">
        <v>5031671</v>
      </c>
      <c r="F60" s="45">
        <v>5031671</v>
      </c>
    </row>
    <row r="61" spans="1:6" s="79" customFormat="1" ht="20.25" customHeight="1">
      <c r="A61" s="93" t="s">
        <v>44</v>
      </c>
      <c r="B61" s="86"/>
      <c r="C61" s="25"/>
      <c r="D61" s="25"/>
      <c r="E61" s="45"/>
      <c r="F61" s="45"/>
    </row>
    <row r="62" spans="1:6" s="79" customFormat="1" ht="20.25" customHeight="1">
      <c r="A62" s="65" t="s">
        <v>65</v>
      </c>
      <c r="B62" s="86" t="s">
        <v>72</v>
      </c>
      <c r="C62" s="25">
        <v>0</v>
      </c>
      <c r="D62" s="25">
        <v>0</v>
      </c>
      <c r="E62" s="45">
        <v>93052</v>
      </c>
      <c r="F62" s="45">
        <v>93052</v>
      </c>
    </row>
    <row r="63" spans="1:6" s="79" customFormat="1" ht="20.25" customHeight="1">
      <c r="A63" s="65" t="s">
        <v>66</v>
      </c>
      <c r="B63" s="86" t="s">
        <v>74</v>
      </c>
      <c r="C63" s="25">
        <v>28885</v>
      </c>
      <c r="D63" s="25">
        <v>396550</v>
      </c>
      <c r="E63" s="48">
        <v>571484</v>
      </c>
      <c r="F63" s="48">
        <v>571484</v>
      </c>
    </row>
    <row r="64" spans="1:6" s="79" customFormat="1" ht="20.25" customHeight="1">
      <c r="A64" s="65" t="s">
        <v>67</v>
      </c>
      <c r="B64" s="86" t="s">
        <v>75</v>
      </c>
      <c r="C64" s="25">
        <v>144568</v>
      </c>
      <c r="D64" s="25">
        <v>2425395</v>
      </c>
      <c r="E64" s="45">
        <v>4328234</v>
      </c>
      <c r="F64" s="45">
        <v>4328234</v>
      </c>
    </row>
    <row r="65" spans="1:6" s="79" customFormat="1" ht="20.25" customHeight="1">
      <c r="A65" s="65" t="s">
        <v>68</v>
      </c>
      <c r="B65" s="86" t="s">
        <v>77</v>
      </c>
      <c r="C65" s="25">
        <v>42636</v>
      </c>
      <c r="D65" s="25">
        <v>475995</v>
      </c>
      <c r="E65" s="45">
        <v>38901</v>
      </c>
      <c r="F65" s="45">
        <v>38901</v>
      </c>
    </row>
    <row r="66" spans="1:6" s="79" customFormat="1" ht="20.25" customHeight="1">
      <c r="A66" s="94" t="s">
        <v>69</v>
      </c>
      <c r="B66" s="84">
        <v>15</v>
      </c>
      <c r="C66" s="28">
        <v>33900</v>
      </c>
      <c r="D66" s="28">
        <v>274490</v>
      </c>
      <c r="E66" s="45">
        <v>211825</v>
      </c>
      <c r="F66" s="45">
        <v>211825</v>
      </c>
    </row>
    <row r="67" spans="1:6" s="79" customFormat="1" ht="18" customHeight="1">
      <c r="A67" s="93" t="s">
        <v>44</v>
      </c>
      <c r="B67" s="86"/>
      <c r="C67" s="25"/>
      <c r="D67" s="25"/>
      <c r="E67" s="45"/>
      <c r="F67" s="45"/>
    </row>
    <row r="68" spans="1:6" s="79" customFormat="1" ht="18" customHeight="1">
      <c r="A68" s="65" t="s">
        <v>129</v>
      </c>
      <c r="B68" s="86" t="s">
        <v>130</v>
      </c>
      <c r="C68" s="25"/>
      <c r="D68" s="25"/>
      <c r="E68" s="45"/>
      <c r="F68" s="45"/>
    </row>
    <row r="69" spans="1:6" s="79" customFormat="1" ht="18" customHeight="1">
      <c r="A69" s="65" t="s">
        <v>131</v>
      </c>
      <c r="B69" s="86" t="s">
        <v>132</v>
      </c>
      <c r="C69" s="25">
        <v>4952</v>
      </c>
      <c r="D69" s="25">
        <v>37463</v>
      </c>
      <c r="E69" s="45">
        <v>77213</v>
      </c>
      <c r="F69" s="45">
        <v>77213</v>
      </c>
    </row>
    <row r="70" spans="1:6" s="79" customFormat="1" ht="18" customHeight="1">
      <c r="A70" s="65" t="s">
        <v>133</v>
      </c>
      <c r="B70" s="86" t="s">
        <v>134</v>
      </c>
      <c r="C70" s="25">
        <v>21876</v>
      </c>
      <c r="D70" s="25">
        <v>170555</v>
      </c>
      <c r="E70" s="49">
        <v>79127</v>
      </c>
      <c r="F70" s="49">
        <v>79127</v>
      </c>
    </row>
    <row r="71" spans="1:6" s="79" customFormat="1" ht="18" customHeight="1">
      <c r="A71" s="65" t="s">
        <v>271</v>
      </c>
      <c r="B71" s="86" t="s">
        <v>135</v>
      </c>
      <c r="C71" s="25">
        <v>0</v>
      </c>
      <c r="D71" s="25">
        <v>0</v>
      </c>
      <c r="E71" s="43">
        <v>1051</v>
      </c>
      <c r="F71" s="44">
        <v>1051</v>
      </c>
    </row>
    <row r="72" spans="1:6" s="79" customFormat="1" ht="18" customHeight="1">
      <c r="A72" s="65" t="s">
        <v>136</v>
      </c>
      <c r="B72" s="86" t="s">
        <v>137</v>
      </c>
      <c r="C72" s="25">
        <v>0</v>
      </c>
      <c r="D72" s="25">
        <v>4111</v>
      </c>
      <c r="E72" s="50">
        <v>1696</v>
      </c>
      <c r="F72" s="51">
        <v>1696</v>
      </c>
    </row>
    <row r="73" spans="1:6" s="79" customFormat="1" ht="18" customHeight="1">
      <c r="A73" s="65" t="s">
        <v>138</v>
      </c>
      <c r="B73" s="86" t="s">
        <v>139</v>
      </c>
      <c r="C73" s="25">
        <v>7072</v>
      </c>
      <c r="D73" s="25">
        <v>62361</v>
      </c>
      <c r="E73" s="50">
        <v>52738</v>
      </c>
      <c r="F73" s="51">
        <v>52738</v>
      </c>
    </row>
    <row r="74" spans="1:6" s="100" customFormat="1" ht="19.5" customHeight="1">
      <c r="A74" s="83" t="s">
        <v>140</v>
      </c>
      <c r="B74" s="84">
        <v>16</v>
      </c>
      <c r="C74" s="30">
        <v>0</v>
      </c>
      <c r="D74" s="30">
        <v>0</v>
      </c>
      <c r="E74" s="50">
        <v>0</v>
      </c>
      <c r="F74" s="51">
        <v>0</v>
      </c>
    </row>
    <row r="75" spans="1:6" s="79" customFormat="1" ht="19.5" customHeight="1">
      <c r="A75" s="85" t="s">
        <v>44</v>
      </c>
      <c r="B75" s="86"/>
      <c r="C75" s="31"/>
      <c r="D75" s="32"/>
      <c r="E75" s="50"/>
      <c r="F75" s="51"/>
    </row>
    <row r="76" spans="1:6" s="79" customFormat="1" ht="19.5" customHeight="1">
      <c r="A76" s="65" t="s">
        <v>141</v>
      </c>
      <c r="B76" s="86" t="s">
        <v>142</v>
      </c>
      <c r="C76" s="31"/>
      <c r="D76" s="32"/>
      <c r="E76" s="50"/>
      <c r="F76" s="51"/>
    </row>
    <row r="77" spans="1:6" s="79" customFormat="1" ht="19.5" customHeight="1">
      <c r="A77" s="65" t="s">
        <v>143</v>
      </c>
      <c r="B77" s="86" t="s">
        <v>144</v>
      </c>
      <c r="C77" s="31"/>
      <c r="D77" s="32"/>
      <c r="E77" s="50"/>
      <c r="F77" s="51"/>
    </row>
    <row r="78" spans="1:6" s="79" customFormat="1" ht="19.5" customHeight="1">
      <c r="A78" s="65" t="s">
        <v>145</v>
      </c>
      <c r="B78" s="86" t="s">
        <v>146</v>
      </c>
      <c r="C78" s="31"/>
      <c r="D78" s="32"/>
      <c r="E78" s="45"/>
      <c r="F78" s="45"/>
    </row>
    <row r="79" spans="1:6" s="79" customFormat="1" ht="19.5" customHeight="1">
      <c r="A79" s="65" t="s">
        <v>147</v>
      </c>
      <c r="B79" s="86" t="s">
        <v>148</v>
      </c>
      <c r="C79" s="31"/>
      <c r="D79" s="32"/>
      <c r="E79" s="45"/>
      <c r="F79" s="45"/>
    </row>
    <row r="80" spans="1:6" s="79" customFormat="1" ht="19.5" customHeight="1">
      <c r="A80" s="65" t="s">
        <v>149</v>
      </c>
      <c r="B80" s="86" t="s">
        <v>150</v>
      </c>
      <c r="C80" s="31"/>
      <c r="D80" s="32"/>
      <c r="E80" s="45"/>
      <c r="F80" s="45"/>
    </row>
    <row r="81" spans="1:6" s="79" customFormat="1" ht="19.5" customHeight="1">
      <c r="A81" s="85" t="s">
        <v>151</v>
      </c>
      <c r="B81" s="82">
        <v>17</v>
      </c>
      <c r="C81" s="25">
        <v>323347</v>
      </c>
      <c r="D81" s="25">
        <v>2680485</v>
      </c>
      <c r="E81" s="52">
        <v>1542165</v>
      </c>
      <c r="F81" s="52">
        <v>1542165</v>
      </c>
    </row>
    <row r="82" spans="1:6" s="79" customFormat="1" ht="39" customHeight="1">
      <c r="A82" s="85" t="s">
        <v>152</v>
      </c>
      <c r="B82" s="82">
        <v>18</v>
      </c>
      <c r="C82" s="25">
        <v>1452604</v>
      </c>
      <c r="D82" s="25">
        <v>18587194</v>
      </c>
      <c r="E82" s="52">
        <v>16463914</v>
      </c>
      <c r="F82" s="52">
        <v>16463914</v>
      </c>
    </row>
    <row r="83" spans="1:6" s="79" customFormat="1" ht="19.5" customHeight="1">
      <c r="A83" s="85" t="s">
        <v>153</v>
      </c>
      <c r="B83" s="82">
        <v>19</v>
      </c>
      <c r="C83" s="25">
        <v>2055</v>
      </c>
      <c r="D83" s="25">
        <v>45138</v>
      </c>
      <c r="E83" s="52">
        <v>20341</v>
      </c>
      <c r="F83" s="52">
        <v>20341</v>
      </c>
    </row>
    <row r="84" spans="1:6" s="79" customFormat="1" ht="19.5" customHeight="1">
      <c r="A84" s="85" t="s">
        <v>154</v>
      </c>
      <c r="B84" s="82">
        <v>20</v>
      </c>
      <c r="C84" s="25">
        <v>323940</v>
      </c>
      <c r="D84" s="25">
        <v>2259512</v>
      </c>
      <c r="E84" s="52">
        <v>3282815</v>
      </c>
      <c r="F84" s="52">
        <v>3282815</v>
      </c>
    </row>
    <row r="85" spans="1:6" s="79" customFormat="1" ht="19.5" customHeight="1">
      <c r="A85" s="85" t="s">
        <v>155</v>
      </c>
      <c r="B85" s="82">
        <v>21</v>
      </c>
      <c r="C85" s="25">
        <v>0</v>
      </c>
      <c r="D85" s="25">
        <v>0</v>
      </c>
      <c r="E85" s="52">
        <v>0</v>
      </c>
      <c r="F85" s="52">
        <v>0</v>
      </c>
    </row>
    <row r="86" spans="1:6" s="79" customFormat="1" ht="19.5" customHeight="1">
      <c r="A86" s="85" t="s">
        <v>78</v>
      </c>
      <c r="B86" s="82">
        <v>22</v>
      </c>
      <c r="C86" s="25">
        <v>0</v>
      </c>
      <c r="D86" s="25">
        <v>45</v>
      </c>
      <c r="E86" s="52">
        <v>303935</v>
      </c>
      <c r="F86" s="52">
        <v>303935</v>
      </c>
    </row>
    <row r="87" spans="1:6" s="79" customFormat="1" ht="18.75" customHeight="1">
      <c r="A87" s="85" t="s">
        <v>156</v>
      </c>
      <c r="B87" s="82">
        <v>23</v>
      </c>
      <c r="C87" s="31"/>
      <c r="D87" s="32"/>
      <c r="E87" s="45"/>
      <c r="F87" s="45"/>
    </row>
    <row r="88" spans="1:6" s="79" customFormat="1" ht="18" customHeight="1">
      <c r="A88" s="85" t="s">
        <v>157</v>
      </c>
      <c r="B88" s="84">
        <v>24</v>
      </c>
      <c r="C88" s="30">
        <v>0</v>
      </c>
      <c r="D88" s="30">
        <v>1529302</v>
      </c>
      <c r="E88" s="50">
        <v>0</v>
      </c>
      <c r="F88" s="51">
        <v>0</v>
      </c>
    </row>
    <row r="89" spans="1:6" s="79" customFormat="1" ht="18" customHeight="1">
      <c r="A89" s="93" t="s">
        <v>44</v>
      </c>
      <c r="B89" s="86"/>
      <c r="C89" s="31"/>
      <c r="D89" s="32"/>
      <c r="E89" s="50"/>
      <c r="F89" s="51"/>
    </row>
    <row r="90" spans="1:6" s="79" customFormat="1" ht="20.25" customHeight="1">
      <c r="A90" s="65" t="s">
        <v>120</v>
      </c>
      <c r="B90" s="86" t="s">
        <v>158</v>
      </c>
      <c r="C90" s="25">
        <v>0</v>
      </c>
      <c r="D90" s="25">
        <v>0</v>
      </c>
      <c r="E90" s="50">
        <v>0</v>
      </c>
      <c r="F90" s="51">
        <v>0</v>
      </c>
    </row>
    <row r="91" spans="1:6" s="79" customFormat="1" ht="20.25" customHeight="1">
      <c r="A91" s="65" t="s">
        <v>121</v>
      </c>
      <c r="B91" s="86" t="s">
        <v>159</v>
      </c>
      <c r="C91" s="25">
        <v>0</v>
      </c>
      <c r="D91" s="25">
        <v>0</v>
      </c>
      <c r="E91" s="50">
        <v>0</v>
      </c>
      <c r="F91" s="51">
        <v>0</v>
      </c>
    </row>
    <row r="92" spans="1:6" s="79" customFormat="1" ht="20.25" customHeight="1">
      <c r="A92" s="65" t="s">
        <v>123</v>
      </c>
      <c r="B92" s="86" t="s">
        <v>160</v>
      </c>
      <c r="C92" s="25">
        <v>0</v>
      </c>
      <c r="D92" s="25">
        <v>1529300</v>
      </c>
      <c r="E92" s="43">
        <v>0</v>
      </c>
      <c r="F92" s="44">
        <v>0</v>
      </c>
    </row>
    <row r="93" spans="1:6" s="79" customFormat="1" ht="20.25" customHeight="1">
      <c r="A93" s="65" t="s">
        <v>125</v>
      </c>
      <c r="B93" s="86" t="s">
        <v>161</v>
      </c>
      <c r="C93" s="25">
        <v>0</v>
      </c>
      <c r="D93" s="25">
        <v>2</v>
      </c>
      <c r="E93" s="45">
        <v>0</v>
      </c>
      <c r="F93" s="45">
        <v>0</v>
      </c>
    </row>
    <row r="94" spans="1:6" s="79" customFormat="1" ht="29.25" customHeight="1">
      <c r="A94" s="85" t="s">
        <v>162</v>
      </c>
      <c r="B94" s="82">
        <v>25</v>
      </c>
      <c r="C94" s="25">
        <v>111551</v>
      </c>
      <c r="D94" s="25">
        <v>1386961</v>
      </c>
      <c r="E94" s="52">
        <v>824841</v>
      </c>
      <c r="F94" s="52">
        <v>824841</v>
      </c>
    </row>
    <row r="95" spans="1:6" s="79" customFormat="1" ht="19.5" customHeight="1">
      <c r="A95" s="92" t="s">
        <v>70</v>
      </c>
      <c r="B95" s="82">
        <v>26</v>
      </c>
      <c r="C95" s="30">
        <v>215787</v>
      </c>
      <c r="D95" s="30">
        <v>3661415</v>
      </c>
      <c r="E95" s="46">
        <v>3219371</v>
      </c>
      <c r="F95" s="46">
        <v>3219371</v>
      </c>
    </row>
    <row r="96" spans="1:6" s="79" customFormat="1" ht="15" customHeight="1">
      <c r="A96" s="93" t="s">
        <v>44</v>
      </c>
      <c r="B96" s="86"/>
      <c r="C96" s="25"/>
      <c r="D96" s="25"/>
      <c r="E96" s="46"/>
      <c r="F96" s="46"/>
    </row>
    <row r="97" spans="1:7" s="79" customFormat="1" ht="19.5" customHeight="1">
      <c r="A97" s="65" t="s">
        <v>71</v>
      </c>
      <c r="B97" s="86" t="s">
        <v>163</v>
      </c>
      <c r="C97" s="25">
        <v>76986</v>
      </c>
      <c r="D97" s="25">
        <v>1984550</v>
      </c>
      <c r="E97" s="50">
        <v>1125408</v>
      </c>
      <c r="F97" s="50">
        <v>1125408</v>
      </c>
    </row>
    <row r="98" spans="1:7" s="79" customFormat="1" ht="19.5" customHeight="1">
      <c r="A98" s="65" t="s">
        <v>165</v>
      </c>
      <c r="B98" s="86" t="s">
        <v>164</v>
      </c>
      <c r="C98" s="25">
        <v>1086</v>
      </c>
      <c r="D98" s="25">
        <v>14388</v>
      </c>
      <c r="E98" s="50">
        <v>21003</v>
      </c>
      <c r="F98" s="50">
        <v>21003</v>
      </c>
    </row>
    <row r="99" spans="1:7" s="79" customFormat="1" ht="19.5" customHeight="1">
      <c r="A99" s="65" t="s">
        <v>217</v>
      </c>
      <c r="B99" s="86" t="s">
        <v>166</v>
      </c>
      <c r="C99" s="25">
        <v>117017</v>
      </c>
      <c r="D99" s="25">
        <v>1300951</v>
      </c>
      <c r="E99" s="50">
        <v>1850250</v>
      </c>
      <c r="F99" s="50">
        <v>1850250</v>
      </c>
    </row>
    <row r="100" spans="1:7" s="79" customFormat="1" ht="19.5" customHeight="1">
      <c r="A100" s="65" t="s">
        <v>73</v>
      </c>
      <c r="B100" s="86" t="s">
        <v>167</v>
      </c>
      <c r="C100" s="25">
        <v>12134</v>
      </c>
      <c r="D100" s="25">
        <v>161325</v>
      </c>
      <c r="E100" s="50">
        <v>93923</v>
      </c>
      <c r="F100" s="50">
        <v>93923</v>
      </c>
    </row>
    <row r="101" spans="1:7" s="79" customFormat="1" ht="27.75" customHeight="1">
      <c r="A101" s="65" t="s">
        <v>76</v>
      </c>
      <c r="B101" s="86" t="s">
        <v>168</v>
      </c>
      <c r="C101" s="25">
        <v>8522</v>
      </c>
      <c r="D101" s="25">
        <v>200038</v>
      </c>
      <c r="E101" s="43">
        <v>109637</v>
      </c>
      <c r="F101" s="44">
        <v>109637</v>
      </c>
    </row>
    <row r="102" spans="1:7" s="79" customFormat="1" ht="15.75" customHeight="1">
      <c r="A102" s="65" t="s">
        <v>170</v>
      </c>
      <c r="B102" s="86" t="s">
        <v>169</v>
      </c>
      <c r="C102" s="25">
        <v>42</v>
      </c>
      <c r="D102" s="25">
        <v>163</v>
      </c>
      <c r="E102" s="50">
        <v>19150</v>
      </c>
      <c r="F102" s="44">
        <v>19150</v>
      </c>
    </row>
    <row r="103" spans="1:7" s="79" customFormat="1" ht="17.25" customHeight="1">
      <c r="A103" s="92" t="s">
        <v>79</v>
      </c>
      <c r="B103" s="82">
        <v>27</v>
      </c>
      <c r="C103" s="25">
        <v>0</v>
      </c>
      <c r="D103" s="25"/>
      <c r="E103" s="43">
        <v>0</v>
      </c>
      <c r="F103" s="44">
        <v>0</v>
      </c>
    </row>
    <row r="104" spans="1:7" s="79" customFormat="1" ht="18.75" customHeight="1">
      <c r="A104" s="94" t="s">
        <v>171</v>
      </c>
      <c r="B104" s="84">
        <v>28</v>
      </c>
      <c r="C104" s="28">
        <v>2679273</v>
      </c>
      <c r="D104" s="28">
        <v>33722482</v>
      </c>
      <c r="E104" s="43">
        <v>30900878</v>
      </c>
      <c r="F104" s="43">
        <v>30900878</v>
      </c>
    </row>
    <row r="105" spans="1:7" s="79" customFormat="1" ht="27" customHeight="1">
      <c r="A105" s="83" t="s">
        <v>172</v>
      </c>
      <c r="B105" s="84">
        <v>29</v>
      </c>
      <c r="C105" s="28">
        <v>1177444</v>
      </c>
      <c r="D105" s="28">
        <v>6707410</v>
      </c>
      <c r="E105" s="43">
        <v>594509</v>
      </c>
      <c r="F105" s="43">
        <v>594509</v>
      </c>
    </row>
    <row r="106" spans="1:7" s="79" customFormat="1" ht="18" customHeight="1">
      <c r="A106" s="92" t="s">
        <v>80</v>
      </c>
      <c r="B106" s="82">
        <v>30</v>
      </c>
      <c r="C106" s="25">
        <v>362</v>
      </c>
      <c r="D106" s="28">
        <v>6511</v>
      </c>
      <c r="E106" s="43">
        <v>552</v>
      </c>
      <c r="F106" s="43">
        <v>552</v>
      </c>
    </row>
    <row r="107" spans="1:7" s="79" customFormat="1" ht="27.75" customHeight="1">
      <c r="A107" s="83" t="s">
        <v>173</v>
      </c>
      <c r="B107" s="84">
        <v>31</v>
      </c>
      <c r="C107" s="28">
        <v>1177082</v>
      </c>
      <c r="D107" s="28">
        <v>6700899</v>
      </c>
      <c r="E107" s="53">
        <v>593957</v>
      </c>
      <c r="F107" s="53">
        <v>593957</v>
      </c>
    </row>
    <row r="108" spans="1:7" s="79" customFormat="1" ht="18" customHeight="1">
      <c r="A108" s="92" t="s">
        <v>81</v>
      </c>
      <c r="B108" s="82">
        <v>32</v>
      </c>
      <c r="C108" s="32"/>
      <c r="D108" s="28"/>
      <c r="E108" s="53"/>
      <c r="F108" s="53"/>
    </row>
    <row r="109" spans="1:7" s="96" customFormat="1" ht="20.25" customHeight="1">
      <c r="A109" s="83" t="s">
        <v>174</v>
      </c>
      <c r="B109" s="95">
        <v>33</v>
      </c>
      <c r="C109" s="27">
        <v>1177082</v>
      </c>
      <c r="D109" s="28">
        <v>6700899</v>
      </c>
      <c r="E109" s="53">
        <v>593957</v>
      </c>
      <c r="F109" s="53">
        <v>593957</v>
      </c>
    </row>
    <row r="110" spans="1:7" s="79" customFormat="1" ht="20.25" customHeight="1">
      <c r="B110" s="102"/>
      <c r="D110" s="15"/>
      <c r="E110" s="54"/>
      <c r="F110" s="54"/>
    </row>
    <row r="111" spans="1:7" s="105" customFormat="1" ht="13.5" customHeight="1">
      <c r="A111" s="100" t="s">
        <v>293</v>
      </c>
      <c r="B111" s="103"/>
      <c r="C111" s="104"/>
      <c r="D111" s="35"/>
      <c r="E111" s="55"/>
      <c r="F111" s="55"/>
      <c r="G111" s="114"/>
    </row>
    <row r="112" spans="1:7" s="105" customFormat="1" ht="13.5" customHeight="1">
      <c r="A112" s="100"/>
      <c r="B112" s="103"/>
      <c r="C112" s="104"/>
      <c r="D112" s="35"/>
      <c r="E112" s="55"/>
      <c r="F112" s="55"/>
      <c r="G112" s="114"/>
    </row>
    <row r="113" spans="1:7" s="105" customFormat="1" ht="15.75" customHeight="1">
      <c r="A113" s="100" t="s">
        <v>294</v>
      </c>
      <c r="B113" s="103"/>
      <c r="C113" s="104"/>
      <c r="D113" s="36"/>
      <c r="E113" s="55"/>
      <c r="F113" s="55"/>
    </row>
    <row r="114" spans="1:7" s="105" customFormat="1" ht="15.75" customHeight="1">
      <c r="A114" s="100"/>
      <c r="B114" s="103"/>
      <c r="C114" s="104"/>
      <c r="D114" s="36"/>
      <c r="E114" s="56"/>
      <c r="F114" s="56"/>
    </row>
    <row r="115" spans="1:7" s="105" customFormat="1" ht="12.75" customHeight="1">
      <c r="A115" s="100" t="s">
        <v>295</v>
      </c>
      <c r="B115" s="103"/>
      <c r="C115" s="104"/>
      <c r="D115" s="36"/>
      <c r="E115" s="57"/>
      <c r="F115" s="57"/>
    </row>
    <row r="116" spans="1:7" ht="13.5" customHeight="1">
      <c r="A116" s="96" t="s">
        <v>215</v>
      </c>
      <c r="B116" s="78"/>
    </row>
    <row r="117" spans="1:7" ht="25.5" customHeight="1">
      <c r="A117" s="79" t="s">
        <v>3</v>
      </c>
      <c r="B117" s="78"/>
      <c r="G117" s="115"/>
    </row>
    <row r="118" spans="1:7" s="79" customFormat="1" ht="12" customHeight="1">
      <c r="A118" s="106"/>
      <c r="B118" s="107"/>
      <c r="C118" s="78"/>
      <c r="D118" s="110"/>
      <c r="E118" s="57"/>
      <c r="F118" s="57"/>
    </row>
    <row r="119" spans="1:7" s="79" customFormat="1" ht="12" customHeight="1">
      <c r="A119" s="106"/>
      <c r="B119" s="107"/>
      <c r="C119" s="78"/>
      <c r="D119" s="111"/>
      <c r="E119" s="57"/>
      <c r="F119" s="57"/>
    </row>
    <row r="120" spans="1:7" s="79" customFormat="1" ht="12" customHeight="1">
      <c r="A120" s="106"/>
      <c r="B120" s="107"/>
      <c r="C120" s="78"/>
      <c r="D120" s="111"/>
      <c r="E120" s="57"/>
      <c r="F120" s="57"/>
    </row>
    <row r="121" spans="1:7" s="79" customFormat="1" ht="12" customHeight="1">
      <c r="A121" s="106"/>
      <c r="B121" s="107"/>
      <c r="C121" s="78"/>
      <c r="D121" s="113"/>
      <c r="E121" s="57"/>
      <c r="F121" s="57"/>
    </row>
    <row r="122" spans="1:7" s="79" customFormat="1" ht="12" customHeight="1">
      <c r="A122" s="106"/>
      <c r="B122" s="107"/>
      <c r="C122" s="78"/>
      <c r="D122" s="111"/>
      <c r="E122" s="57"/>
      <c r="F122" s="57"/>
    </row>
    <row r="123" spans="1:7" s="79" customFormat="1" ht="12" customHeight="1">
      <c r="A123" s="106"/>
      <c r="B123" s="107"/>
      <c r="C123" s="108"/>
      <c r="D123" s="112"/>
      <c r="E123" s="57"/>
      <c r="F123" s="57"/>
    </row>
    <row r="124" spans="1:7" s="79" customFormat="1" ht="12" customHeight="1">
      <c r="A124" s="106"/>
      <c r="B124" s="107"/>
      <c r="C124" s="78"/>
      <c r="D124" s="38"/>
      <c r="E124" s="57"/>
      <c r="F124" s="57"/>
    </row>
    <row r="125" spans="1:7" s="79" customFormat="1" ht="12" customHeight="1">
      <c r="A125" s="106"/>
      <c r="B125" s="107"/>
      <c r="C125" s="78"/>
      <c r="D125" s="37"/>
      <c r="E125" s="57"/>
      <c r="F125" s="57"/>
    </row>
    <row r="126" spans="1:7">
      <c r="C126" s="109"/>
    </row>
    <row r="127" spans="1:7">
      <c r="C127" s="109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4E99E-295D-4C45-AAC5-671D57D4F670}">
  <sheetPr>
    <pageSetUpPr fitToPage="1"/>
  </sheetPr>
  <dimension ref="A1:J149"/>
  <sheetViews>
    <sheetView zoomScaleNormal="100" workbookViewId="0">
      <selection activeCell="F29" sqref="F29"/>
    </sheetView>
  </sheetViews>
  <sheetFormatPr defaultColWidth="8.88671875" defaultRowHeight="13.2"/>
  <cols>
    <col min="1" max="1" width="56.5546875" style="117" bestFit="1" customWidth="1"/>
    <col min="2" max="2" width="20.44140625" style="117" customWidth="1"/>
    <col min="3" max="3" width="3.44140625" style="117" customWidth="1"/>
    <col min="4" max="4" width="23.88671875" style="117" customWidth="1"/>
    <col min="5" max="5" width="2.6640625" style="117" customWidth="1"/>
    <col min="6" max="6" width="17.5546875" style="117" customWidth="1"/>
    <col min="7" max="7" width="3.109375" style="117" customWidth="1"/>
    <col min="8" max="8" width="13.5546875" style="117" bestFit="1" customWidth="1"/>
    <col min="9" max="9" width="2.6640625" style="117" customWidth="1"/>
    <col min="10" max="16384" width="8.88671875" style="117"/>
  </cols>
  <sheetData>
    <row r="1" spans="1:8" ht="15.6">
      <c r="A1" s="152" t="s">
        <v>290</v>
      </c>
    </row>
    <row r="2" spans="1:8" ht="15.6">
      <c r="A2" s="151"/>
    </row>
    <row r="3" spans="1:8">
      <c r="A3" s="150" t="s">
        <v>289</v>
      </c>
    </row>
    <row r="4" spans="1:8">
      <c r="A4" s="150" t="s">
        <v>291</v>
      </c>
    </row>
    <row r="5" spans="1:8">
      <c r="A5" s="149" t="s">
        <v>288</v>
      </c>
    </row>
    <row r="7" spans="1:8" s="118" customFormat="1" ht="22.8">
      <c r="A7" s="168"/>
      <c r="B7" s="140" t="s">
        <v>287</v>
      </c>
      <c r="C7" s="164"/>
      <c r="D7" s="164" t="s">
        <v>286</v>
      </c>
      <c r="E7" s="164"/>
      <c r="F7" s="164" t="s">
        <v>285</v>
      </c>
      <c r="G7" s="164"/>
      <c r="H7" s="140" t="s">
        <v>284</v>
      </c>
    </row>
    <row r="8" spans="1:8" s="118" customFormat="1" ht="12">
      <c r="A8" s="168"/>
      <c r="B8" s="140" t="s">
        <v>283</v>
      </c>
      <c r="C8" s="164"/>
      <c r="D8" s="164"/>
      <c r="E8" s="164"/>
      <c r="F8" s="164"/>
      <c r="G8" s="164"/>
      <c r="H8" s="140" t="s">
        <v>282</v>
      </c>
    </row>
    <row r="9" spans="1:8" s="118" customFormat="1" ht="12">
      <c r="A9" s="148"/>
      <c r="B9" s="148"/>
      <c r="C9" s="148"/>
      <c r="D9" s="148"/>
      <c r="E9" s="148"/>
      <c r="F9" s="148"/>
      <c r="G9" s="148"/>
      <c r="H9" s="148"/>
    </row>
    <row r="10" spans="1:8" s="118" customFormat="1" ht="12">
      <c r="A10" s="165" t="s">
        <v>281</v>
      </c>
      <c r="B10" s="147">
        <v>15701100</v>
      </c>
      <c r="C10" s="147"/>
      <c r="D10" s="147">
        <v>278</v>
      </c>
      <c r="E10" s="147"/>
      <c r="F10" s="147">
        <v>9563392</v>
      </c>
      <c r="G10" s="147"/>
      <c r="H10" s="147">
        <v>25264770</v>
      </c>
    </row>
    <row r="11" spans="1:8" s="118" customFormat="1" ht="12">
      <c r="A11" s="165"/>
      <c r="B11" s="147"/>
      <c r="C11" s="147"/>
      <c r="D11" s="147"/>
      <c r="E11" s="147"/>
      <c r="F11" s="147"/>
      <c r="G11" s="147"/>
      <c r="H11" s="147"/>
    </row>
    <row r="12" spans="1:8" s="118" customFormat="1" ht="12">
      <c r="A12" s="134" t="s">
        <v>277</v>
      </c>
      <c r="B12" s="136" t="s">
        <v>280</v>
      </c>
      <c r="C12" s="126"/>
      <c r="D12" s="126" t="s">
        <v>280</v>
      </c>
      <c r="E12" s="126"/>
      <c r="F12" s="125">
        <f>F16-F10</f>
        <v>295740</v>
      </c>
      <c r="G12" s="126"/>
      <c r="H12" s="125">
        <f>F12</f>
        <v>295740</v>
      </c>
    </row>
    <row r="13" spans="1:8" s="118" customFormat="1" ht="12">
      <c r="A13" s="134" t="s">
        <v>276</v>
      </c>
      <c r="B13" s="136"/>
      <c r="C13" s="126"/>
      <c r="D13" s="126" t="s">
        <v>280</v>
      </c>
      <c r="E13" s="126"/>
      <c r="F13" s="139">
        <v>0</v>
      </c>
      <c r="G13" s="126"/>
      <c r="H13" s="139">
        <v>0</v>
      </c>
    </row>
    <row r="14" spans="1:8" s="118" customFormat="1" ht="12">
      <c r="A14" s="134" t="s">
        <v>275</v>
      </c>
      <c r="B14" s="146">
        <v>0</v>
      </c>
      <c r="C14" s="126"/>
      <c r="D14" s="126" t="s">
        <v>280</v>
      </c>
      <c r="E14" s="126"/>
      <c r="F14" s="136" t="s">
        <v>280</v>
      </c>
      <c r="G14" s="126"/>
      <c r="H14" s="139">
        <v>0</v>
      </c>
    </row>
    <row r="15" spans="1:8" s="118" customFormat="1" ht="12">
      <c r="A15" s="134"/>
      <c r="B15" s="136"/>
      <c r="C15" s="126"/>
      <c r="D15" s="126"/>
      <c r="E15" s="126"/>
      <c r="F15" s="136"/>
      <c r="G15" s="126"/>
      <c r="H15" s="136"/>
    </row>
    <row r="16" spans="1:8" s="127" customFormat="1" ht="12">
      <c r="A16" s="131" t="s">
        <v>279</v>
      </c>
      <c r="B16" s="145">
        <v>15701100</v>
      </c>
      <c r="C16" s="129"/>
      <c r="D16" s="145">
        <v>278</v>
      </c>
      <c r="E16" s="129"/>
      <c r="F16" s="145">
        <v>9859132</v>
      </c>
      <c r="G16" s="129"/>
      <c r="H16" s="145">
        <f>H10+H12</f>
        <v>25560510</v>
      </c>
    </row>
    <row r="17" spans="1:10" s="118" customFormat="1" ht="12">
      <c r="A17" s="144"/>
      <c r="B17" s="141"/>
      <c r="C17" s="140"/>
      <c r="D17" s="141"/>
      <c r="E17" s="140"/>
      <c r="F17" s="141"/>
      <c r="G17" s="140"/>
      <c r="H17" s="141"/>
    </row>
    <row r="18" spans="1:10" s="118" customFormat="1" ht="12">
      <c r="A18" s="165" t="s">
        <v>278</v>
      </c>
      <c r="B18" s="141">
        <v>15701100</v>
      </c>
      <c r="C18" s="140"/>
      <c r="D18" s="140">
        <v>278</v>
      </c>
      <c r="E18" s="140"/>
      <c r="F18" s="143">
        <v>10315027</v>
      </c>
      <c r="G18" s="140"/>
      <c r="H18" s="142">
        <f>B18+D18+F18</f>
        <v>26016405</v>
      </c>
      <c r="J18" s="120">
        <f>ББ!D114</f>
        <v>26016405</v>
      </c>
    </row>
    <row r="19" spans="1:10" s="118" customFormat="1" ht="12">
      <c r="A19" s="165"/>
      <c r="B19" s="141"/>
      <c r="C19" s="140"/>
      <c r="D19" s="140"/>
      <c r="E19" s="140"/>
      <c r="F19" s="139"/>
      <c r="G19" s="139"/>
      <c r="H19" s="138">
        <v>0</v>
      </c>
    </row>
    <row r="20" spans="1:10" s="118" customFormat="1" ht="12">
      <c r="A20" s="134" t="s">
        <v>277</v>
      </c>
      <c r="B20" s="135">
        <v>0</v>
      </c>
      <c r="C20" s="137"/>
      <c r="D20" s="135">
        <v>0</v>
      </c>
      <c r="E20" s="126"/>
      <c r="F20" s="125">
        <f>F24-F18</f>
        <v>5523817</v>
      </c>
      <c r="G20" s="126"/>
      <c r="H20" s="125">
        <f>B20+D20+F20</f>
        <v>5523817</v>
      </c>
    </row>
    <row r="21" spans="1:10" s="118" customFormat="1" ht="12">
      <c r="A21" s="134" t="s">
        <v>276</v>
      </c>
      <c r="B21" s="136"/>
      <c r="C21" s="126"/>
      <c r="D21" s="135">
        <v>0</v>
      </c>
      <c r="E21" s="126"/>
      <c r="F21" s="125"/>
      <c r="G21" s="126"/>
      <c r="H21" s="135">
        <v>0</v>
      </c>
    </row>
    <row r="22" spans="1:10" s="118" customFormat="1" ht="12.6" thickBot="1">
      <c r="A22" s="134" t="s">
        <v>275</v>
      </c>
      <c r="B22" s="125">
        <f>7188875+2989500</f>
        <v>10178375</v>
      </c>
      <c r="C22" s="126"/>
      <c r="D22" s="135">
        <v>0</v>
      </c>
      <c r="E22" s="126"/>
      <c r="F22" s="135">
        <v>0</v>
      </c>
      <c r="G22" s="126"/>
      <c r="H22" s="125">
        <f>B22+D22+F22</f>
        <v>10178375</v>
      </c>
    </row>
    <row r="23" spans="1:10" s="118" customFormat="1" ht="12">
      <c r="A23" s="134"/>
      <c r="B23" s="132"/>
      <c r="C23" s="126"/>
      <c r="D23" s="133"/>
      <c r="E23" s="126"/>
      <c r="F23" s="132"/>
      <c r="G23" s="126"/>
      <c r="H23" s="132"/>
    </row>
    <row r="24" spans="1:10" s="127" customFormat="1" ht="12.6" thickBot="1">
      <c r="A24" s="131" t="s">
        <v>274</v>
      </c>
      <c r="B24" s="128">
        <f>B18+B22</f>
        <v>25879475</v>
      </c>
      <c r="C24" s="129"/>
      <c r="D24" s="130">
        <v>278</v>
      </c>
      <c r="E24" s="129"/>
      <c r="F24" s="128">
        <v>15838844</v>
      </c>
      <c r="G24" s="129"/>
      <c r="H24" s="128">
        <f>H18+H20+H22</f>
        <v>41718597</v>
      </c>
    </row>
    <row r="25" spans="1:10" s="118" customFormat="1" ht="12.6" thickTop="1">
      <c r="B25" s="120"/>
      <c r="F25" s="125"/>
      <c r="G25" s="126"/>
      <c r="H25" s="125"/>
      <c r="J25" s="120"/>
    </row>
    <row r="26" spans="1:10" s="118" customFormat="1" ht="12">
      <c r="F26" s="124"/>
      <c r="G26" s="124"/>
      <c r="H26" s="124"/>
    </row>
    <row r="27" spans="1:10" s="118" customFormat="1">
      <c r="A27" s="166"/>
      <c r="B27" s="166"/>
      <c r="C27" s="166"/>
      <c r="D27" s="166"/>
      <c r="F27" s="120"/>
    </row>
    <row r="28" spans="1:10" s="118" customFormat="1">
      <c r="A28" s="116" t="s">
        <v>273</v>
      </c>
      <c r="B28" s="116"/>
      <c r="C28" s="116"/>
      <c r="D28" s="116"/>
    </row>
    <row r="29" spans="1:10" s="118" customFormat="1">
      <c r="A29" s="116"/>
      <c r="B29" s="116"/>
      <c r="C29" s="116"/>
      <c r="D29" s="116"/>
    </row>
    <row r="30" spans="1:10" s="118" customFormat="1">
      <c r="A30" s="116" t="s">
        <v>272</v>
      </c>
      <c r="B30" s="116"/>
      <c r="C30" s="116"/>
      <c r="D30" s="116"/>
    </row>
    <row r="31" spans="1:10" s="118" customFormat="1" ht="12"/>
    <row r="32" spans="1:10" s="118" customFormat="1">
      <c r="A32" s="167" t="s">
        <v>215</v>
      </c>
      <c r="B32" s="167"/>
      <c r="C32" s="167"/>
      <c r="D32" s="167"/>
      <c r="E32" s="123"/>
      <c r="F32" s="122"/>
      <c r="G32" s="123"/>
      <c r="H32" s="122"/>
    </row>
    <row r="33" spans="1:8" s="118" customFormat="1">
      <c r="A33" s="17" t="s">
        <v>3</v>
      </c>
      <c r="B33" s="122"/>
      <c r="C33" s="123"/>
      <c r="D33" s="122"/>
      <c r="F33" s="121"/>
      <c r="G33" s="121"/>
      <c r="H33" s="121"/>
    </row>
    <row r="34" spans="1:8" s="118" customFormat="1" ht="12">
      <c r="F34" s="120"/>
      <c r="H34" s="120"/>
    </row>
    <row r="35" spans="1:8" s="118" customFormat="1" ht="12"/>
    <row r="36" spans="1:8" s="118" customFormat="1" ht="12"/>
    <row r="37" spans="1:8" s="118" customFormat="1" ht="14.4">
      <c r="A37" s="119"/>
    </row>
    <row r="38" spans="1:8" s="118" customFormat="1" ht="14.4">
      <c r="A38" s="119"/>
    </row>
    <row r="39" spans="1:8" s="118" customFormat="1" ht="12"/>
    <row r="40" spans="1:8" s="118" customFormat="1" ht="12"/>
    <row r="41" spans="1:8" s="118" customFormat="1" ht="12"/>
    <row r="42" spans="1:8" s="118" customFormat="1" ht="12"/>
    <row r="43" spans="1:8" s="118" customFormat="1" ht="12"/>
    <row r="44" spans="1:8" s="118" customFormat="1" ht="12"/>
    <row r="45" spans="1:8" s="118" customFormat="1" ht="12"/>
    <row r="46" spans="1:8" s="118" customFormat="1" ht="12"/>
    <row r="47" spans="1:8" s="118" customFormat="1" ht="12"/>
    <row r="48" spans="1:8" s="118" customFormat="1" ht="12"/>
    <row r="49" s="118" customFormat="1" ht="12"/>
    <row r="50" s="118" customFormat="1" ht="12"/>
    <row r="51" s="118" customFormat="1" ht="12"/>
    <row r="52" s="118" customFormat="1" ht="12"/>
    <row r="53" s="118" customFormat="1" ht="12"/>
    <row r="54" s="118" customFormat="1" ht="12"/>
    <row r="55" s="118" customFormat="1" ht="12"/>
    <row r="56" s="118" customFormat="1" ht="12"/>
    <row r="57" s="118" customFormat="1" ht="12"/>
    <row r="58" s="118" customFormat="1" ht="12"/>
    <row r="59" s="118" customFormat="1" ht="12"/>
    <row r="60" s="118" customFormat="1" ht="12"/>
    <row r="61" s="118" customFormat="1" ht="12"/>
    <row r="62" s="118" customFormat="1" ht="12"/>
    <row r="63" s="118" customFormat="1" ht="12"/>
    <row r="64" s="118" customFormat="1" ht="12"/>
    <row r="65" s="118" customFormat="1" ht="12"/>
    <row r="66" s="118" customFormat="1" ht="12"/>
    <row r="67" s="118" customFormat="1" ht="12"/>
    <row r="68" s="118" customFormat="1" ht="12"/>
    <row r="69" s="118" customFormat="1" ht="12"/>
    <row r="70" s="118" customFormat="1" ht="12"/>
    <row r="71" s="118" customFormat="1" ht="12"/>
    <row r="72" s="118" customFormat="1" ht="12"/>
    <row r="73" s="118" customFormat="1" ht="12"/>
    <row r="74" s="118" customFormat="1" ht="12"/>
    <row r="75" s="118" customFormat="1" ht="12"/>
    <row r="76" s="118" customFormat="1" ht="12"/>
    <row r="77" s="118" customFormat="1" ht="12"/>
    <row r="78" s="118" customFormat="1" ht="12"/>
    <row r="79" s="118" customFormat="1" ht="12"/>
    <row r="80" s="118" customFormat="1" ht="12"/>
    <row r="81" s="118" customFormat="1" ht="12"/>
    <row r="82" s="118" customFormat="1" ht="12"/>
    <row r="83" s="118" customFormat="1" ht="12"/>
    <row r="84" s="118" customFormat="1" ht="12"/>
    <row r="85" s="118" customFormat="1" ht="12"/>
    <row r="86" s="118" customFormat="1" ht="12"/>
    <row r="87" s="118" customFormat="1" ht="12"/>
    <row r="88" s="118" customFormat="1" ht="12"/>
    <row r="89" s="118" customFormat="1" ht="12"/>
    <row r="90" s="118" customFormat="1" ht="12"/>
    <row r="91" s="118" customFormat="1" ht="12"/>
    <row r="92" s="118" customFormat="1" ht="12"/>
    <row r="93" s="118" customFormat="1" ht="12"/>
    <row r="94" s="118" customFormat="1" ht="12"/>
    <row r="95" s="118" customFormat="1" ht="12"/>
    <row r="96" s="118" customFormat="1" ht="12"/>
    <row r="97" s="118" customFormat="1" ht="12"/>
    <row r="98" s="118" customFormat="1" ht="12"/>
    <row r="99" s="118" customFormat="1" ht="12"/>
    <row r="100" s="118" customFormat="1" ht="12"/>
    <row r="101" s="118" customFormat="1" ht="12"/>
    <row r="102" s="118" customFormat="1" ht="12"/>
    <row r="103" s="118" customFormat="1" ht="12"/>
    <row r="104" s="118" customFormat="1" ht="12"/>
    <row r="105" s="118" customFormat="1" ht="12"/>
    <row r="106" s="118" customFormat="1" ht="12"/>
    <row r="107" s="118" customFormat="1" ht="12"/>
    <row r="108" s="118" customFormat="1" ht="12"/>
    <row r="109" s="118" customFormat="1" ht="12"/>
    <row r="110" s="118" customFormat="1" ht="12"/>
    <row r="111" s="118" customFormat="1" ht="12"/>
    <row r="112" s="118" customFormat="1" ht="12"/>
    <row r="113" s="118" customFormat="1" ht="12"/>
    <row r="114" s="118" customFormat="1" ht="12"/>
    <row r="115" s="118" customFormat="1" ht="12"/>
    <row r="116" s="118" customFormat="1" ht="12"/>
    <row r="117" s="118" customFormat="1" ht="12"/>
    <row r="118" s="118" customFormat="1" ht="12"/>
    <row r="119" s="118" customFormat="1" ht="12"/>
    <row r="120" s="118" customFormat="1" ht="12"/>
    <row r="121" s="118" customFormat="1" ht="12"/>
    <row r="122" s="118" customFormat="1" ht="12"/>
    <row r="123" s="118" customFormat="1" ht="12"/>
    <row r="124" s="118" customFormat="1" ht="12"/>
    <row r="125" s="118" customFormat="1" ht="12"/>
    <row r="126" s="118" customFormat="1" ht="12"/>
    <row r="127" s="118" customFormat="1" ht="12"/>
    <row r="128" s="118" customFormat="1" ht="12"/>
    <row r="129" s="118" customFormat="1" ht="12"/>
    <row r="130" s="118" customFormat="1" ht="12"/>
    <row r="131" s="118" customFormat="1" ht="12"/>
    <row r="132" s="118" customFormat="1" ht="12"/>
    <row r="133" s="118" customFormat="1" ht="12"/>
    <row r="134" s="118" customFormat="1" ht="12"/>
    <row r="135" s="118" customFormat="1" ht="12"/>
    <row r="136" s="118" customFormat="1" ht="12"/>
    <row r="137" s="118" customFormat="1" ht="12"/>
    <row r="138" s="118" customFormat="1" ht="12"/>
    <row r="139" s="118" customFormat="1" ht="12"/>
    <row r="140" s="118" customFormat="1" ht="12"/>
    <row r="141" s="118" customFormat="1" ht="12"/>
    <row r="142" s="118" customFormat="1" ht="12"/>
    <row r="143" s="118" customFormat="1" ht="12"/>
    <row r="144" s="118" customFormat="1" ht="12"/>
    <row r="145" s="118" customFormat="1" ht="12"/>
    <row r="146" s="118" customFormat="1" ht="12"/>
    <row r="147" s="118" customFormat="1" ht="12"/>
    <row r="148" s="118" customFormat="1" ht="12"/>
    <row r="149" s="118" customFormat="1" ht="12"/>
  </sheetData>
  <mergeCells count="10">
    <mergeCell ref="A27:D27"/>
    <mergeCell ref="A32:D32"/>
    <mergeCell ref="A7:A8"/>
    <mergeCell ref="C7:C8"/>
    <mergeCell ref="D7:D8"/>
    <mergeCell ref="E7:E8"/>
    <mergeCell ref="F7:F8"/>
    <mergeCell ref="G7:G8"/>
    <mergeCell ref="A10:A11"/>
    <mergeCell ref="A18:A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3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ББ</vt:lpstr>
      <vt:lpstr>ОПиУ</vt:lpstr>
      <vt:lpstr>Лист1</vt:lpstr>
      <vt:lpstr>ББ!Область_печати</vt:lpstr>
      <vt:lpstr>Лист1!Область_печати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2020-12-10T05:28:18Z</cp:lastPrinted>
  <dcterms:created xsi:type="dcterms:W3CDTF">1996-10-08T23:32:33Z</dcterms:created>
  <dcterms:modified xsi:type="dcterms:W3CDTF">2021-01-18T09:20:46Z</dcterms:modified>
</cp:coreProperties>
</file>