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ФО 2023\9 мес 2023\"/>
    </mc:Choice>
  </mc:AlternateContent>
  <bookViews>
    <workbookView xWindow="0" yWindow="0" windowWidth="28800" windowHeight="13335" tabRatio="912" firstSheet="3" activeTab="3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й">#N/A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#N/A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ОИК!$A$1:$I$32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5" l="1"/>
  <c r="F19" i="75" l="1"/>
  <c r="F17" i="75" s="1"/>
  <c r="E17" i="75" l="1"/>
  <c r="I18" i="75" l="1"/>
  <c r="I17" i="75"/>
  <c r="H17" i="75"/>
  <c r="I24" i="75"/>
  <c r="I20" i="75"/>
  <c r="I21" i="75"/>
  <c r="I22" i="75"/>
  <c r="C54" i="71"/>
  <c r="I19" i="75" l="1"/>
  <c r="F10" i="75" l="1"/>
  <c r="F12" i="75"/>
  <c r="D49" i="71" l="1"/>
  <c r="D48" i="7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<sst xmlns="http://schemas.openxmlformats.org/spreadsheetml/2006/main" count="503" uniqueCount="290">
  <si>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</si>
  <si>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</si>
  <si>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</si>
  <si>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</si>
  <si>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</si>
  <si>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</si>
  <si>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</si>
  <si>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</si>
  <si>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</si>
  <si>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</si>
  <si>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</si>
  <si>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</si>
  <si>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</si>
  <si>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</si>
  <si>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</si>
  <si>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</si>
  <si>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</si>
  <si>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</si>
  <si>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</si>
  <si>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</si>
  <si>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</si>
  <si>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</si>
  <si>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</si>
  <si>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</si>
  <si>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</si>
  <si>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</si>
  <si>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</si>
  <si>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</si>
  <si>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</si>
  <si>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</si>
  <si>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</si>
  <si>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</si>
  <si>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</si>
  <si>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</si>
  <si>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</si>
  <si>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</si>
  <si>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</si>
  <si>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</si>
  <si>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</si>
  <si>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</si>
  <si>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</si>
  <si>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</si>
  <si>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</si>
  <si>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</si>
  <si>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</si>
  <si>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</si>
  <si>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</si>
  <si>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</si>
  <si>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</si>
  <si>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</si>
  <si>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</si>
  <si>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</si>
  <si>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</si>
  <si>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</si>
  <si>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</si>
  <si>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</si>
  <si>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</si>
  <si>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</si>
  <si>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</si>
  <si>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</si>
  <si>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</si>
  <si>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</si>
  <si>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</si>
  <si>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</si>
  <si>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</si>
  <si>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</si>
  <si>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</si>
  <si>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</si>
  <si>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</si>
  <si>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</si>
  <si>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</si>
  <si>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</si>
  <si>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</si>
  <si>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</si>
  <si>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</si>
  <si>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</si>
  <si>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</si>
  <si>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</si>
  <si>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</si>
  <si>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</si>
  <si>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</si>
  <si>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</si>
  <si>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</si>
  <si>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</si>
  <si>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</si>
  <si>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</si>
  <si>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</si>
  <si>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</si>
  <si>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</si>
  <si>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</si>
  <si>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</si>
  <si>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</si>
  <si>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</si>
  <si>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</si>
  <si>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</si>
  <si>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</si>
  <si>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</si>
  <si>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</si>
  <si>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</si>
  <si>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</si>
  <si>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</si>
  <si>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</si>
  <si>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</si>
  <si>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</si>
  <si>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</si>
  <si>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</si>
  <si>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</si>
  <si>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</si>
  <si>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</si>
  <si>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</si>
  <si>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</si>
  <si>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</si>
  <si>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</si>
  <si>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</si>
  <si>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</si>
  <si>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</si>
  <si>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</si>
  <si>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</si>
  <si>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</si>
  <si>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</si>
  <si>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</si>
  <si>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</si>
  <si>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</si>
  <si>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</si>
  <si>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</si>
  <si>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</si>
  <si>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</si>
  <si>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</si>
  <si>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</si>
  <si>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</si>
  <si>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</si>
  <si>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</si>
  <si>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</si>
  <si>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</si>
  <si>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</si>
  <si>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</si>
  <si>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</si>
  <si>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</si>
  <si>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</si>
  <si>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</si>
  <si>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</si>
  <si>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</si>
  <si>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</si>
  <si>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</si>
  <si>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</si>
  <si>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</si>
  <si>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</si>
  <si>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</si>
  <si>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</si>
  <si>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</si>
  <si>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</si>
  <si>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</si>
  <si>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</si>
  <si>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</si>
  <si>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</si>
  <si>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</si>
  <si>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</si>
  <si>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</si>
  <si>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</si>
  <si>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</si>
  <si>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</si>
  <si>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</si>
  <si>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</si>
  <si>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</si>
  <si>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</si>
  <si>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</si>
  <si>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</si>
  <si>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</si>
  <si>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</si>
  <si>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</si>
  <si>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</si>
  <si>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</si>
  <si>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</si>
  <si>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</si>
  <si>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</si>
  <si>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</si>
  <si>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</si>
  <si>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</si>
  <si>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</si>
  <si>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</si>
  <si>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</si>
  <si>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</si>
  <si>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</si>
  <si>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</si>
  <si>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</si>
  <si>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</si>
  <si>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</si>
  <si>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</si>
  <si>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</si>
  <si>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</si>
  <si>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</si>
  <si>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</si>
  <si>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</si>
  <si>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</si>
  <si>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</si>
  <si>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</si>
  <si>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</si>
  <si>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</si>
  <si>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</si>
  <si>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</si>
  <si>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</si>
  <si>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</si>
  <si>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</si>
  <si>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</si>
  <si>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</si>
  <si>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</si>
  <si>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</si>
  <si>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</si>
  <si>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</si>
  <si>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</si>
  <si>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</si>
  <si>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</si>
  <si>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</si>
  <si>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</si>
  <si>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</si>
  <si>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</si>
  <si>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</si>
  <si>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</si>
  <si>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</si>
  <si>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</si>
  <si>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</si>
  <si>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</si>
  <si>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</si>
  <si>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</si>
  <si>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</si>
  <si>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</si>
  <si>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</si>
  <si>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</si>
  <si>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</si>
  <si>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</si>
  <si>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</si>
  <si>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</si>
  <si>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</si>
  <si>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</si>
  <si>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</si>
  <si>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</si>
  <si>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</si>
  <si>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</si>
  <si>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</si>
  <si>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</si>
  <si>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</si>
  <si>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</si>
  <si>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</si>
  <si>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</si>
  <si>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</si>
  <si>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</si>
  <si>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</si>
  <si>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</si>
  <si>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</si>
  <si>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</si>
  <si>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</si>
  <si>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</si>
  <si>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</si>
  <si>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</si>
  <si>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</si>
  <si>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</si>
  <si>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получение займов</t>
  </si>
  <si>
    <t>Курсовая разница по инвестициям в зарубежные организации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</si>
  <si>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</si>
  <si>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</si>
  <si>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</si>
  <si>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Прочие долгосрочные финансовые обязательства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</si>
  <si>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</si>
  <si>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</si>
  <si>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</si>
  <si>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</si>
  <si>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</si>
  <si>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</si>
  <si>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t>Сальдо на 1 января 2022 г.</t>
  </si>
  <si>
    <t xml:space="preserve">Сальдо на 31 декабря 2022 г. </t>
  </si>
  <si>
    <t>____________</t>
  </si>
  <si>
    <t>_____________</t>
  </si>
  <si>
    <t>Главный бухгалтер                                      Тесленко И.Б.</t>
  </si>
  <si>
    <t>Главный бухгалтер                                       Тесленко И.Б.</t>
  </si>
  <si>
    <t>___________</t>
  </si>
  <si>
    <t>__________</t>
  </si>
  <si>
    <t>Долгосрочная кредиторская задолженность</t>
  </si>
  <si>
    <t>01 января 2023 года</t>
  </si>
  <si>
    <t>Руководитель                                                   Кукелис К.</t>
  </si>
  <si>
    <t>Руководитель                                                 Кукелис К.</t>
  </si>
  <si>
    <t>погашение займов</t>
  </si>
  <si>
    <t>Наименование показателей</t>
  </si>
  <si>
    <t>19,20</t>
  </si>
  <si>
    <t>ПО СОСТОЯНИЮ НА 30 сентября 2023 г.</t>
  </si>
  <si>
    <t>Прибыль (убыток) за 9 месяцев 2022</t>
  </si>
  <si>
    <t>Прибыль (убыток) за 9 месяцев 2023</t>
  </si>
  <si>
    <t>Сальдо на 30 сентября 2023 г.</t>
  </si>
  <si>
    <t>30 сентября          2023 года</t>
  </si>
  <si>
    <t>9 месяцев 2023 г.</t>
  </si>
  <si>
    <t>9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</si>
</sst>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  <font>
      <sz val="9.5"/>
      <name val="Calibri"/>
      <family val="2"/>
      <scheme val="minor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" fillId="0" borderId="0"/>
    <xf numFmtId="0" fontId="7" fillId="0" borderId="0"/>
    <xf numFmtId="0" fontId="32" fillId="0" borderId="0"/>
  </cellStyleXfs>
  <cellXfs count="235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3" fillId="2" borderId="2" xfId="5" applyFont="1" applyFill="1" applyBorder="1"/>
    <xf numFmtId="0" fontId="23" fillId="2" borderId="2" xfId="4" applyFont="1" applyFill="1" applyBorder="1"/>
    <xf numFmtId="0" fontId="25" fillId="0" borderId="0" xfId="4" applyFont="1" applyAlignment="1">
      <alignment horizontal="left"/>
    </xf>
    <xf numFmtId="0" fontId="8" fillId="0" borderId="0" xfId="4" applyFont="1"/>
    <xf numFmtId="0" fontId="24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6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7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4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29" fillId="0" borderId="0" xfId="3" applyFont="1"/>
    <xf numFmtId="165" fontId="29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29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10" fillId="2" borderId="0" xfId="0" applyFont="1" applyFill="1"/>
    <xf numFmtId="4" fontId="10" fillId="2" borderId="0" xfId="0" applyNumberFormat="1" applyFont="1" applyFill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37" fillId="0" borderId="0" xfId="7" applyFont="1" applyFill="1"/>
    <xf numFmtId="0" fontId="18" fillId="0" borderId="2" xfId="7" applyFont="1" applyFill="1" applyBorder="1" applyAlignment="1">
      <alignment horizontal="center" vertical="center" wrapText="1"/>
    </xf>
    <xf numFmtId="0" fontId="37" fillId="0" borderId="0" xfId="7" applyFont="1" applyFill="1" applyAlignment="1">
      <alignment horizontal="center"/>
    </xf>
    <xf numFmtId="0" fontId="38" fillId="0" borderId="0" xfId="7" applyFont="1" applyFill="1" applyAlignment="1">
      <alignment horizontal="left" wrapText="1"/>
    </xf>
    <xf numFmtId="0" fontId="18" fillId="0" borderId="2" xfId="7" applyFont="1" applyFill="1" applyBorder="1" applyAlignment="1">
      <alignment horizontal="left" vertical="center" wrapText="1"/>
    </xf>
    <xf numFmtId="0" fontId="37" fillId="0" borderId="2" xfId="7" applyFont="1" applyFill="1" applyBorder="1"/>
    <xf numFmtId="0" fontId="17" fillId="0" borderId="2" xfId="7" applyFont="1" applyFill="1" applyBorder="1" applyAlignment="1">
      <alignment horizontal="left" vertical="center" wrapText="1"/>
    </xf>
    <xf numFmtId="0" fontId="37" fillId="0" borderId="0" xfId="7" applyFont="1" applyFill="1" applyAlignment="1">
      <alignment horizontal="left"/>
    </xf>
    <xf numFmtId="0" fontId="17" fillId="0" borderId="0" xfId="7" applyFont="1" applyFill="1" applyAlignment="1">
      <alignment horizontal="left" vertical="center" wrapText="1"/>
    </xf>
    <xf numFmtId="165" fontId="17" fillId="0" borderId="0" xfId="8" applyNumberFormat="1" applyFont="1" applyFill="1" applyAlignment="1">
      <alignment vertical="top" wrapText="1"/>
    </xf>
    <xf numFmtId="0" fontId="39" fillId="0" borderId="0" xfId="7" applyFont="1" applyFill="1" applyAlignment="1">
      <alignment horizontal="left"/>
    </xf>
    <xf numFmtId="0" fontId="39" fillId="0" borderId="0" xfId="7" applyNumberFormat="1" applyFont="1" applyFill="1" applyBorder="1" applyAlignment="1">
      <alignment wrapText="1"/>
    </xf>
    <xf numFmtId="0" fontId="37" fillId="0" borderId="0" xfId="7" applyFont="1" applyFill="1" applyBorder="1" applyAlignment="1">
      <alignment horizontal="left"/>
    </xf>
    <xf numFmtId="0" fontId="40" fillId="0" borderId="0" xfId="7" applyNumberFormat="1" applyFont="1" applyFill="1" applyBorder="1" applyAlignment="1">
      <alignment horizontal="centerContinuous" vertical="top"/>
    </xf>
    <xf numFmtId="0" fontId="39" fillId="0" borderId="0" xfId="7" applyNumberFormat="1" applyFont="1" applyFill="1" applyAlignment="1">
      <alignment horizontal="left"/>
    </xf>
    <xf numFmtId="0" fontId="37" fillId="0" borderId="0" xfId="7" applyFont="1" applyFill="1" applyAlignment="1"/>
    <xf numFmtId="0" fontId="40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1" fillId="0" borderId="0" xfId="7" applyFill="1"/>
    <xf numFmtId="0" fontId="31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2" fillId="5" borderId="2" xfId="8" applyNumberFormat="1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left" vertical="center" wrapText="1"/>
    </xf>
    <xf numFmtId="0" fontId="31" fillId="0" borderId="0" xfId="7" applyFill="1" applyAlignment="1"/>
    <xf numFmtId="0" fontId="42" fillId="0" borderId="2" xfId="7" applyFont="1" applyFill="1" applyBorder="1" applyAlignment="1">
      <alignment horizontal="left" vertical="center" wrapText="1"/>
    </xf>
    <xf numFmtId="0" fontId="34" fillId="0" borderId="0" xfId="7" applyFont="1" applyFill="1" applyAlignment="1">
      <alignment horizontal="left" vertical="center" wrapText="1"/>
    </xf>
    <xf numFmtId="165" fontId="34" fillId="0" borderId="0" xfId="8" applyNumberFormat="1" applyFont="1" applyFill="1" applyAlignment="1">
      <alignment horizontal="center" vertical="center" wrapText="1"/>
    </xf>
    <xf numFmtId="0" fontId="31" fillId="0" borderId="0" xfId="7" applyFill="1" applyAlignment="1">
      <alignment horizontal="left"/>
    </xf>
    <xf numFmtId="0" fontId="31" fillId="0" borderId="0" xfId="7" applyFill="1" applyBorder="1" applyAlignment="1">
      <alignment horizontal="left"/>
    </xf>
    <xf numFmtId="1" fontId="31" fillId="0" borderId="0" xfId="7" applyNumberFormat="1" applyFill="1" applyAlignment="1">
      <alignment horizontal="left"/>
    </xf>
    <xf numFmtId="0" fontId="40" fillId="0" borderId="0" xfId="7" applyNumberFormat="1" applyFont="1" applyFill="1" applyBorder="1" applyAlignment="1">
      <alignment vertical="top"/>
    </xf>
    <xf numFmtId="0" fontId="31" fillId="0" borderId="0" xfId="7" applyFill="1" applyBorder="1" applyAlignment="1">
      <alignment horizontal="center"/>
    </xf>
    <xf numFmtId="0" fontId="39" fillId="0" borderId="0" xfId="7" applyNumberFormat="1" applyFont="1" applyFill="1" applyBorder="1" applyAlignment="1">
      <alignment horizontal="center" wrapText="1"/>
    </xf>
    <xf numFmtId="0" fontId="40" fillId="0" borderId="0" xfId="7" applyNumberFormat="1" applyFont="1" applyFill="1" applyBorder="1" applyAlignment="1">
      <alignment horizontal="center" vertical="top"/>
    </xf>
    <xf numFmtId="0" fontId="43" fillId="0" borderId="0" xfId="7" applyFont="1" applyFill="1" applyAlignment="1">
      <alignment horizontal="left" wrapText="1"/>
    </xf>
    <xf numFmtId="165" fontId="43" fillId="0" borderId="0" xfId="8" applyNumberFormat="1" applyFont="1" applyFill="1" applyAlignment="1">
      <alignment horizontal="center" wrapText="1"/>
    </xf>
    <xf numFmtId="0" fontId="43" fillId="6" borderId="0" xfId="7" applyFont="1" applyFill="1" applyAlignment="1">
      <alignment horizontal="left" wrapText="1"/>
    </xf>
    <xf numFmtId="165" fontId="43" fillId="6" borderId="0" xfId="8" applyNumberFormat="1" applyFont="1" applyFill="1" applyAlignment="1">
      <alignment horizontal="center" wrapText="1"/>
    </xf>
    <xf numFmtId="0" fontId="41" fillId="0" borderId="0" xfId="7" applyFont="1" applyFill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9" fillId="0" borderId="0" xfId="7" applyNumberFormat="1" applyFont="1" applyFill="1" applyAlignment="1">
      <alignment horizontal="center"/>
    </xf>
    <xf numFmtId="49" fontId="40" fillId="0" borderId="0" xfId="7" applyNumberFormat="1" applyFont="1" applyFill="1" applyAlignment="1">
      <alignment horizontal="center" vertical="top"/>
    </xf>
    <xf numFmtId="49" fontId="37" fillId="0" borderId="0" xfId="7" applyNumberFormat="1" applyFont="1" applyFill="1" applyAlignment="1">
      <alignment horizontal="center"/>
    </xf>
    <xf numFmtId="0" fontId="33" fillId="0" borderId="2" xfId="0" applyFont="1" applyBorder="1" applyAlignment="1">
      <alignment horizontal="center"/>
    </xf>
    <xf numFmtId="0" fontId="40" fillId="0" borderId="0" xfId="7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/>
    <xf numFmtId="0" fontId="17" fillId="0" borderId="4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top" wrapText="1"/>
    </xf>
    <xf numFmtId="165" fontId="42" fillId="0" borderId="0" xfId="8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18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165" fontId="44" fillId="0" borderId="2" xfId="8" applyNumberFormat="1" applyFont="1" applyFill="1" applyBorder="1" applyAlignment="1">
      <alignment vertical="top" wrapText="1"/>
    </xf>
    <xf numFmtId="0" fontId="45" fillId="0" borderId="2" xfId="7" applyFont="1" applyFill="1" applyBorder="1"/>
    <xf numFmtId="165" fontId="33" fillId="0" borderId="2" xfId="8" applyNumberFormat="1" applyFont="1" applyFill="1" applyBorder="1" applyAlignment="1">
      <alignment vertical="top" wrapText="1"/>
    </xf>
    <xf numFmtId="165" fontId="46" fillId="0" borderId="2" xfId="8" applyNumberFormat="1" applyFont="1" applyFill="1" applyBorder="1" applyAlignment="1">
      <alignment horizontal="center" vertical="center" wrapText="1"/>
    </xf>
    <xf numFmtId="165" fontId="47" fillId="0" borderId="2" xfId="8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center" vertical="center" wrapText="1"/>
    </xf>
    <xf numFmtId="165" fontId="36" fillId="0" borderId="16" xfId="5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5" fontId="33" fillId="0" borderId="0" xfId="5" applyNumberFormat="1" applyFont="1" applyFill="1"/>
    <xf numFmtId="0" fontId="30" fillId="0" borderId="0" xfId="0" applyFont="1"/>
    <xf numFmtId="0" fontId="11" fillId="0" borderId="0" xfId="0" applyFont="1"/>
    <xf numFmtId="0" fontId="10" fillId="0" borderId="2" xfId="0" applyFont="1" applyBorder="1"/>
    <xf numFmtId="0" fontId="30" fillId="0" borderId="2" xfId="0" applyFont="1" applyFill="1" applyBorder="1" applyAlignment="1">
      <alignment vertical="top" wrapText="1"/>
    </xf>
    <xf numFmtId="0" fontId="13" fillId="0" borderId="0" xfId="0" applyFont="1"/>
    <xf numFmtId="0" fontId="3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165" fontId="18" fillId="0" borderId="2" xfId="8" applyNumberFormat="1" applyFont="1" applyFill="1" applyBorder="1" applyAlignment="1">
      <alignment vertical="top" wrapText="1"/>
    </xf>
    <xf numFmtId="165" fontId="17" fillId="0" borderId="2" xfId="8" applyNumberFormat="1" applyFont="1" applyFill="1" applyBorder="1" applyAlignment="1">
      <alignment vertical="top" wrapText="1"/>
    </xf>
    <xf numFmtId="165" fontId="34" fillId="0" borderId="2" xfId="8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/>
    <xf numFmtId="165" fontId="0" fillId="0" borderId="0" xfId="0" applyNumberFormat="1" applyFill="1"/>
    <xf numFmtId="165" fontId="31" fillId="0" borderId="0" xfId="7" applyNumberFormat="1" applyFont="1" applyFill="1" applyBorder="1" applyAlignment="1">
      <alignment horizontal="left"/>
    </xf>
    <xf numFmtId="165" fontId="31" fillId="0" borderId="0" xfId="7" applyNumberFormat="1" applyFill="1" applyBorder="1" applyAlignment="1">
      <alignment horizontal="left"/>
    </xf>
    <xf numFmtId="168" fontId="0" fillId="0" borderId="0" xfId="0" applyNumberFormat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9" xfId="3" applyFont="1" applyBorder="1" applyAlignment="1">
      <alignment wrapText="1"/>
    </xf>
    <xf numFmtId="0" fontId="17" fillId="0" borderId="10" xfId="3" applyFont="1" applyBorder="1" applyAlignment="1">
      <alignment wrapText="1"/>
    </xf>
    <xf numFmtId="0" fontId="17" fillId="0" borderId="4" xfId="3" applyFont="1" applyBorder="1"/>
    <xf numFmtId="0" fontId="17" fillId="0" borderId="12" xfId="3" applyFont="1" applyBorder="1"/>
    <xf numFmtId="0" fontId="17" fillId="0" borderId="11" xfId="3" applyFont="1" applyBorder="1"/>
    <xf numFmtId="0" fontId="17" fillId="2" borderId="4" xfId="3" applyFont="1" applyFill="1" applyBorder="1"/>
    <xf numFmtId="0" fontId="17" fillId="2" borderId="12" xfId="3" applyFont="1" applyFill="1" applyBorder="1"/>
    <xf numFmtId="0" fontId="17" fillId="2" borderId="11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2" xfId="3" applyFont="1" applyFill="1" applyBorder="1" applyAlignment="1">
      <alignment wrapText="1"/>
    </xf>
    <xf numFmtId="0" fontId="18" fillId="0" borderId="12" xfId="3" applyFont="1" applyBorder="1"/>
    <xf numFmtId="165" fontId="17" fillId="0" borderId="9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8" fillId="0" borderId="4" xfId="3" applyFont="1" applyBorder="1" applyAlignment="1">
      <alignment wrapText="1"/>
    </xf>
    <xf numFmtId="0" fontId="28" fillId="0" borderId="12" xfId="3" applyFont="1" applyBorder="1" applyAlignment="1">
      <alignment wrapText="1"/>
    </xf>
    <xf numFmtId="0" fontId="28" fillId="0" borderId="11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2" xfId="3" applyFont="1" applyBorder="1" applyAlignment="1">
      <alignment wrapText="1"/>
    </xf>
    <xf numFmtId="0" fontId="17" fillId="0" borderId="11" xfId="3" applyFont="1" applyBorder="1" applyAlignment="1">
      <alignment wrapText="1"/>
    </xf>
    <xf numFmtId="0" fontId="17" fillId="0" borderId="3" xfId="3" applyFont="1" applyBorder="1"/>
    <xf numFmtId="0" fontId="17" fillId="0" borderId="9" xfId="3" applyFont="1" applyBorder="1"/>
    <xf numFmtId="0" fontId="17" fillId="0" borderId="10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2" xfId="5" applyNumberFormat="1" applyFont="1" applyBorder="1" applyAlignment="1">
      <alignment horizontal="center" vertical="center"/>
    </xf>
    <xf numFmtId="165" fontId="18" fillId="0" borderId="11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2" xfId="3" applyFont="1" applyBorder="1"/>
    <xf numFmtId="0" fontId="19" fillId="0" borderId="11" xfId="3" applyFont="1" applyBorder="1"/>
    <xf numFmtId="0" fontId="19" fillId="0" borderId="3" xfId="3" applyFont="1" applyBorder="1" applyAlignment="1">
      <alignment wrapText="1"/>
    </xf>
    <xf numFmtId="0" fontId="19" fillId="0" borderId="9" xfId="3" applyFont="1" applyBorder="1" applyAlignment="1">
      <alignment wrapText="1"/>
    </xf>
    <xf numFmtId="0" fontId="19" fillId="0" borderId="10" xfId="3" applyFont="1" applyBorder="1" applyAlignment="1">
      <alignment wrapText="1"/>
    </xf>
    <xf numFmtId="0" fontId="28" fillId="0" borderId="4" xfId="3" applyFont="1" applyBorder="1"/>
    <xf numFmtId="0" fontId="28" fillId="0" borderId="12" xfId="3" applyFont="1" applyBorder="1"/>
    <xf numFmtId="0" fontId="28" fillId="0" borderId="11" xfId="3" applyFont="1" applyBorder="1"/>
    <xf numFmtId="165" fontId="42" fillId="5" borderId="2" xfId="8" applyNumberFormat="1" applyFont="1" applyFill="1" applyBorder="1" applyAlignment="1">
      <alignment horizontal="center" vertical="center" wrapText="1"/>
    </xf>
    <xf numFmtId="0" fontId="40" fillId="0" borderId="0" xfId="7" applyNumberFormat="1" applyFont="1" applyFill="1" applyAlignment="1">
      <alignment horizontal="center" vertical="top"/>
    </xf>
    <xf numFmtId="0" fontId="42" fillId="5" borderId="2" xfId="7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vertical="center" wrapText="1"/>
    </xf>
    <xf numFmtId="168" fontId="36" fillId="0" borderId="15" xfId="0" applyNumberFormat="1" applyFont="1" applyFill="1" applyBorder="1" applyAlignment="1">
      <alignment vertical="center" wrapText="1"/>
    </xf>
    <xf numFmtId="168" fontId="18" fillId="0" borderId="2" xfId="8" applyNumberFormat="1" applyFont="1" applyFill="1" applyBorder="1" applyAlignment="1">
      <alignment vertical="top" wrapText="1"/>
    </xf>
    <xf numFmtId="168" fontId="17" fillId="0" borderId="2" xfId="8" applyNumberFormat="1" applyFont="1" applyFill="1" applyBorder="1" applyAlignment="1">
      <alignment vertical="top" wrapText="1"/>
    </xf>
    <xf numFmtId="168" fontId="46" fillId="0" borderId="2" xfId="8" applyNumberFormat="1" applyFont="1" applyFill="1" applyBorder="1" applyAlignment="1">
      <alignment horizontal="center" vertical="center" wrapText="1"/>
    </xf>
    <xf numFmtId="168" fontId="47" fillId="0" borderId="2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79" customFormat="1" x14ac:dyDescent="0.2">
      <c r="C32" s="79" t="s">
        <v>162</v>
      </c>
      <c r="G32" s="80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6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194" t="s">
        <v>6</v>
      </c>
      <c r="D6" s="194"/>
      <c r="E6" s="194"/>
      <c r="F6" s="194"/>
      <c r="G6" s="194"/>
      <c r="H6" s="194"/>
      <c r="I6" s="194"/>
      <c r="J6" s="194"/>
      <c r="K6" s="194"/>
      <c r="L6" s="194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195" t="s">
        <v>33</v>
      </c>
      <c r="G10" s="195"/>
      <c r="H10" s="195"/>
      <c r="I10" s="195"/>
      <c r="J10" s="195"/>
      <c r="K10" s="195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196" t="s">
        <v>35</v>
      </c>
      <c r="G11" s="196"/>
      <c r="H11" s="196"/>
      <c r="I11" s="196"/>
      <c r="J11" s="196"/>
      <c r="K11" s="196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197" t="s">
        <v>37</v>
      </c>
      <c r="G12" s="197"/>
      <c r="H12" s="197"/>
      <c r="I12" s="197"/>
      <c r="J12" s="197"/>
      <c r="K12" s="197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197" t="s">
        <v>74</v>
      </c>
      <c r="G13" s="197"/>
      <c r="H13" s="197"/>
      <c r="I13" s="197"/>
      <c r="J13" s="197"/>
      <c r="K13" s="197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208"/>
      <c r="C15" s="209"/>
      <c r="D15" s="209"/>
      <c r="E15" s="210"/>
      <c r="F15" s="15" t="s">
        <v>40</v>
      </c>
      <c r="G15" s="214" t="s">
        <v>8</v>
      </c>
      <c r="H15" s="215"/>
      <c r="I15" s="215"/>
      <c r="J15" s="215"/>
      <c r="K15" s="216"/>
      <c r="L15" s="183" t="s">
        <v>57</v>
      </c>
      <c r="M15" s="183" t="s">
        <v>3</v>
      </c>
    </row>
    <row r="16" spans="2:15" ht="36" x14ac:dyDescent="0.2">
      <c r="B16" s="211"/>
      <c r="C16" s="212"/>
      <c r="D16" s="212"/>
      <c r="E16" s="213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84"/>
      <c r="M16" s="184"/>
    </row>
    <row r="17" spans="2:16" s="25" customFormat="1" x14ac:dyDescent="0.2">
      <c r="B17" s="217" t="s">
        <v>164</v>
      </c>
      <c r="C17" s="218"/>
      <c r="D17" s="218"/>
      <c r="E17" s="219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8" t="s">
        <v>12</v>
      </c>
      <c r="C18" s="189"/>
      <c r="D18" s="189"/>
      <c r="E18" s="190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205" t="s">
        <v>13</v>
      </c>
      <c r="C19" s="206"/>
      <c r="D19" s="206"/>
      <c r="E19" s="207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8" t="s">
        <v>14</v>
      </c>
      <c r="C20" s="189"/>
      <c r="D20" s="189"/>
      <c r="E20" s="190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8" t="s">
        <v>15</v>
      </c>
      <c r="C21" s="189"/>
      <c r="D21" s="189"/>
      <c r="E21" s="190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5" customFormat="1" x14ac:dyDescent="0.2">
      <c r="B22" s="191" t="s">
        <v>16</v>
      </c>
      <c r="C22" s="192"/>
      <c r="D22" s="192"/>
      <c r="E22" s="193"/>
      <c r="F22" s="81" t="s">
        <v>72</v>
      </c>
      <c r="G22" s="82">
        <v>0</v>
      </c>
      <c r="H22" s="82">
        <v>0</v>
      </c>
      <c r="I22" s="82">
        <v>0</v>
      </c>
      <c r="J22" s="82" t="e">
        <f>#REF!-#REF!</f>
        <v>#REF!</v>
      </c>
      <c r="K22" s="82" t="e">
        <f>J22</f>
        <v>#REF!</v>
      </c>
      <c r="L22" s="82" t="e">
        <f>#REF!-#REF!+#REF!-#REF!-2651</f>
        <v>#REF!</v>
      </c>
      <c r="M22" s="82" t="e">
        <f>K22+L22</f>
        <v>#REF!</v>
      </c>
      <c r="N22" s="83"/>
      <c r="O22" s="84"/>
    </row>
    <row r="23" spans="2:16" x14ac:dyDescent="0.2">
      <c r="B23" s="185" t="s">
        <v>17</v>
      </c>
      <c r="C23" s="186"/>
      <c r="D23" s="186"/>
      <c r="E23" s="187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5" customFormat="1" x14ac:dyDescent="0.2">
      <c r="B24" s="191" t="s">
        <v>18</v>
      </c>
      <c r="C24" s="192"/>
      <c r="D24" s="192"/>
      <c r="E24" s="193"/>
      <c r="F24" s="81" t="s">
        <v>46</v>
      </c>
      <c r="G24" s="82">
        <v>0</v>
      </c>
      <c r="H24" s="82">
        <v>0</v>
      </c>
      <c r="I24" s="82" t="e">
        <f>#REF!-#REF!</f>
        <v>#REF!</v>
      </c>
      <c r="J24" s="82">
        <v>0</v>
      </c>
      <c r="K24" s="82" t="e">
        <f>SUM(G24:J24)</f>
        <v>#REF!</v>
      </c>
      <c r="L24" s="82" t="e">
        <f>#REF!+#REF!</f>
        <v>#REF!</v>
      </c>
      <c r="M24" s="82" t="e">
        <f>K24+L24</f>
        <v>#REF!</v>
      </c>
      <c r="N24" s="83"/>
      <c r="O24" s="84"/>
    </row>
    <row r="25" spans="2:16" x14ac:dyDescent="0.2">
      <c r="B25" s="185" t="s">
        <v>19</v>
      </c>
      <c r="C25" s="186"/>
      <c r="D25" s="186"/>
      <c r="E25" s="187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8" t="s">
        <v>20</v>
      </c>
      <c r="C26" s="189"/>
      <c r="D26" s="189"/>
      <c r="E26" s="190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8" t="s">
        <v>21</v>
      </c>
      <c r="C27" s="189"/>
      <c r="D27" s="189"/>
      <c r="E27" s="190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8" t="s">
        <v>2</v>
      </c>
      <c r="C28" s="189"/>
      <c r="D28" s="189"/>
      <c r="E28" s="190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220" t="s">
        <v>176</v>
      </c>
      <c r="C29" s="221"/>
      <c r="D29" s="221"/>
      <c r="E29" s="222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223" t="s">
        <v>130</v>
      </c>
      <c r="C30" s="224"/>
      <c r="D30" s="224"/>
      <c r="E30" s="225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8" t="s">
        <v>12</v>
      </c>
      <c r="C31" s="189"/>
      <c r="D31" s="189"/>
      <c r="E31" s="190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8" t="s">
        <v>22</v>
      </c>
      <c r="C32" s="189"/>
      <c r="D32" s="189"/>
      <c r="E32" s="190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8" t="s">
        <v>14</v>
      </c>
      <c r="C33" s="189"/>
      <c r="D33" s="189"/>
      <c r="E33" s="190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8" t="s">
        <v>15</v>
      </c>
      <c r="C34" s="189"/>
      <c r="D34" s="189"/>
      <c r="E34" s="190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8" t="s">
        <v>16</v>
      </c>
      <c r="C35" s="189"/>
      <c r="D35" s="189"/>
      <c r="E35" s="190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205" t="s">
        <v>27</v>
      </c>
      <c r="C36" s="206"/>
      <c r="D36" s="206"/>
      <c r="E36" s="207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8" t="s">
        <v>18</v>
      </c>
      <c r="C37" s="189"/>
      <c r="D37" s="189"/>
      <c r="E37" s="190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205" t="s">
        <v>28</v>
      </c>
      <c r="C38" s="206"/>
      <c r="D38" s="206"/>
      <c r="E38" s="207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8" t="s">
        <v>20</v>
      </c>
      <c r="C39" s="189"/>
      <c r="D39" s="189"/>
      <c r="E39" s="190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8" t="s">
        <v>21</v>
      </c>
      <c r="C40" s="189"/>
      <c r="D40" s="189"/>
      <c r="E40" s="190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8" t="s">
        <v>2</v>
      </c>
      <c r="C41" s="189"/>
      <c r="D41" s="189"/>
      <c r="E41" s="190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202" t="s">
        <v>163</v>
      </c>
      <c r="C42" s="203"/>
      <c r="D42" s="203"/>
      <c r="E42" s="204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200" t="s">
        <v>65</v>
      </c>
      <c r="C44" s="200"/>
      <c r="D44" s="201" t="s">
        <v>5</v>
      </c>
      <c r="E44" s="201"/>
      <c r="F44" s="201"/>
      <c r="G44" s="201"/>
      <c r="H44" s="199" t="s">
        <v>61</v>
      </c>
      <c r="I44" s="199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198" t="s">
        <v>62</v>
      </c>
      <c r="I45" s="198"/>
      <c r="J45" s="62"/>
      <c r="K45" s="12" t="s">
        <v>66</v>
      </c>
      <c r="L45" s="12"/>
      <c r="M45" s="12" t="s">
        <v>66</v>
      </c>
    </row>
    <row r="46" spans="2:15" x14ac:dyDescent="0.2">
      <c r="B46" s="200" t="s">
        <v>4</v>
      </c>
      <c r="C46" s="200"/>
      <c r="D46" s="201" t="s">
        <v>63</v>
      </c>
      <c r="E46" s="201"/>
      <c r="F46" s="201"/>
      <c r="G46" s="201"/>
      <c r="H46" s="199" t="s">
        <v>61</v>
      </c>
      <c r="I46" s="199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198" t="s">
        <v>62</v>
      </c>
      <c r="I47" s="198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F38" sqref="F38"/>
    </sheetView>
  </sheetViews>
  <sheetFormatPr defaultRowHeight="12.75" x14ac:dyDescent="0.2"/>
  <cols>
    <col min="1" max="1" width="41.85546875" style="135" customWidth="1"/>
    <col min="2" max="2" width="12.85546875" style="136" customWidth="1"/>
    <col min="3" max="3" width="12" style="135" bestFit="1" customWidth="1"/>
    <col min="4" max="4" width="9.85546875" style="135" bestFit="1" customWidth="1"/>
    <col min="5" max="5" width="9.140625" style="135"/>
    <col min="6" max="6" width="10.28515625" style="135" bestFit="1" customWidth="1"/>
    <col min="7" max="7" width="10.140625" style="135" bestFit="1" customWidth="1"/>
    <col min="8" max="16384" width="9.140625" style="135"/>
  </cols>
  <sheetData>
    <row r="1" spans="1:4" x14ac:dyDescent="0.2">
      <c r="A1" s="173" t="s">
        <v>205</v>
      </c>
      <c r="B1" s="134"/>
    </row>
    <row r="2" spans="1:4" x14ac:dyDescent="0.2">
      <c r="A2" s="173" t="s">
        <v>165</v>
      </c>
      <c r="B2" s="134"/>
    </row>
    <row r="3" spans="1:4" x14ac:dyDescent="0.2">
      <c r="A3" s="168" t="s">
        <v>283</v>
      </c>
      <c r="B3" s="134"/>
    </row>
    <row r="4" spans="1:4" x14ac:dyDescent="0.2">
      <c r="A4" s="146" t="s">
        <v>131</v>
      </c>
    </row>
    <row r="5" spans="1:4" ht="13.5" thickBot="1" x14ac:dyDescent="0.25"/>
    <row r="6" spans="1:4" ht="26.25" thickBot="1" x14ac:dyDescent="0.25">
      <c r="A6" s="137" t="s">
        <v>132</v>
      </c>
      <c r="B6" s="138" t="s">
        <v>248</v>
      </c>
      <c r="C6" s="138" t="s">
        <v>287</v>
      </c>
      <c r="D6" s="138" t="s">
        <v>277</v>
      </c>
    </row>
    <row r="7" spans="1:4" ht="13.5" thickBot="1" x14ac:dyDescent="0.25">
      <c r="A7" s="139" t="s">
        <v>179</v>
      </c>
      <c r="B7" s="140"/>
      <c r="C7" s="141"/>
      <c r="D7" s="141"/>
    </row>
    <row r="8" spans="1:4" ht="13.5" thickBot="1" x14ac:dyDescent="0.25">
      <c r="A8" s="142" t="s">
        <v>180</v>
      </c>
      <c r="B8" s="143">
        <v>4</v>
      </c>
      <c r="C8" s="161">
        <v>208440</v>
      </c>
      <c r="D8" s="161">
        <v>208440</v>
      </c>
    </row>
    <row r="9" spans="1:4" ht="13.5" thickBot="1" x14ac:dyDescent="0.25">
      <c r="A9" s="142" t="s">
        <v>67</v>
      </c>
      <c r="B9" s="143">
        <v>5</v>
      </c>
      <c r="C9" s="161">
        <v>15348610</v>
      </c>
      <c r="D9" s="161">
        <v>16400989</v>
      </c>
    </row>
    <row r="10" spans="1:4" ht="13.5" thickBot="1" x14ac:dyDescent="0.25">
      <c r="A10" s="142" t="s">
        <v>68</v>
      </c>
      <c r="B10" s="143">
        <v>6</v>
      </c>
      <c r="C10" s="161">
        <v>56000</v>
      </c>
      <c r="D10" s="161">
        <v>46744</v>
      </c>
    </row>
    <row r="11" spans="1:4" ht="13.5" thickBot="1" x14ac:dyDescent="0.25">
      <c r="A11" s="142" t="s">
        <v>181</v>
      </c>
      <c r="B11" s="143">
        <v>7</v>
      </c>
      <c r="C11" s="161">
        <v>154826</v>
      </c>
      <c r="D11" s="161">
        <v>13380</v>
      </c>
    </row>
    <row r="12" spans="1:4" ht="13.5" thickBot="1" x14ac:dyDescent="0.25">
      <c r="A12" s="142" t="s">
        <v>182</v>
      </c>
      <c r="B12" s="143">
        <v>8.9</v>
      </c>
      <c r="C12" s="161">
        <v>340643</v>
      </c>
      <c r="D12" s="161">
        <v>151362</v>
      </c>
    </row>
    <row r="13" spans="1:4" ht="13.5" thickBot="1" x14ac:dyDescent="0.25">
      <c r="A13" s="142" t="s">
        <v>183</v>
      </c>
      <c r="B13" s="143">
        <v>10</v>
      </c>
      <c r="C13" s="161">
        <v>104808</v>
      </c>
      <c r="D13" s="161">
        <v>84607</v>
      </c>
    </row>
    <row r="14" spans="1:4" ht="13.5" thickBot="1" x14ac:dyDescent="0.25">
      <c r="A14" s="142" t="s">
        <v>250</v>
      </c>
      <c r="B14" s="143"/>
      <c r="C14" s="161">
        <v>90314</v>
      </c>
      <c r="D14" s="161">
        <v>90314</v>
      </c>
    </row>
    <row r="15" spans="1:4" ht="13.5" thickBot="1" x14ac:dyDescent="0.25">
      <c r="A15" s="142"/>
      <c r="B15" s="143"/>
      <c r="C15" s="161"/>
      <c r="D15" s="161"/>
    </row>
    <row r="16" spans="1:4" ht="13.5" thickBot="1" x14ac:dyDescent="0.25">
      <c r="A16" s="139" t="s">
        <v>184</v>
      </c>
      <c r="B16" s="140"/>
      <c r="C16" s="162">
        <v>16303641</v>
      </c>
      <c r="D16" s="162">
        <v>16995836</v>
      </c>
    </row>
    <row r="17" spans="1:7" ht="13.5" thickBot="1" x14ac:dyDescent="0.25">
      <c r="A17" s="139"/>
      <c r="B17" s="140"/>
      <c r="C17" s="144"/>
      <c r="D17" s="144"/>
    </row>
    <row r="18" spans="1:7" ht="13.5" thickBot="1" x14ac:dyDescent="0.25">
      <c r="A18" s="139" t="s">
        <v>185</v>
      </c>
      <c r="B18" s="140"/>
      <c r="C18" s="144"/>
      <c r="D18" s="144"/>
    </row>
    <row r="19" spans="1:7" ht="13.5" thickBot="1" x14ac:dyDescent="0.25">
      <c r="A19" s="142" t="s">
        <v>186</v>
      </c>
      <c r="B19" s="143">
        <v>11</v>
      </c>
      <c r="C19" s="161">
        <v>3523668</v>
      </c>
      <c r="D19" s="161">
        <v>3636511</v>
      </c>
    </row>
    <row r="20" spans="1:7" ht="26.25" thickBot="1" x14ac:dyDescent="0.25">
      <c r="A20" s="142" t="s">
        <v>187</v>
      </c>
      <c r="B20" s="143">
        <v>12</v>
      </c>
      <c r="C20" s="161">
        <v>435693</v>
      </c>
      <c r="D20" s="161">
        <v>369836</v>
      </c>
    </row>
    <row r="21" spans="1:7" ht="13.5" thickBot="1" x14ac:dyDescent="0.25">
      <c r="A21" s="142" t="s">
        <v>188</v>
      </c>
      <c r="B21" s="143">
        <v>13</v>
      </c>
      <c r="C21" s="161">
        <v>1858244</v>
      </c>
      <c r="D21" s="161">
        <v>367767</v>
      </c>
    </row>
    <row r="22" spans="1:7" ht="13.5" thickBot="1" x14ac:dyDescent="0.25">
      <c r="A22" s="142" t="s">
        <v>189</v>
      </c>
      <c r="B22" s="143"/>
      <c r="C22" s="161">
        <v>479888</v>
      </c>
      <c r="D22" s="161">
        <v>76630</v>
      </c>
    </row>
    <row r="23" spans="1:7" ht="13.5" thickBot="1" x14ac:dyDescent="0.25">
      <c r="A23" s="142" t="s">
        <v>190</v>
      </c>
      <c r="B23" s="143">
        <v>14</v>
      </c>
      <c r="C23" s="161">
        <v>1170998</v>
      </c>
      <c r="D23" s="161">
        <v>1340812</v>
      </c>
    </row>
    <row r="24" spans="1:7" ht="26.25" thickBot="1" x14ac:dyDescent="0.25">
      <c r="A24" s="142" t="s">
        <v>251</v>
      </c>
      <c r="B24" s="143">
        <v>15</v>
      </c>
      <c r="C24" s="161"/>
      <c r="D24" s="161">
        <v>9254</v>
      </c>
    </row>
    <row r="25" spans="1:7" ht="13.5" thickBot="1" x14ac:dyDescent="0.25">
      <c r="A25" s="142" t="s">
        <v>249</v>
      </c>
      <c r="B25" s="143">
        <v>8</v>
      </c>
      <c r="C25" s="161">
        <v>59</v>
      </c>
      <c r="D25" s="161">
        <v>10850</v>
      </c>
    </row>
    <row r="26" spans="1:7" ht="13.5" thickBot="1" x14ac:dyDescent="0.25">
      <c r="A26" s="142" t="s">
        <v>191</v>
      </c>
      <c r="B26" s="143">
        <v>16</v>
      </c>
      <c r="C26" s="161">
        <v>198801</v>
      </c>
      <c r="D26" s="161">
        <v>265554</v>
      </c>
    </row>
    <row r="27" spans="1:7" ht="13.5" thickBot="1" x14ac:dyDescent="0.25">
      <c r="A27" s="139" t="s">
        <v>192</v>
      </c>
      <c r="B27" s="140"/>
      <c r="C27" s="162">
        <v>7667351</v>
      </c>
      <c r="D27" s="162">
        <v>6077214</v>
      </c>
    </row>
    <row r="28" spans="1:7" ht="13.5" thickBot="1" x14ac:dyDescent="0.25">
      <c r="A28" s="139" t="s">
        <v>193</v>
      </c>
      <c r="B28" s="140"/>
      <c r="C28" s="162">
        <v>23970992</v>
      </c>
      <c r="D28" s="162">
        <v>23073050</v>
      </c>
      <c r="G28" s="153"/>
    </row>
    <row r="29" spans="1:7" ht="13.5" thickBot="1" x14ac:dyDescent="0.25">
      <c r="A29" s="145"/>
      <c r="B29" s="163"/>
      <c r="C29" s="144"/>
      <c r="D29" s="144"/>
      <c r="G29" s="153"/>
    </row>
    <row r="30" spans="1:7" ht="13.5" thickBot="1" x14ac:dyDescent="0.25">
      <c r="A30" s="139" t="s">
        <v>178</v>
      </c>
      <c r="B30" s="140"/>
      <c r="C30" s="144"/>
      <c r="D30" s="144"/>
      <c r="G30" s="153"/>
    </row>
    <row r="31" spans="1:7" ht="13.5" thickBot="1" x14ac:dyDescent="0.25">
      <c r="A31" s="139" t="s">
        <v>194</v>
      </c>
      <c r="B31" s="140"/>
      <c r="C31" s="144"/>
      <c r="D31" s="144"/>
    </row>
    <row r="32" spans="1:7" ht="13.5" thickBot="1" x14ac:dyDescent="0.25">
      <c r="A32" s="142" t="s">
        <v>145</v>
      </c>
      <c r="B32" s="143">
        <v>17</v>
      </c>
      <c r="C32" s="161">
        <v>949307</v>
      </c>
      <c r="D32" s="161">
        <v>949307</v>
      </c>
    </row>
    <row r="33" spans="1:10" ht="13.5" thickBot="1" x14ac:dyDescent="0.25">
      <c r="A33" s="147" t="s">
        <v>237</v>
      </c>
      <c r="B33" s="151"/>
      <c r="C33" s="161">
        <v>315010</v>
      </c>
      <c r="D33" s="161">
        <v>531590</v>
      </c>
      <c r="F33" s="153"/>
    </row>
    <row r="34" spans="1:10" ht="13.5" thickBot="1" x14ac:dyDescent="0.25">
      <c r="A34" s="142" t="s">
        <v>195</v>
      </c>
      <c r="B34" s="143">
        <v>17</v>
      </c>
      <c r="C34" s="161">
        <v>-14363</v>
      </c>
      <c r="D34" s="161">
        <v>-14363</v>
      </c>
    </row>
    <row r="35" spans="1:10" ht="13.5" thickBot="1" x14ac:dyDescent="0.25">
      <c r="A35" s="142" t="s">
        <v>240</v>
      </c>
      <c r="B35" s="143"/>
      <c r="C35" s="164">
        <v>2951010</v>
      </c>
      <c r="D35" s="164">
        <v>3059086</v>
      </c>
      <c r="F35" s="179"/>
    </row>
    <row r="36" spans="1:10" ht="13.5" thickBot="1" x14ac:dyDescent="0.25">
      <c r="A36" s="142" t="s">
        <v>10</v>
      </c>
      <c r="B36" s="143"/>
      <c r="C36" s="164">
        <v>7236139</v>
      </c>
      <c r="D36" s="164">
        <v>6529020</v>
      </c>
      <c r="F36" s="179"/>
    </row>
    <row r="37" spans="1:10" ht="13.5" thickBot="1" x14ac:dyDescent="0.25">
      <c r="A37" s="142"/>
      <c r="B37" s="143"/>
      <c r="C37" s="161"/>
      <c r="D37" s="161"/>
    </row>
    <row r="38" spans="1:10" ht="13.5" thickBot="1" x14ac:dyDescent="0.25">
      <c r="A38" s="139" t="s">
        <v>3</v>
      </c>
      <c r="B38" s="140"/>
      <c r="C38" s="162">
        <v>11437103</v>
      </c>
      <c r="D38" s="162">
        <v>11054640</v>
      </c>
      <c r="F38" s="153"/>
    </row>
    <row r="39" spans="1:10" ht="13.5" thickBot="1" x14ac:dyDescent="0.25">
      <c r="A39" s="139" t="s">
        <v>196</v>
      </c>
      <c r="B39" s="140"/>
      <c r="C39" s="144"/>
      <c r="D39" s="144"/>
    </row>
    <row r="40" spans="1:10" ht="26.25" thickBot="1" x14ac:dyDescent="0.25">
      <c r="A40" s="142" t="s">
        <v>260</v>
      </c>
      <c r="B40" s="143">
        <v>18</v>
      </c>
      <c r="C40" s="161">
        <v>6119173</v>
      </c>
      <c r="D40" s="161">
        <v>5514148</v>
      </c>
    </row>
    <row r="41" spans="1:10" ht="13.5" thickBot="1" x14ac:dyDescent="0.25">
      <c r="A41" s="142" t="s">
        <v>261</v>
      </c>
      <c r="B41" s="174" t="s">
        <v>282</v>
      </c>
      <c r="C41" s="161">
        <v>27696</v>
      </c>
      <c r="D41" s="161">
        <v>37127</v>
      </c>
      <c r="J41" s="153"/>
    </row>
    <row r="42" spans="1:10" ht="13.5" thickBot="1" x14ac:dyDescent="0.25">
      <c r="A42" s="147" t="s">
        <v>276</v>
      </c>
      <c r="B42" s="151"/>
      <c r="C42" s="161"/>
      <c r="D42" s="161"/>
    </row>
    <row r="43" spans="1:10" ht="13.5" thickBot="1" x14ac:dyDescent="0.25">
      <c r="A43" s="147" t="s">
        <v>252</v>
      </c>
      <c r="B43" s="152">
        <v>22</v>
      </c>
      <c r="C43" s="161">
        <v>9022</v>
      </c>
      <c r="D43" s="161">
        <v>9022</v>
      </c>
    </row>
    <row r="44" spans="1:10" ht="13.5" thickBot="1" x14ac:dyDescent="0.25">
      <c r="A44" s="142" t="s">
        <v>73</v>
      </c>
      <c r="B44" s="143">
        <v>21</v>
      </c>
      <c r="C44" s="161">
        <v>1222737</v>
      </c>
      <c r="D44" s="161">
        <v>1280009</v>
      </c>
    </row>
    <row r="45" spans="1:10" ht="13.5" thickBot="1" x14ac:dyDescent="0.25">
      <c r="A45" s="139" t="s">
        <v>197</v>
      </c>
      <c r="B45" s="140"/>
      <c r="C45" s="162">
        <v>7378628</v>
      </c>
      <c r="D45" s="162">
        <v>6840306</v>
      </c>
      <c r="H45" s="153"/>
    </row>
    <row r="46" spans="1:10" ht="13.5" thickBot="1" x14ac:dyDescent="0.25">
      <c r="A46" s="139" t="s">
        <v>198</v>
      </c>
      <c r="B46" s="140"/>
      <c r="C46" s="144"/>
      <c r="D46" s="144"/>
    </row>
    <row r="47" spans="1:10" ht="26.25" thickBot="1" x14ac:dyDescent="0.25">
      <c r="A47" s="142" t="s">
        <v>262</v>
      </c>
      <c r="B47" s="143">
        <v>18</v>
      </c>
      <c r="C47" s="161">
        <v>1993669</v>
      </c>
      <c r="D47" s="161">
        <v>1977236</v>
      </c>
      <c r="H47" s="153"/>
    </row>
    <row r="48" spans="1:10" ht="13.5" thickBot="1" x14ac:dyDescent="0.25">
      <c r="A48" s="142" t="s">
        <v>199</v>
      </c>
      <c r="B48" s="174" t="s">
        <v>282</v>
      </c>
      <c r="C48" s="161">
        <v>13534</v>
      </c>
      <c r="D48" s="161">
        <f>13632+8425</f>
        <v>22057</v>
      </c>
    </row>
    <row r="49" spans="1:4" ht="13.5" thickBot="1" x14ac:dyDescent="0.25">
      <c r="A49" s="142" t="s">
        <v>200</v>
      </c>
      <c r="B49" s="143">
        <v>23</v>
      </c>
      <c r="C49" s="161">
        <v>1476399</v>
      </c>
      <c r="D49" s="161">
        <f>1531797-8425</f>
        <v>1523372</v>
      </c>
    </row>
    <row r="50" spans="1:4" ht="13.5" thickBot="1" x14ac:dyDescent="0.25">
      <c r="A50" s="142" t="s">
        <v>201</v>
      </c>
      <c r="B50" s="143">
        <v>24</v>
      </c>
      <c r="C50" s="161">
        <v>515878</v>
      </c>
      <c r="D50" s="161">
        <v>513997</v>
      </c>
    </row>
    <row r="51" spans="1:4" ht="13.5" thickBot="1" x14ac:dyDescent="0.25">
      <c r="A51" s="142" t="s">
        <v>202</v>
      </c>
      <c r="B51" s="143">
        <v>25</v>
      </c>
      <c r="C51" s="161">
        <v>1155781</v>
      </c>
      <c r="D51" s="161">
        <v>1141442</v>
      </c>
    </row>
    <row r="52" spans="1:4" ht="13.5" hidden="1" thickBot="1" x14ac:dyDescent="0.25">
      <c r="A52" s="142" t="s">
        <v>263</v>
      </c>
      <c r="B52" s="143"/>
      <c r="C52" s="161"/>
      <c r="D52" s="161"/>
    </row>
    <row r="53" spans="1:4" ht="13.5" thickBot="1" x14ac:dyDescent="0.25">
      <c r="A53" s="139" t="s">
        <v>203</v>
      </c>
      <c r="B53" s="140"/>
      <c r="C53" s="162">
        <v>5155261</v>
      </c>
      <c r="D53" s="162">
        <v>5178104</v>
      </c>
    </row>
    <row r="54" spans="1:4" ht="13.5" thickBot="1" x14ac:dyDescent="0.25">
      <c r="A54" s="139" t="s">
        <v>204</v>
      </c>
      <c r="B54" s="140"/>
      <c r="C54" s="162">
        <f>C38+C45+C53</f>
        <v>23970992</v>
      </c>
      <c r="D54" s="162">
        <v>23073050</v>
      </c>
    </row>
    <row r="55" spans="1:4" x14ac:dyDescent="0.2">
      <c r="B55" s="165"/>
      <c r="C55" s="178"/>
      <c r="D55" s="166"/>
    </row>
    <row r="56" spans="1:4" x14ac:dyDescent="0.2">
      <c r="A56" s="146" t="s">
        <v>177</v>
      </c>
      <c r="B56" s="165"/>
      <c r="C56" s="167">
        <v>100363</v>
      </c>
      <c r="D56" s="167">
        <v>97045</v>
      </c>
    </row>
    <row r="58" spans="1:4" s="95" customFormat="1" ht="15" x14ac:dyDescent="0.25">
      <c r="A58" s="98" t="s">
        <v>279</v>
      </c>
      <c r="B58" s="129"/>
      <c r="C58" s="100" t="s">
        <v>274</v>
      </c>
    </row>
    <row r="59" spans="1:4" s="95" customFormat="1" ht="15" x14ac:dyDescent="0.25">
      <c r="A59" s="133"/>
      <c r="B59" s="130"/>
      <c r="C59" s="101"/>
    </row>
    <row r="60" spans="1:4" s="95" customFormat="1" ht="15" x14ac:dyDescent="0.25">
      <c r="A60" s="102" t="s">
        <v>272</v>
      </c>
      <c r="B60" s="129"/>
      <c r="C60" s="95" t="s">
        <v>275</v>
      </c>
    </row>
    <row r="61" spans="1:4" s="95" customFormat="1" ht="15" x14ac:dyDescent="0.25">
      <c r="A61" s="133"/>
      <c r="B61" s="130"/>
      <c r="C61" s="101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33" sqref="C33"/>
    </sheetView>
  </sheetViews>
  <sheetFormatPr defaultRowHeight="12.75" x14ac:dyDescent="0.2"/>
  <cols>
    <col min="1" max="1" width="48" customWidth="1"/>
    <col min="2" max="2" width="11.42578125" style="128" customWidth="1"/>
    <col min="3" max="3" width="11.28515625" bestFit="1" customWidth="1"/>
    <col min="4" max="4" width="11.7109375" customWidth="1"/>
  </cols>
  <sheetData>
    <row r="1" spans="1:4" x14ac:dyDescent="0.2">
      <c r="A1" s="173" t="s">
        <v>205</v>
      </c>
      <c r="B1" s="127"/>
    </row>
    <row r="2" spans="1:4" x14ac:dyDescent="0.2">
      <c r="A2" s="168" t="s">
        <v>166</v>
      </c>
      <c r="B2" s="127"/>
    </row>
    <row r="3" spans="1:4" x14ac:dyDescent="0.2">
      <c r="A3" s="168" t="s">
        <v>283</v>
      </c>
      <c r="B3" s="127"/>
    </row>
    <row r="4" spans="1:4" x14ac:dyDescent="0.2">
      <c r="A4" s="169" t="s">
        <v>131</v>
      </c>
    </row>
    <row r="6" spans="1:4" ht="24" x14ac:dyDescent="0.2">
      <c r="A6" s="132" t="s">
        <v>281</v>
      </c>
      <c r="B6" s="132" t="s">
        <v>248</v>
      </c>
      <c r="C6" s="154" t="s">
        <v>288</v>
      </c>
      <c r="D6" s="154" t="s">
        <v>289</v>
      </c>
    </row>
    <row r="7" spans="1:4" ht="13.5" thickBot="1" x14ac:dyDescent="0.25">
      <c r="A7" s="142"/>
      <c r="B7" s="142"/>
      <c r="C7" s="142"/>
      <c r="D7" s="142"/>
    </row>
    <row r="8" spans="1:4" ht="13.5" thickBot="1" x14ac:dyDescent="0.25">
      <c r="A8" s="142" t="s">
        <v>133</v>
      </c>
      <c r="B8" s="142">
        <v>26</v>
      </c>
      <c r="C8" s="142">
        <v>12883331</v>
      </c>
      <c r="D8" s="142">
        <v>9866384</v>
      </c>
    </row>
    <row r="9" spans="1:4" ht="13.5" thickBot="1" x14ac:dyDescent="0.25">
      <c r="A9" s="142" t="s">
        <v>134</v>
      </c>
      <c r="B9" s="142">
        <v>27</v>
      </c>
      <c r="C9" s="230">
        <v>-8072188</v>
      </c>
      <c r="D9" s="230">
        <v>-5538944</v>
      </c>
    </row>
    <row r="10" spans="1:4" ht="13.5" thickBot="1" x14ac:dyDescent="0.25">
      <c r="A10" s="142"/>
      <c r="B10" s="142"/>
      <c r="C10" s="142"/>
      <c r="D10" s="142"/>
    </row>
    <row r="11" spans="1:4" ht="13.5" thickBot="1" x14ac:dyDescent="0.25">
      <c r="A11" s="142" t="s">
        <v>135</v>
      </c>
      <c r="B11" s="142"/>
      <c r="C11" s="142">
        <v>4811143</v>
      </c>
      <c r="D11" s="142">
        <v>4327440</v>
      </c>
    </row>
    <row r="12" spans="1:4" ht="13.5" thickBot="1" x14ac:dyDescent="0.25">
      <c r="A12" s="142"/>
      <c r="B12" s="142"/>
      <c r="C12" s="142"/>
      <c r="D12" s="142"/>
    </row>
    <row r="13" spans="1:4" ht="13.5" thickBot="1" x14ac:dyDescent="0.25">
      <c r="A13" s="142" t="s">
        <v>136</v>
      </c>
      <c r="B13" s="142">
        <v>29</v>
      </c>
      <c r="C13" s="230">
        <v>-2105074</v>
      </c>
      <c r="D13" s="230">
        <v>-1018832</v>
      </c>
    </row>
    <row r="14" spans="1:4" ht="13.5" thickBot="1" x14ac:dyDescent="0.25">
      <c r="A14" s="142" t="s">
        <v>137</v>
      </c>
      <c r="B14" s="142">
        <v>30</v>
      </c>
      <c r="C14" s="230">
        <v>-1124547</v>
      </c>
      <c r="D14" s="230">
        <v>-1240479</v>
      </c>
    </row>
    <row r="15" spans="1:4" ht="13.5" thickBot="1" x14ac:dyDescent="0.25">
      <c r="A15" s="142" t="s">
        <v>138</v>
      </c>
      <c r="B15" s="142">
        <v>32</v>
      </c>
      <c r="C15" s="230">
        <v>-970104</v>
      </c>
      <c r="D15" s="230">
        <v>-553787</v>
      </c>
    </row>
    <row r="16" spans="1:4" ht="13.5" thickBot="1" x14ac:dyDescent="0.25">
      <c r="A16" s="142" t="s">
        <v>44</v>
      </c>
      <c r="B16" s="142">
        <v>31</v>
      </c>
      <c r="C16" s="142">
        <v>98413</v>
      </c>
      <c r="D16" s="142">
        <v>70950</v>
      </c>
    </row>
    <row r="17" spans="1:4" ht="13.5" thickBot="1" x14ac:dyDescent="0.25">
      <c r="A17" s="142" t="s">
        <v>265</v>
      </c>
      <c r="B17" s="142">
        <v>28</v>
      </c>
      <c r="C17" s="230">
        <v>-1605374</v>
      </c>
      <c r="D17" s="230">
        <v>-2162339</v>
      </c>
    </row>
    <row r="18" spans="1:4" ht="13.5" thickBot="1" x14ac:dyDescent="0.25">
      <c r="A18" s="142" t="s">
        <v>264</v>
      </c>
      <c r="B18" s="142">
        <v>28</v>
      </c>
      <c r="C18" s="142">
        <v>1386082</v>
      </c>
      <c r="D18" s="142">
        <v>2154248</v>
      </c>
    </row>
    <row r="19" spans="1:4" ht="13.5" thickBot="1" x14ac:dyDescent="0.25">
      <c r="A19" s="142"/>
      <c r="B19" s="142"/>
      <c r="C19" s="142"/>
      <c r="D19" s="142"/>
    </row>
    <row r="20" spans="1:4" ht="26.25" thickBot="1" x14ac:dyDescent="0.25">
      <c r="A20" s="142" t="s">
        <v>139</v>
      </c>
      <c r="B20" s="142"/>
      <c r="C20" s="142">
        <v>490539</v>
      </c>
      <c r="D20" s="142">
        <v>1577201</v>
      </c>
    </row>
    <row r="21" spans="1:4" ht="13.5" thickBot="1" x14ac:dyDescent="0.25">
      <c r="A21" s="142"/>
      <c r="B21" s="142"/>
      <c r="C21" s="142"/>
      <c r="D21" s="142"/>
    </row>
    <row r="22" spans="1:4" ht="13.5" thickBot="1" x14ac:dyDescent="0.25">
      <c r="A22" s="142" t="s">
        <v>140</v>
      </c>
      <c r="B22" s="142"/>
      <c r="C22" s="142"/>
      <c r="D22" s="142"/>
    </row>
    <row r="23" spans="1:4" ht="13.5" thickBot="1" x14ac:dyDescent="0.25">
      <c r="A23" s="142"/>
      <c r="B23" s="142"/>
      <c r="C23" s="142"/>
      <c r="D23" s="142"/>
    </row>
    <row r="24" spans="1:4" ht="13.5" thickBot="1" x14ac:dyDescent="0.25">
      <c r="A24" s="142" t="s">
        <v>167</v>
      </c>
      <c r="B24" s="142"/>
      <c r="C24" s="142">
        <v>490539</v>
      </c>
      <c r="D24" s="142">
        <v>1577201</v>
      </c>
    </row>
    <row r="25" spans="1:4" ht="13.5" thickBot="1" x14ac:dyDescent="0.25">
      <c r="A25" s="142"/>
      <c r="B25" s="142"/>
      <c r="C25" s="142"/>
      <c r="D25" s="142"/>
    </row>
    <row r="26" spans="1:4" ht="13.5" thickBot="1" x14ac:dyDescent="0.25">
      <c r="A26" s="142" t="s">
        <v>254</v>
      </c>
      <c r="B26" s="142"/>
      <c r="C26" s="142">
        <v>707119</v>
      </c>
      <c r="D26" s="142">
        <v>1658881</v>
      </c>
    </row>
    <row r="27" spans="1:4" ht="13.5" thickBot="1" x14ac:dyDescent="0.25">
      <c r="A27" s="142" t="s">
        <v>255</v>
      </c>
      <c r="B27" s="142"/>
      <c r="C27" s="230">
        <v>-216580</v>
      </c>
      <c r="D27" s="230">
        <v>-81680</v>
      </c>
    </row>
    <row r="28" spans="1:4" ht="13.5" thickBot="1" x14ac:dyDescent="0.25">
      <c r="A28" s="142"/>
      <c r="B28" s="142"/>
      <c r="C28" s="230"/>
      <c r="D28" s="230"/>
    </row>
    <row r="29" spans="1:4" ht="26.25" thickBot="1" x14ac:dyDescent="0.25">
      <c r="A29" s="142" t="s">
        <v>168</v>
      </c>
      <c r="B29" s="142"/>
      <c r="C29" s="230">
        <v>-108076</v>
      </c>
      <c r="D29" s="230"/>
    </row>
    <row r="30" spans="1:4" ht="13.5" thickBot="1" x14ac:dyDescent="0.25">
      <c r="A30" s="142" t="s">
        <v>253</v>
      </c>
      <c r="B30" s="142"/>
      <c r="C30" s="142"/>
      <c r="D30" s="142"/>
    </row>
    <row r="31" spans="1:4" ht="13.5" thickBot="1" x14ac:dyDescent="0.25">
      <c r="A31" s="142" t="s">
        <v>169</v>
      </c>
      <c r="B31" s="142"/>
      <c r="C31" s="230">
        <v>-108076</v>
      </c>
      <c r="D31" s="142">
        <v>0</v>
      </c>
    </row>
    <row r="32" spans="1:4" ht="13.5" thickBot="1" x14ac:dyDescent="0.25">
      <c r="A32" s="142"/>
      <c r="B32" s="142"/>
      <c r="C32" s="142"/>
      <c r="D32" s="142"/>
    </row>
    <row r="33" spans="1:8" ht="13.5" thickBot="1" x14ac:dyDescent="0.25">
      <c r="A33" s="142" t="s">
        <v>170</v>
      </c>
      <c r="B33" s="142"/>
      <c r="C33" s="142">
        <v>382463</v>
      </c>
      <c r="D33" s="142">
        <v>1577201</v>
      </c>
      <c r="H33" s="182"/>
    </row>
    <row r="34" spans="1:8" ht="13.5" thickBot="1" x14ac:dyDescent="0.25">
      <c r="A34" s="142"/>
      <c r="B34" s="142"/>
      <c r="C34" s="142" t="s">
        <v>66</v>
      </c>
      <c r="D34" s="142" t="s">
        <v>66</v>
      </c>
    </row>
    <row r="35" spans="1:8" ht="13.5" thickBot="1" x14ac:dyDescent="0.25">
      <c r="A35" s="142" t="s">
        <v>171</v>
      </c>
      <c r="B35" s="142"/>
      <c r="C35" s="142"/>
      <c r="D35" s="142"/>
    </row>
    <row r="36" spans="1:8" ht="13.5" thickBot="1" x14ac:dyDescent="0.25">
      <c r="A36" s="142"/>
      <c r="B36" s="142"/>
      <c r="C36" s="142" t="s">
        <v>66</v>
      </c>
      <c r="D36" s="142" t="s">
        <v>66</v>
      </c>
    </row>
    <row r="37" spans="1:8" ht="13.5" thickBot="1" x14ac:dyDescent="0.25">
      <c r="A37" s="142" t="s">
        <v>141</v>
      </c>
      <c r="B37" s="142"/>
      <c r="C37" s="142">
        <v>599043</v>
      </c>
      <c r="D37" s="142"/>
    </row>
    <row r="38" spans="1:8" ht="13.5" thickBot="1" x14ac:dyDescent="0.25">
      <c r="A38" s="142" t="s">
        <v>172</v>
      </c>
      <c r="B38" s="142"/>
      <c r="C38" s="230">
        <v>-216580</v>
      </c>
      <c r="D38" s="142"/>
    </row>
    <row r="39" spans="1:8" ht="13.5" thickBot="1" x14ac:dyDescent="0.25">
      <c r="A39" s="142"/>
      <c r="B39" s="142"/>
      <c r="C39" s="142"/>
      <c r="D39" s="142"/>
    </row>
    <row r="40" spans="1:8" ht="13.5" thickBot="1" x14ac:dyDescent="0.25">
      <c r="A40" s="142"/>
      <c r="B40" s="142"/>
      <c r="C40" s="142" t="s">
        <v>66</v>
      </c>
      <c r="D40" s="142" t="s">
        <v>66</v>
      </c>
    </row>
    <row r="41" spans="1:8" ht="26.25" thickBot="1" x14ac:dyDescent="0.25">
      <c r="A41" s="142" t="s">
        <v>173</v>
      </c>
      <c r="B41" s="142"/>
      <c r="C41" s="142">
        <v>6286</v>
      </c>
      <c r="D41" s="229">
        <v>14745.608888888888</v>
      </c>
    </row>
    <row r="44" spans="1:8" s="95" customFormat="1" ht="15" x14ac:dyDescent="0.25">
      <c r="A44" s="98" t="s">
        <v>279</v>
      </c>
      <c r="B44" s="129" t="s">
        <v>270</v>
      </c>
      <c r="C44" s="100"/>
    </row>
    <row r="45" spans="1:8" s="95" customFormat="1" ht="15" x14ac:dyDescent="0.25">
      <c r="B45" s="131"/>
      <c r="C45" s="100"/>
    </row>
    <row r="46" spans="1:8" s="95" customFormat="1" ht="15" x14ac:dyDescent="0.25">
      <c r="A46" s="102" t="s">
        <v>272</v>
      </c>
      <c r="B46" s="129" t="s">
        <v>274</v>
      </c>
    </row>
    <row r="47" spans="1:8" s="95" customFormat="1" ht="15" x14ac:dyDescent="0.25">
      <c r="A47" s="133"/>
      <c r="B47" s="130"/>
      <c r="C47" s="10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workbookViewId="0">
      <pane xSplit="1" ySplit="5" topLeftCell="B6" activePane="bottomRight" state="frozen"/>
      <selection pane="topRight" activeCell="B1" sqref="B1"/>
      <selection pane="bottomLeft" activeCell="A16" sqref="A16"/>
      <selection pane="bottomRight" activeCell="C56" sqref="C56"/>
    </sheetView>
  </sheetViews>
  <sheetFormatPr defaultRowHeight="15" x14ac:dyDescent="0.25"/>
  <cols>
    <col min="1" max="1" width="54.42578125" style="88" customWidth="1"/>
    <col min="2" max="2" width="13.140625" style="88" customWidth="1"/>
    <col min="3" max="3" width="11.28515625" style="88" customWidth="1"/>
    <col min="4" max="4" width="11" style="88" customWidth="1"/>
    <col min="5" max="16384" width="9.140625" style="88"/>
  </cols>
  <sheetData>
    <row r="1" spans="1:4" s="103" customFormat="1" x14ac:dyDescent="0.25">
      <c r="A1" s="173" t="s">
        <v>205</v>
      </c>
      <c r="B1" s="87"/>
    </row>
    <row r="2" spans="1:4" s="103" customFormat="1" x14ac:dyDescent="0.25">
      <c r="A2" s="168" t="s">
        <v>175</v>
      </c>
      <c r="B2" s="77"/>
    </row>
    <row r="3" spans="1:4" s="103" customFormat="1" x14ac:dyDescent="0.25">
      <c r="A3" s="168" t="s">
        <v>283</v>
      </c>
      <c r="B3" s="87"/>
    </row>
    <row r="4" spans="1:4" s="103" customFormat="1" x14ac:dyDescent="0.25">
      <c r="A4" s="172" t="s">
        <v>131</v>
      </c>
      <c r="B4" s="78"/>
    </row>
    <row r="5" spans="1:4" s="90" customFormat="1" ht="24" x14ac:dyDescent="0.25">
      <c r="A5" s="89"/>
      <c r="B5" s="132" t="s">
        <v>248</v>
      </c>
      <c r="C5" s="154" t="s">
        <v>288</v>
      </c>
      <c r="D5" s="154" t="s">
        <v>289</v>
      </c>
    </row>
    <row r="6" spans="1:4" x14ac:dyDescent="0.25">
      <c r="A6" s="155" t="s">
        <v>142</v>
      </c>
      <c r="B6" s="155"/>
      <c r="C6" s="93"/>
      <c r="D6" s="93"/>
    </row>
    <row r="7" spans="1:4" x14ac:dyDescent="0.25">
      <c r="A7" s="92" t="s">
        <v>233</v>
      </c>
      <c r="B7" s="92"/>
      <c r="C7" s="156">
        <v>13836781</v>
      </c>
      <c r="D7" s="175">
        <v>11934747</v>
      </c>
    </row>
    <row r="8" spans="1:4" x14ac:dyDescent="0.25">
      <c r="A8" s="94" t="s">
        <v>206</v>
      </c>
      <c r="B8" s="94"/>
      <c r="C8" s="157"/>
      <c r="D8" s="93"/>
    </row>
    <row r="9" spans="1:4" x14ac:dyDescent="0.25">
      <c r="A9" s="94" t="s">
        <v>207</v>
      </c>
      <c r="B9" s="94"/>
      <c r="C9" s="158">
        <v>12564395</v>
      </c>
      <c r="D9" s="176">
        <v>9854304</v>
      </c>
    </row>
    <row r="10" spans="1:4" x14ac:dyDescent="0.25">
      <c r="A10" s="94" t="s">
        <v>208</v>
      </c>
      <c r="B10" s="94"/>
      <c r="C10" s="158">
        <v>1225857</v>
      </c>
      <c r="D10" s="176">
        <v>789339</v>
      </c>
    </row>
    <row r="11" spans="1:4" x14ac:dyDescent="0.25">
      <c r="A11" s="94" t="s">
        <v>209</v>
      </c>
      <c r="B11" s="94"/>
      <c r="C11" s="158">
        <v>23579</v>
      </c>
      <c r="D11" s="176">
        <v>11932</v>
      </c>
    </row>
    <row r="12" spans="1:4" x14ac:dyDescent="0.25">
      <c r="A12" s="94" t="s">
        <v>210</v>
      </c>
      <c r="B12" s="94"/>
      <c r="C12" s="158">
        <v>22950</v>
      </c>
      <c r="D12" s="176">
        <v>1279172</v>
      </c>
    </row>
    <row r="13" spans="1:4" x14ac:dyDescent="0.25">
      <c r="A13" s="92" t="s">
        <v>230</v>
      </c>
      <c r="B13" s="92"/>
      <c r="C13" s="156">
        <v>13277869</v>
      </c>
      <c r="D13" s="175">
        <v>12368804</v>
      </c>
    </row>
    <row r="14" spans="1:4" x14ac:dyDescent="0.25">
      <c r="A14" s="94" t="s">
        <v>206</v>
      </c>
      <c r="B14" s="94"/>
      <c r="C14" s="157"/>
      <c r="D14" s="93"/>
    </row>
    <row r="15" spans="1:4" x14ac:dyDescent="0.25">
      <c r="A15" s="94" t="s">
        <v>211</v>
      </c>
      <c r="B15" s="94"/>
      <c r="C15" s="158">
        <v>8157996</v>
      </c>
      <c r="D15" s="176">
        <v>6362431</v>
      </c>
    </row>
    <row r="16" spans="1:4" x14ac:dyDescent="0.25">
      <c r="A16" s="94" t="s">
        <v>212</v>
      </c>
      <c r="B16" s="94"/>
      <c r="C16" s="158">
        <v>1062184</v>
      </c>
      <c r="D16" s="176">
        <v>1617947</v>
      </c>
    </row>
    <row r="17" spans="1:4" x14ac:dyDescent="0.25">
      <c r="A17" s="94" t="s">
        <v>213</v>
      </c>
      <c r="B17" s="94"/>
      <c r="C17" s="158">
        <v>1887764</v>
      </c>
      <c r="D17" s="176">
        <v>1631520</v>
      </c>
    </row>
    <row r="18" spans="1:4" x14ac:dyDescent="0.25">
      <c r="A18" s="94" t="s">
        <v>214</v>
      </c>
      <c r="B18" s="94"/>
      <c r="C18" s="158">
        <v>321951</v>
      </c>
      <c r="D18" s="176">
        <v>6006</v>
      </c>
    </row>
    <row r="19" spans="1:4" x14ac:dyDescent="0.25">
      <c r="A19" s="94" t="s">
        <v>215</v>
      </c>
      <c r="B19" s="94"/>
      <c r="C19" s="158">
        <v>1275155</v>
      </c>
      <c r="D19" s="176">
        <v>1320121</v>
      </c>
    </row>
    <row r="20" spans="1:4" x14ac:dyDescent="0.25">
      <c r="A20" s="94" t="s">
        <v>216</v>
      </c>
      <c r="B20" s="94"/>
      <c r="C20" s="158">
        <v>572819</v>
      </c>
      <c r="D20" s="176">
        <v>1430779</v>
      </c>
    </row>
    <row r="21" spans="1:4" x14ac:dyDescent="0.25">
      <c r="A21" s="92" t="s">
        <v>234</v>
      </c>
      <c r="B21" s="92"/>
      <c r="C21" s="156">
        <v>558912</v>
      </c>
      <c r="D21" s="231">
        <v>-434057</v>
      </c>
    </row>
    <row r="22" spans="1:4" x14ac:dyDescent="0.25">
      <c r="A22" s="155" t="s">
        <v>143</v>
      </c>
      <c r="B22" s="155"/>
      <c r="C22" s="157"/>
      <c r="D22" s="93"/>
    </row>
    <row r="23" spans="1:4" x14ac:dyDescent="0.25">
      <c r="A23" s="92" t="s">
        <v>229</v>
      </c>
      <c r="B23" s="92"/>
      <c r="C23" s="156">
        <v>14081</v>
      </c>
      <c r="D23" s="175">
        <v>60133</v>
      </c>
    </row>
    <row r="24" spans="1:4" x14ac:dyDescent="0.25">
      <c r="A24" s="94" t="s">
        <v>206</v>
      </c>
      <c r="B24" s="94"/>
      <c r="C24" s="157"/>
      <c r="D24" s="93"/>
    </row>
    <row r="25" spans="1:4" x14ac:dyDescent="0.25">
      <c r="A25" s="94" t="s">
        <v>217</v>
      </c>
      <c r="B25" s="94"/>
      <c r="C25" s="158">
        <v>3874</v>
      </c>
      <c r="D25" s="176"/>
    </row>
    <row r="26" spans="1:4" x14ac:dyDescent="0.25">
      <c r="A26" s="94" t="s">
        <v>209</v>
      </c>
      <c r="B26" s="94"/>
      <c r="C26" s="158"/>
      <c r="D26" s="176">
        <v>59133</v>
      </c>
    </row>
    <row r="27" spans="1:4" x14ac:dyDescent="0.25">
      <c r="A27" s="94" t="s">
        <v>210</v>
      </c>
      <c r="B27" s="94"/>
      <c r="C27" s="158">
        <v>10207</v>
      </c>
      <c r="D27" s="176">
        <v>1000</v>
      </c>
    </row>
    <row r="28" spans="1:4" x14ac:dyDescent="0.25">
      <c r="A28" s="92" t="s">
        <v>230</v>
      </c>
      <c r="B28" s="92"/>
      <c r="C28" s="156">
        <v>1265494</v>
      </c>
      <c r="D28" s="175">
        <v>1328219</v>
      </c>
    </row>
    <row r="29" spans="1:4" x14ac:dyDescent="0.25">
      <c r="A29" s="94" t="s">
        <v>206</v>
      </c>
      <c r="B29" s="94"/>
      <c r="C29" s="157"/>
      <c r="D29" s="93"/>
    </row>
    <row r="30" spans="1:4" x14ac:dyDescent="0.25">
      <c r="A30" s="94" t="s">
        <v>218</v>
      </c>
      <c r="B30" s="94"/>
      <c r="C30" s="158">
        <v>633048</v>
      </c>
      <c r="D30" s="176">
        <v>1300772</v>
      </c>
    </row>
    <row r="31" spans="1:4" x14ac:dyDescent="0.25">
      <c r="A31" s="94" t="s">
        <v>219</v>
      </c>
      <c r="B31" s="94"/>
      <c r="C31" s="158">
        <v>17199</v>
      </c>
      <c r="D31" s="176"/>
    </row>
    <row r="32" spans="1:4" x14ac:dyDescent="0.25">
      <c r="A32" s="94" t="s">
        <v>220</v>
      </c>
      <c r="B32" s="94"/>
      <c r="C32" s="158">
        <v>26556</v>
      </c>
      <c r="D32" s="176"/>
    </row>
    <row r="33" spans="1:4" x14ac:dyDescent="0.25">
      <c r="A33" s="148" t="s">
        <v>214</v>
      </c>
      <c r="B33" s="148"/>
      <c r="C33" s="158"/>
      <c r="D33" s="176">
        <v>4769</v>
      </c>
    </row>
    <row r="34" spans="1:4" x14ac:dyDescent="0.25">
      <c r="A34" s="94" t="s">
        <v>221</v>
      </c>
      <c r="B34" s="94"/>
      <c r="C34" s="158"/>
      <c r="D34" s="176"/>
    </row>
    <row r="35" spans="1:4" x14ac:dyDescent="0.25">
      <c r="A35" s="94" t="s">
        <v>222</v>
      </c>
      <c r="B35" s="94"/>
      <c r="C35" s="158"/>
      <c r="D35" s="176">
        <v>17978</v>
      </c>
    </row>
    <row r="36" spans="1:4" x14ac:dyDescent="0.25">
      <c r="A36" s="94" t="s">
        <v>216</v>
      </c>
      <c r="B36" s="94"/>
      <c r="C36" s="158">
        <v>588691</v>
      </c>
      <c r="D36" s="176">
        <v>4700</v>
      </c>
    </row>
    <row r="37" spans="1:4" ht="24" x14ac:dyDescent="0.25">
      <c r="A37" s="92" t="s">
        <v>228</v>
      </c>
      <c r="B37" s="92"/>
      <c r="C37" s="231">
        <v>-1251413</v>
      </c>
      <c r="D37" s="231">
        <v>-1268086</v>
      </c>
    </row>
    <row r="38" spans="1:4" x14ac:dyDescent="0.25">
      <c r="A38" s="155" t="s">
        <v>144</v>
      </c>
      <c r="B38" s="155"/>
      <c r="C38" s="157"/>
      <c r="D38" s="93"/>
    </row>
    <row r="39" spans="1:4" x14ac:dyDescent="0.25">
      <c r="A39" s="92" t="s">
        <v>229</v>
      </c>
      <c r="B39" s="92"/>
      <c r="C39" s="156">
        <v>2466746</v>
      </c>
      <c r="D39" s="175">
        <v>2396690</v>
      </c>
    </row>
    <row r="40" spans="1:4" x14ac:dyDescent="0.25">
      <c r="A40" s="94" t="s">
        <v>206</v>
      </c>
      <c r="B40" s="94"/>
      <c r="C40" s="158"/>
      <c r="D40" s="176"/>
    </row>
    <row r="41" spans="1:4" x14ac:dyDescent="0.25">
      <c r="A41" s="148" t="s">
        <v>256</v>
      </c>
      <c r="B41" s="148"/>
      <c r="C41" s="158">
        <v>2432843</v>
      </c>
      <c r="D41" s="176">
        <v>2337100</v>
      </c>
    </row>
    <row r="42" spans="1:4" x14ac:dyDescent="0.25">
      <c r="A42" s="148" t="s">
        <v>266</v>
      </c>
      <c r="B42" s="148"/>
      <c r="C42" s="158"/>
      <c r="D42" s="176">
        <v>14119</v>
      </c>
    </row>
    <row r="43" spans="1:4" x14ac:dyDescent="0.25">
      <c r="A43" s="94" t="s">
        <v>210</v>
      </c>
      <c r="B43" s="94"/>
      <c r="C43" s="158">
        <v>33903</v>
      </c>
      <c r="D43" s="176">
        <v>45471</v>
      </c>
    </row>
    <row r="44" spans="1:4" x14ac:dyDescent="0.25">
      <c r="A44" s="92" t="s">
        <v>230</v>
      </c>
      <c r="B44" s="92"/>
      <c r="C44" s="156">
        <v>1842252</v>
      </c>
      <c r="D44" s="175">
        <v>867630</v>
      </c>
    </row>
    <row r="45" spans="1:4" x14ac:dyDescent="0.25">
      <c r="A45" s="94" t="s">
        <v>206</v>
      </c>
      <c r="B45" s="94"/>
      <c r="C45" s="157"/>
      <c r="D45" s="93"/>
    </row>
    <row r="46" spans="1:4" x14ac:dyDescent="0.25">
      <c r="A46" s="94" t="s">
        <v>280</v>
      </c>
      <c r="B46" s="94"/>
      <c r="C46" s="158">
        <v>1842252</v>
      </c>
      <c r="D46" s="176">
        <v>108341</v>
      </c>
    </row>
    <row r="47" spans="1:4" x14ac:dyDescent="0.25">
      <c r="A47" s="94" t="s">
        <v>267</v>
      </c>
      <c r="B47" s="94"/>
      <c r="C47" s="158"/>
      <c r="D47" s="176">
        <v>391704</v>
      </c>
    </row>
    <row r="48" spans="1:4" x14ac:dyDescent="0.25">
      <c r="A48" s="94" t="s">
        <v>214</v>
      </c>
      <c r="B48" s="94"/>
      <c r="C48" s="158"/>
      <c r="D48" s="176">
        <v>363612</v>
      </c>
    </row>
    <row r="49" spans="1:4" x14ac:dyDescent="0.25">
      <c r="A49" s="94" t="s">
        <v>214</v>
      </c>
      <c r="B49" s="94"/>
      <c r="C49" s="158"/>
      <c r="D49" s="176">
        <v>3973</v>
      </c>
    </row>
    <row r="50" spans="1:4" x14ac:dyDescent="0.25">
      <c r="A50" s="92" t="s">
        <v>232</v>
      </c>
      <c r="B50" s="92"/>
      <c r="C50" s="156">
        <v>624494</v>
      </c>
      <c r="D50" s="175">
        <v>1529060</v>
      </c>
    </row>
    <row r="51" spans="1:4" x14ac:dyDescent="0.25">
      <c r="A51" s="92" t="s">
        <v>223</v>
      </c>
      <c r="B51" s="92"/>
      <c r="C51" s="232">
        <v>-1297</v>
      </c>
      <c r="D51" s="232">
        <v>-26847</v>
      </c>
    </row>
    <row r="52" spans="1:4" s="95" customFormat="1" ht="24" x14ac:dyDescent="0.25">
      <c r="A52" s="92" t="s">
        <v>224</v>
      </c>
      <c r="B52" s="92"/>
      <c r="C52" s="158">
        <v>2551</v>
      </c>
      <c r="D52" s="232">
        <v>-1111</v>
      </c>
    </row>
    <row r="53" spans="1:4" s="95" customFormat="1" x14ac:dyDescent="0.25">
      <c r="A53" s="92" t="s">
        <v>231</v>
      </c>
      <c r="B53" s="92"/>
      <c r="C53" s="231">
        <v>-66753</v>
      </c>
      <c r="D53" s="231">
        <v>-201041</v>
      </c>
    </row>
    <row r="54" spans="1:4" s="95" customFormat="1" ht="24" x14ac:dyDescent="0.25">
      <c r="A54" s="92" t="s">
        <v>225</v>
      </c>
      <c r="B54" s="92"/>
      <c r="C54" s="158">
        <v>265554</v>
      </c>
      <c r="D54" s="176">
        <v>373433</v>
      </c>
    </row>
    <row r="55" spans="1:4" s="95" customFormat="1" ht="24" x14ac:dyDescent="0.25">
      <c r="A55" s="92" t="s">
        <v>226</v>
      </c>
      <c r="B55" s="92"/>
      <c r="C55" s="158">
        <v>198801</v>
      </c>
      <c r="D55" s="176">
        <v>172392</v>
      </c>
    </row>
    <row r="56" spans="1:4" s="95" customFormat="1" x14ac:dyDescent="0.25">
      <c r="A56" s="96" t="s">
        <v>227</v>
      </c>
      <c r="B56" s="96"/>
      <c r="C56" s="97"/>
    </row>
    <row r="57" spans="1:4" s="95" customFormat="1" x14ac:dyDescent="0.25">
      <c r="A57" s="98" t="s">
        <v>279</v>
      </c>
      <c r="B57" s="98" t="s">
        <v>270</v>
      </c>
      <c r="C57" s="100"/>
    </row>
    <row r="58" spans="1:4" s="95" customFormat="1" x14ac:dyDescent="0.25">
      <c r="C58" s="100"/>
    </row>
    <row r="59" spans="1:4" s="95" customFormat="1" x14ac:dyDescent="0.25">
      <c r="C59" s="100"/>
    </row>
    <row r="60" spans="1:4" s="95" customFormat="1" x14ac:dyDescent="0.25">
      <c r="A60" s="102" t="s">
        <v>272</v>
      </c>
      <c r="B60" s="102" t="s">
        <v>271</v>
      </c>
    </row>
    <row r="61" spans="1:4" x14ac:dyDescent="0.25">
      <c r="A61" s="104"/>
      <c r="B61" s="133"/>
      <c r="C61" s="101"/>
    </row>
    <row r="62" spans="1:4" x14ac:dyDescent="0.25">
      <c r="A62" s="91"/>
      <c r="B62" s="91"/>
    </row>
    <row r="63" spans="1:4" x14ac:dyDescent="0.25">
      <c r="A63" s="91"/>
      <c r="B63" s="91"/>
    </row>
    <row r="64" spans="1:4" x14ac:dyDescent="0.25">
      <c r="A64" s="91"/>
      <c r="B64" s="91"/>
    </row>
    <row r="65" spans="1:2" x14ac:dyDescent="0.25">
      <c r="A65" s="91"/>
      <c r="B65" s="91"/>
    </row>
    <row r="66" spans="1:2" x14ac:dyDescent="0.25">
      <c r="A66" s="91"/>
      <c r="B66" s="91"/>
    </row>
    <row r="67" spans="1:2" x14ac:dyDescent="0.25">
      <c r="A67" s="91"/>
      <c r="B67" s="91"/>
    </row>
    <row r="68" spans="1:2" x14ac:dyDescent="0.25">
      <c r="A68" s="91"/>
      <c r="B68" s="91"/>
    </row>
    <row r="69" spans="1:2" x14ac:dyDescent="0.25">
      <c r="A69" s="91"/>
      <c r="B69" s="91"/>
    </row>
    <row r="70" spans="1:2" x14ac:dyDescent="0.25">
      <c r="A70" s="91"/>
      <c r="B70" s="91"/>
    </row>
    <row r="71" spans="1:2" x14ac:dyDescent="0.25">
      <c r="A71" s="91"/>
      <c r="B71" s="91"/>
    </row>
    <row r="72" spans="1:2" x14ac:dyDescent="0.25">
      <c r="A72" s="91"/>
      <c r="B72" s="91"/>
    </row>
    <row r="73" spans="1:2" x14ac:dyDescent="0.25">
      <c r="A73" s="91"/>
      <c r="B73" s="91"/>
    </row>
    <row r="74" spans="1:2" x14ac:dyDescent="0.25">
      <c r="A74" s="91"/>
      <c r="B74" s="91"/>
    </row>
    <row r="75" spans="1:2" x14ac:dyDescent="0.25">
      <c r="A75" s="91"/>
      <c r="B75" s="91"/>
    </row>
    <row r="76" spans="1:2" x14ac:dyDescent="0.25">
      <c r="A76" s="91"/>
      <c r="B76" s="91"/>
    </row>
    <row r="77" spans="1:2" x14ac:dyDescent="0.25">
      <c r="A77" s="91"/>
      <c r="B77" s="91"/>
    </row>
    <row r="78" spans="1:2" x14ac:dyDescent="0.25">
      <c r="A78" s="91"/>
      <c r="B78" s="91"/>
    </row>
    <row r="79" spans="1:2" x14ac:dyDescent="0.25">
      <c r="A79" s="91"/>
      <c r="B79" s="91"/>
    </row>
    <row r="80" spans="1:2" x14ac:dyDescent="0.25">
      <c r="A80" s="91"/>
      <c r="B80" s="91"/>
    </row>
    <row r="81" spans="1:2" x14ac:dyDescent="0.25">
      <c r="A81" s="91"/>
      <c r="B81" s="91"/>
    </row>
    <row r="82" spans="1:2" x14ac:dyDescent="0.25">
      <c r="A82" s="91"/>
      <c r="B82" s="91"/>
    </row>
    <row r="83" spans="1:2" x14ac:dyDescent="0.25">
      <c r="A83" s="91"/>
      <c r="B83" s="91"/>
    </row>
    <row r="84" spans="1:2" x14ac:dyDescent="0.25">
      <c r="A84" s="91"/>
      <c r="B84" s="91"/>
    </row>
    <row r="85" spans="1:2" x14ac:dyDescent="0.25">
      <c r="A85" s="91"/>
      <c r="B85" s="91"/>
    </row>
    <row r="86" spans="1:2" x14ac:dyDescent="0.25">
      <c r="A86" s="91"/>
      <c r="B86" s="91"/>
    </row>
    <row r="87" spans="1:2" x14ac:dyDescent="0.25">
      <c r="A87" s="91"/>
      <c r="B87" s="91"/>
    </row>
    <row r="88" spans="1:2" x14ac:dyDescent="0.25">
      <c r="A88" s="91"/>
      <c r="B88" s="91"/>
    </row>
    <row r="89" spans="1:2" x14ac:dyDescent="0.25">
      <c r="A89" s="91"/>
      <c r="B89" s="91"/>
    </row>
    <row r="90" spans="1:2" x14ac:dyDescent="0.25">
      <c r="A90" s="91"/>
      <c r="B90" s="91"/>
    </row>
    <row r="91" spans="1:2" x14ac:dyDescent="0.25">
      <c r="A91" s="91"/>
      <c r="B91" s="91"/>
    </row>
    <row r="92" spans="1:2" x14ac:dyDescent="0.25">
      <c r="A92" s="91"/>
      <c r="B92" s="91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9" sqref="A9"/>
    </sheetView>
  </sheetViews>
  <sheetFormatPr defaultRowHeight="15" x14ac:dyDescent="0.25"/>
  <cols>
    <col min="1" max="1" width="33" style="107" customWidth="1"/>
    <col min="2" max="2" width="12.85546875" style="108" customWidth="1"/>
    <col min="3" max="3" width="9.42578125" style="108" customWidth="1"/>
    <col min="4" max="4" width="18.42578125" style="108" customWidth="1"/>
    <col min="5" max="5" width="16.28515625" style="108" customWidth="1"/>
    <col min="6" max="6" width="12.7109375" style="108" customWidth="1"/>
    <col min="7" max="7" width="10" style="108" customWidth="1"/>
    <col min="8" max="8" width="16.28515625" style="108" customWidth="1"/>
    <col min="9" max="9" width="14.140625" style="105" customWidth="1"/>
    <col min="10" max="16384" width="9.140625" style="106"/>
  </cols>
  <sheetData>
    <row r="1" spans="1:17" s="111" customFormat="1" ht="15.75" x14ac:dyDescent="0.25">
      <c r="A1" s="173" t="s">
        <v>205</v>
      </c>
      <c r="B1" s="126"/>
      <c r="C1" s="126"/>
      <c r="D1" s="126"/>
      <c r="E1" s="126"/>
      <c r="F1" s="126"/>
      <c r="G1" s="126"/>
      <c r="H1" s="126"/>
      <c r="I1" s="105"/>
    </row>
    <row r="2" spans="1:17" customFormat="1" ht="12.75" x14ac:dyDescent="0.2">
      <c r="A2" s="168" t="s">
        <v>174</v>
      </c>
      <c r="Q2" s="87"/>
    </row>
    <row r="3" spans="1:17" customFormat="1" ht="12.75" x14ac:dyDescent="0.2">
      <c r="A3" s="168" t="s">
        <v>283</v>
      </c>
      <c r="Q3" s="87"/>
    </row>
    <row r="4" spans="1:17" customFormat="1" ht="12.75" x14ac:dyDescent="0.2">
      <c r="A4" s="169" t="s">
        <v>131</v>
      </c>
    </row>
    <row r="5" spans="1:17" ht="16.5" customHeight="1" x14ac:dyDescent="0.25">
      <c r="A5" s="228" t="s">
        <v>235</v>
      </c>
      <c r="B5" s="226" t="s">
        <v>236</v>
      </c>
      <c r="C5" s="226"/>
      <c r="D5" s="226"/>
      <c r="E5" s="226"/>
      <c r="F5" s="226"/>
      <c r="G5" s="226"/>
      <c r="H5" s="226" t="s">
        <v>237</v>
      </c>
      <c r="I5" s="226" t="s">
        <v>3</v>
      </c>
    </row>
    <row r="6" spans="1:17" ht="51" customHeight="1" x14ac:dyDescent="0.25">
      <c r="A6" s="228"/>
      <c r="B6" s="109" t="s">
        <v>238</v>
      </c>
      <c r="C6" s="109" t="s">
        <v>239</v>
      </c>
      <c r="D6" s="109" t="s">
        <v>2</v>
      </c>
      <c r="E6" s="109" t="s">
        <v>240</v>
      </c>
      <c r="F6" s="109" t="s">
        <v>10</v>
      </c>
      <c r="G6" s="109" t="s">
        <v>241</v>
      </c>
      <c r="H6" s="226"/>
      <c r="I6" s="226"/>
    </row>
    <row r="7" spans="1:17" s="111" customFormat="1" x14ac:dyDescent="0.25">
      <c r="A7" s="170" t="s">
        <v>268</v>
      </c>
      <c r="B7" s="159">
        <v>949307</v>
      </c>
      <c r="C7" s="233">
        <v>-14363</v>
      </c>
      <c r="D7" s="159"/>
      <c r="E7" s="159">
        <v>3157892</v>
      </c>
      <c r="F7" s="159">
        <v>5956569</v>
      </c>
      <c r="G7" s="159"/>
      <c r="H7" s="159">
        <v>673298</v>
      </c>
      <c r="I7" s="160">
        <v>10722703</v>
      </c>
    </row>
    <row r="8" spans="1:17" s="111" customFormat="1" x14ac:dyDescent="0.25">
      <c r="A8" s="112" t="s">
        <v>244</v>
      </c>
      <c r="B8" s="160">
        <v>0</v>
      </c>
      <c r="C8" s="160">
        <v>0</v>
      </c>
      <c r="D8" s="160">
        <v>0</v>
      </c>
      <c r="E8" s="234">
        <v>-91021</v>
      </c>
      <c r="F8" s="160">
        <v>1859970</v>
      </c>
      <c r="G8" s="160"/>
      <c r="H8" s="234">
        <v>-81680</v>
      </c>
      <c r="I8" s="160">
        <v>1687269</v>
      </c>
    </row>
    <row r="9" spans="1:17" s="111" customFormat="1" x14ac:dyDescent="0.25">
      <c r="A9" s="110" t="s">
        <v>284</v>
      </c>
      <c r="B9" s="159"/>
      <c r="C9" s="159"/>
      <c r="D9" s="159"/>
      <c r="E9" s="159"/>
      <c r="F9" s="177">
        <v>1658881</v>
      </c>
      <c r="G9" s="177"/>
      <c r="H9" s="233">
        <v>-81680</v>
      </c>
      <c r="I9" s="160">
        <v>1577201</v>
      </c>
    </row>
    <row r="10" spans="1:17" s="111" customFormat="1" x14ac:dyDescent="0.25">
      <c r="A10" s="110" t="s">
        <v>245</v>
      </c>
      <c r="B10" s="159"/>
      <c r="C10" s="159"/>
      <c r="D10" s="159"/>
      <c r="E10" s="233">
        <v>-91021</v>
      </c>
      <c r="F10" s="177">
        <f>SUM(F12:F14)</f>
        <v>201089</v>
      </c>
      <c r="G10" s="159"/>
      <c r="H10" s="159"/>
      <c r="I10" s="160">
        <v>110068</v>
      </c>
    </row>
    <row r="11" spans="1:17" s="111" customFormat="1" x14ac:dyDescent="0.25">
      <c r="A11" s="110" t="s">
        <v>206</v>
      </c>
      <c r="B11" s="159"/>
      <c r="C11" s="159"/>
      <c r="D11" s="159"/>
      <c r="E11" s="233"/>
      <c r="F11" s="159"/>
      <c r="G11" s="159"/>
      <c r="H11" s="159"/>
      <c r="I11" s="160">
        <v>0</v>
      </c>
    </row>
    <row r="12" spans="1:17" s="111" customFormat="1" ht="36" x14ac:dyDescent="0.25">
      <c r="A12" s="110" t="s">
        <v>242</v>
      </c>
      <c r="B12" s="159"/>
      <c r="C12" s="159"/>
      <c r="D12" s="159"/>
      <c r="E12" s="233">
        <v>-201089</v>
      </c>
      <c r="F12" s="177">
        <f>-E12</f>
        <v>201089</v>
      </c>
      <c r="G12" s="159"/>
      <c r="H12" s="159"/>
      <c r="I12" s="160">
        <v>0</v>
      </c>
    </row>
    <row r="13" spans="1:17" s="111" customFormat="1" ht="24" x14ac:dyDescent="0.25">
      <c r="A13" s="110" t="s">
        <v>258</v>
      </c>
      <c r="B13" s="159"/>
      <c r="C13" s="159"/>
      <c r="D13" s="159"/>
      <c r="E13" s="159"/>
      <c r="F13" s="159"/>
      <c r="G13" s="159"/>
      <c r="H13" s="159"/>
      <c r="I13" s="160"/>
    </row>
    <row r="14" spans="1:17" s="111" customFormat="1" ht="24" x14ac:dyDescent="0.25">
      <c r="A14" s="110" t="s">
        <v>257</v>
      </c>
      <c r="B14" s="159"/>
      <c r="C14" s="159"/>
      <c r="D14" s="159"/>
      <c r="E14" s="177">
        <v>110068</v>
      </c>
      <c r="F14" s="159"/>
      <c r="G14" s="159"/>
      <c r="H14" s="159"/>
      <c r="I14" s="160">
        <v>110068</v>
      </c>
    </row>
    <row r="15" spans="1:17" s="111" customFormat="1" x14ac:dyDescent="0.25">
      <c r="A15" s="148" t="s">
        <v>259</v>
      </c>
      <c r="B15" s="159"/>
      <c r="C15" s="159"/>
      <c r="D15" s="159"/>
      <c r="E15" s="159"/>
      <c r="F15" s="233">
        <v>-454123</v>
      </c>
      <c r="G15" s="159"/>
      <c r="H15" s="159"/>
      <c r="I15" s="234">
        <v>-454123</v>
      </c>
    </row>
    <row r="16" spans="1:17" s="111" customFormat="1" x14ac:dyDescent="0.25">
      <c r="A16" s="171" t="s">
        <v>269</v>
      </c>
      <c r="B16" s="160">
        <v>949307</v>
      </c>
      <c r="C16" s="234">
        <v>-14363</v>
      </c>
      <c r="D16" s="160">
        <v>0</v>
      </c>
      <c r="E16" s="160">
        <v>3059086</v>
      </c>
      <c r="F16" s="160">
        <v>6529020</v>
      </c>
      <c r="G16" s="160"/>
      <c r="H16" s="160">
        <v>531590</v>
      </c>
      <c r="I16" s="160">
        <v>11054640</v>
      </c>
    </row>
    <row r="17" spans="1:9" s="111" customFormat="1" x14ac:dyDescent="0.25">
      <c r="A17" s="112" t="s">
        <v>246</v>
      </c>
      <c r="B17" s="160"/>
      <c r="C17" s="160"/>
      <c r="D17" s="160"/>
      <c r="E17" s="234">
        <f>E18+E19</f>
        <v>-108076</v>
      </c>
      <c r="F17" s="160">
        <f>F18+F19</f>
        <v>707119</v>
      </c>
      <c r="G17" s="160"/>
      <c r="H17" s="234">
        <f>H18+H19</f>
        <v>-216580</v>
      </c>
      <c r="I17" s="160">
        <f>SUM(B17:H17)</f>
        <v>382463</v>
      </c>
    </row>
    <row r="18" spans="1:9" s="111" customFormat="1" x14ac:dyDescent="0.25">
      <c r="A18" s="110" t="s">
        <v>285</v>
      </c>
      <c r="B18" s="159"/>
      <c r="C18" s="159"/>
      <c r="D18" s="159"/>
      <c r="E18" s="159"/>
      <c r="F18" s="159">
        <v>490539</v>
      </c>
      <c r="G18" s="159"/>
      <c r="H18" s="233">
        <v>-216580</v>
      </c>
      <c r="I18" s="160">
        <f>SUM(B18:H18)</f>
        <v>273959</v>
      </c>
    </row>
    <row r="19" spans="1:9" s="111" customFormat="1" x14ac:dyDescent="0.25">
      <c r="A19" s="110" t="s">
        <v>247</v>
      </c>
      <c r="B19" s="159"/>
      <c r="C19" s="159"/>
      <c r="D19" s="159"/>
      <c r="E19" s="233">
        <f>SUM(E21:E23)</f>
        <v>-108076</v>
      </c>
      <c r="F19" s="159">
        <f>SUM(F21:F23)</f>
        <v>216580</v>
      </c>
      <c r="G19" s="159"/>
      <c r="H19" s="159"/>
      <c r="I19" s="160">
        <f t="shared" ref="I19:I22" si="0">SUM(B19:H19)</f>
        <v>108504</v>
      </c>
    </row>
    <row r="20" spans="1:9" s="111" customFormat="1" x14ac:dyDescent="0.25">
      <c r="A20" s="110" t="s">
        <v>206</v>
      </c>
      <c r="B20" s="159"/>
      <c r="C20" s="159"/>
      <c r="D20" s="159"/>
      <c r="E20" s="233"/>
      <c r="F20" s="159"/>
      <c r="G20" s="159"/>
      <c r="H20" s="159"/>
      <c r="I20" s="160">
        <f t="shared" si="0"/>
        <v>0</v>
      </c>
    </row>
    <row r="21" spans="1:9" s="111" customFormat="1" ht="36" x14ac:dyDescent="0.25">
      <c r="A21" s="110" t="s">
        <v>242</v>
      </c>
      <c r="B21" s="159"/>
      <c r="C21" s="159"/>
      <c r="D21" s="159"/>
      <c r="E21" s="233">
        <v>-216580</v>
      </c>
      <c r="F21" s="159">
        <v>216580</v>
      </c>
      <c r="G21" s="159"/>
      <c r="H21" s="159"/>
      <c r="I21" s="160">
        <f t="shared" si="0"/>
        <v>0</v>
      </c>
    </row>
    <row r="22" spans="1:9" s="111" customFormat="1" ht="24" x14ac:dyDescent="0.25">
      <c r="A22" s="148" t="s">
        <v>257</v>
      </c>
      <c r="B22" s="159"/>
      <c r="C22" s="159"/>
      <c r="D22" s="159"/>
      <c r="E22" s="233">
        <v>108504</v>
      </c>
      <c r="F22" s="159"/>
      <c r="G22" s="159"/>
      <c r="H22" s="159"/>
      <c r="I22" s="234">
        <f t="shared" si="0"/>
        <v>108504</v>
      </c>
    </row>
    <row r="23" spans="1:9" s="111" customFormat="1" x14ac:dyDescent="0.25">
      <c r="A23" s="148" t="s">
        <v>259</v>
      </c>
      <c r="B23" s="159"/>
      <c r="C23" s="159"/>
      <c r="D23" s="159"/>
      <c r="E23" s="159"/>
      <c r="F23" s="159"/>
      <c r="G23" s="159"/>
      <c r="H23" s="159"/>
      <c r="I23" s="160"/>
    </row>
    <row r="24" spans="1:9" s="111" customFormat="1" x14ac:dyDescent="0.25">
      <c r="A24" s="171" t="s">
        <v>286</v>
      </c>
      <c r="B24" s="160">
        <v>949307</v>
      </c>
      <c r="C24" s="234">
        <v>-14363</v>
      </c>
      <c r="D24" s="160">
        <v>0</v>
      </c>
      <c r="E24" s="160">
        <v>2951010</v>
      </c>
      <c r="F24" s="160">
        <v>7236139</v>
      </c>
      <c r="G24" s="160">
        <v>0</v>
      </c>
      <c r="H24" s="160">
        <v>315010</v>
      </c>
      <c r="I24" s="160">
        <f>B24+C24+E24+F24+H24</f>
        <v>11437103</v>
      </c>
    </row>
    <row r="25" spans="1:9" s="111" customFormat="1" x14ac:dyDescent="0.25">
      <c r="A25" s="149"/>
      <c r="B25" s="150"/>
      <c r="C25" s="150"/>
      <c r="D25" s="150"/>
      <c r="E25" s="150"/>
      <c r="F25" s="150"/>
      <c r="G25" s="150"/>
      <c r="H25" s="150"/>
      <c r="I25" s="150"/>
    </row>
    <row r="26" spans="1:9" s="115" customFormat="1" ht="11.25" customHeight="1" x14ac:dyDescent="0.25">
      <c r="A26" s="113" t="s">
        <v>227</v>
      </c>
      <c r="B26" s="114" t="s">
        <v>227</v>
      </c>
      <c r="C26" s="114" t="s">
        <v>227</v>
      </c>
      <c r="D26" s="114" t="s">
        <v>227</v>
      </c>
      <c r="E26" s="114"/>
      <c r="F26" s="114"/>
      <c r="G26" s="114"/>
      <c r="H26" s="114"/>
      <c r="I26" s="114"/>
    </row>
    <row r="27" spans="1:9" s="115" customFormat="1" ht="12" customHeight="1" x14ac:dyDescent="0.25">
      <c r="A27" s="98" t="s">
        <v>278</v>
      </c>
      <c r="C27" s="99"/>
      <c r="D27" s="99" t="s">
        <v>243</v>
      </c>
      <c r="E27" s="99"/>
      <c r="F27" s="99"/>
      <c r="G27" s="116"/>
      <c r="H27" s="117"/>
      <c r="I27" s="180"/>
    </row>
    <row r="28" spans="1:9" s="115" customFormat="1" ht="11.25" customHeight="1" x14ac:dyDescent="0.25">
      <c r="A28" s="227"/>
      <c r="B28" s="227"/>
      <c r="C28" s="118"/>
      <c r="D28" s="104"/>
      <c r="E28" s="118"/>
      <c r="F28" s="118"/>
      <c r="G28" s="116"/>
      <c r="I28" s="101"/>
    </row>
    <row r="29" spans="1:9" s="115" customFormat="1" ht="11.25" customHeight="1" x14ac:dyDescent="0.25">
      <c r="B29" s="119"/>
      <c r="C29" s="116"/>
      <c r="D29" s="116"/>
      <c r="E29" s="116"/>
      <c r="F29" s="116"/>
      <c r="G29" s="116"/>
      <c r="I29" s="181"/>
    </row>
    <row r="30" spans="1:9" s="95" customFormat="1" ht="12" customHeight="1" x14ac:dyDescent="0.25">
      <c r="A30" s="102" t="s">
        <v>273</v>
      </c>
      <c r="C30" s="99"/>
      <c r="D30" s="120" t="s">
        <v>243</v>
      </c>
      <c r="E30" s="99"/>
      <c r="F30" s="100"/>
      <c r="H30" s="100"/>
      <c r="I30" s="100"/>
    </row>
    <row r="31" spans="1:9" s="115" customFormat="1" ht="11.25" customHeight="1" x14ac:dyDescent="0.25">
      <c r="A31" s="227"/>
      <c r="B31" s="227"/>
      <c r="C31" s="118"/>
      <c r="D31" s="121"/>
      <c r="E31" s="118"/>
      <c r="F31" s="118"/>
      <c r="G31" s="116"/>
      <c r="I31" s="101"/>
    </row>
    <row r="32" spans="1:9" s="115" customFormat="1" ht="11.25" customHeight="1" x14ac:dyDescent="0.25">
      <c r="A32" s="122"/>
      <c r="B32" s="123"/>
      <c r="C32" s="123"/>
      <c r="D32" s="123"/>
      <c r="E32" s="123"/>
      <c r="F32" s="123"/>
      <c r="G32" s="123"/>
      <c r="H32" s="123"/>
      <c r="I32" s="123"/>
    </row>
    <row r="33" spans="1:9" s="115" customFormat="1" ht="11.25" customHeight="1" x14ac:dyDescent="0.25">
      <c r="A33" s="122"/>
      <c r="B33" s="123"/>
      <c r="C33" s="123"/>
      <c r="D33" s="123"/>
      <c r="E33" s="123"/>
      <c r="F33" s="123"/>
      <c r="G33" s="123"/>
      <c r="H33" s="123"/>
      <c r="I33" s="123"/>
    </row>
    <row r="34" spans="1:9" s="111" customFormat="1" x14ac:dyDescent="0.25">
      <c r="A34" s="122"/>
      <c r="B34" s="123"/>
      <c r="C34" s="123"/>
      <c r="D34" s="123"/>
      <c r="E34" s="123"/>
      <c r="F34" s="123"/>
      <c r="G34" s="123"/>
      <c r="H34" s="123"/>
      <c r="I34" s="123"/>
    </row>
    <row r="35" spans="1:9" s="111" customFormat="1" x14ac:dyDescent="0.25">
      <c r="A35" s="122"/>
      <c r="B35" s="123"/>
      <c r="C35" s="123"/>
      <c r="D35" s="123"/>
      <c r="E35" s="123"/>
      <c r="F35" s="123"/>
      <c r="G35" s="123"/>
      <c r="H35" s="123"/>
      <c r="I35" s="123"/>
    </row>
    <row r="36" spans="1:9" s="111" customFormat="1" x14ac:dyDescent="0.25">
      <c r="A36" s="122"/>
      <c r="B36" s="123"/>
      <c r="C36" s="123"/>
      <c r="D36" s="123"/>
      <c r="E36" s="123"/>
      <c r="F36" s="123"/>
      <c r="G36" s="123"/>
      <c r="H36" s="123"/>
      <c r="I36" s="123"/>
    </row>
    <row r="37" spans="1:9" s="111" customFormat="1" x14ac:dyDescent="0.25">
      <c r="A37" s="122"/>
      <c r="B37" s="123"/>
      <c r="C37" s="123"/>
      <c r="D37" s="123"/>
      <c r="E37" s="123"/>
      <c r="F37" s="123"/>
      <c r="G37" s="123"/>
      <c r="H37" s="123"/>
      <c r="I37" s="123"/>
    </row>
    <row r="38" spans="1:9" s="111" customFormat="1" x14ac:dyDescent="0.25">
      <c r="A38" s="122"/>
      <c r="B38" s="123"/>
      <c r="C38" s="123"/>
      <c r="D38" s="123"/>
      <c r="E38" s="123"/>
      <c r="F38" s="123"/>
      <c r="G38" s="123"/>
      <c r="H38" s="123"/>
      <c r="I38" s="123"/>
    </row>
    <row r="39" spans="1:9" s="111" customFormat="1" x14ac:dyDescent="0.25">
      <c r="A39" s="122"/>
      <c r="B39" s="123"/>
      <c r="C39" s="123"/>
      <c r="D39" s="123"/>
      <c r="E39" s="123"/>
      <c r="F39" s="123"/>
      <c r="G39" s="123"/>
      <c r="H39" s="123"/>
      <c r="I39" s="123"/>
    </row>
    <row r="40" spans="1:9" s="111" customFormat="1" x14ac:dyDescent="0.25">
      <c r="A40" s="122"/>
      <c r="B40" s="123"/>
      <c r="C40" s="123"/>
      <c r="D40" s="123"/>
      <c r="E40" s="123"/>
      <c r="F40" s="123"/>
      <c r="G40" s="123"/>
      <c r="H40" s="123"/>
      <c r="I40" s="123"/>
    </row>
    <row r="41" spans="1:9" s="111" customFormat="1" x14ac:dyDescent="0.25">
      <c r="A41" s="122"/>
      <c r="B41" s="123"/>
      <c r="C41" s="123"/>
      <c r="D41" s="123"/>
      <c r="E41" s="123"/>
      <c r="F41" s="123"/>
      <c r="G41" s="123"/>
      <c r="H41" s="123"/>
      <c r="I41" s="123"/>
    </row>
    <row r="42" spans="1:9" s="111" customFormat="1" x14ac:dyDescent="0.25">
      <c r="A42" s="122"/>
      <c r="B42" s="123"/>
      <c r="C42" s="123"/>
      <c r="D42" s="123"/>
      <c r="E42" s="123"/>
      <c r="F42" s="123"/>
      <c r="G42" s="123"/>
      <c r="H42" s="123"/>
      <c r="I42" s="123"/>
    </row>
    <row r="43" spans="1:9" s="111" customFormat="1" x14ac:dyDescent="0.25">
      <c r="A43" s="122"/>
      <c r="B43" s="123"/>
      <c r="C43" s="123"/>
      <c r="D43" s="123"/>
      <c r="E43" s="123"/>
      <c r="F43" s="123"/>
      <c r="G43" s="123"/>
      <c r="H43" s="123"/>
      <c r="I43" s="123"/>
    </row>
    <row r="44" spans="1:9" s="111" customFormat="1" x14ac:dyDescent="0.25">
      <c r="A44" s="122"/>
      <c r="B44" s="123"/>
      <c r="C44" s="123"/>
      <c r="D44" s="123"/>
      <c r="E44" s="123"/>
      <c r="F44" s="123"/>
      <c r="G44" s="123"/>
      <c r="H44" s="123"/>
      <c r="I44" s="123"/>
    </row>
    <row r="45" spans="1:9" s="111" customFormat="1" x14ac:dyDescent="0.25">
      <c r="A45" s="122"/>
      <c r="B45" s="123"/>
      <c r="C45" s="123"/>
      <c r="D45" s="123"/>
      <c r="E45" s="123"/>
      <c r="F45" s="123"/>
      <c r="G45" s="123"/>
      <c r="H45" s="123"/>
      <c r="I45" s="123"/>
    </row>
    <row r="46" spans="1:9" s="111" customFormat="1" x14ac:dyDescent="0.25">
      <c r="A46" s="122"/>
      <c r="B46" s="123"/>
      <c r="C46" s="123"/>
      <c r="D46" s="123"/>
      <c r="E46" s="123"/>
      <c r="F46" s="123"/>
      <c r="G46" s="123"/>
      <c r="H46" s="123"/>
      <c r="I46" s="123"/>
    </row>
    <row r="47" spans="1:9" s="111" customFormat="1" x14ac:dyDescent="0.25">
      <c r="A47" s="122"/>
      <c r="B47" s="123"/>
      <c r="C47" s="123"/>
      <c r="D47" s="123"/>
      <c r="E47" s="123"/>
      <c r="F47" s="123"/>
      <c r="G47" s="123"/>
      <c r="H47" s="123"/>
      <c r="I47" s="123"/>
    </row>
    <row r="48" spans="1:9" s="111" customFormat="1" x14ac:dyDescent="0.25">
      <c r="A48" s="122"/>
      <c r="B48" s="123"/>
      <c r="C48" s="123"/>
      <c r="D48" s="123"/>
      <c r="E48" s="123"/>
      <c r="F48" s="123"/>
      <c r="G48" s="123"/>
      <c r="H48" s="123"/>
      <c r="I48" s="123"/>
    </row>
    <row r="49" spans="1:9" s="111" customFormat="1" x14ac:dyDescent="0.25">
      <c r="A49" s="122"/>
      <c r="B49" s="123"/>
      <c r="C49" s="123"/>
      <c r="D49" s="123"/>
      <c r="E49" s="123"/>
      <c r="F49" s="123"/>
      <c r="G49" s="123"/>
      <c r="H49" s="123"/>
      <c r="I49" s="123"/>
    </row>
    <row r="50" spans="1:9" s="111" customFormat="1" x14ac:dyDescent="0.25">
      <c r="A50" s="122"/>
      <c r="B50" s="123"/>
      <c r="C50" s="123"/>
      <c r="D50" s="123"/>
      <c r="E50" s="123"/>
      <c r="F50" s="123"/>
      <c r="G50" s="123"/>
      <c r="H50" s="123"/>
      <c r="I50" s="123"/>
    </row>
    <row r="51" spans="1:9" s="111" customFormat="1" x14ac:dyDescent="0.25">
      <c r="A51" s="122"/>
      <c r="B51" s="123"/>
      <c r="C51" s="123"/>
      <c r="D51" s="123"/>
      <c r="E51" s="123"/>
      <c r="F51" s="123"/>
      <c r="G51" s="123"/>
      <c r="H51" s="123"/>
      <c r="I51" s="123"/>
    </row>
    <row r="52" spans="1:9" s="111" customFormat="1" x14ac:dyDescent="0.25">
      <c r="A52" s="122"/>
      <c r="B52" s="123"/>
      <c r="C52" s="123"/>
      <c r="D52" s="123"/>
      <c r="E52" s="123"/>
      <c r="F52" s="123"/>
      <c r="G52" s="123"/>
      <c r="H52" s="123"/>
      <c r="I52" s="123"/>
    </row>
    <row r="53" spans="1:9" s="111" customFormat="1" x14ac:dyDescent="0.25">
      <c r="A53" s="122"/>
      <c r="B53" s="123"/>
      <c r="C53" s="123"/>
      <c r="D53" s="123"/>
      <c r="E53" s="123"/>
      <c r="F53" s="123"/>
      <c r="G53" s="123"/>
      <c r="H53" s="123"/>
      <c r="I53" s="123"/>
    </row>
    <row r="54" spans="1:9" s="111" customFormat="1" x14ac:dyDescent="0.25">
      <c r="A54" s="122"/>
      <c r="B54" s="123"/>
      <c r="C54" s="123"/>
      <c r="D54" s="123"/>
      <c r="E54" s="123"/>
      <c r="F54" s="123"/>
      <c r="G54" s="123"/>
      <c r="H54" s="123"/>
      <c r="I54" s="123"/>
    </row>
    <row r="55" spans="1:9" s="111" customFormat="1" x14ac:dyDescent="0.25">
      <c r="A55" s="122"/>
      <c r="B55" s="123"/>
      <c r="C55" s="123"/>
      <c r="D55" s="123"/>
      <c r="E55" s="123"/>
      <c r="F55" s="123"/>
      <c r="G55" s="123"/>
      <c r="H55" s="123"/>
      <c r="I55" s="123"/>
    </row>
    <row r="56" spans="1:9" s="111" customFormat="1" x14ac:dyDescent="0.25">
      <c r="A56" s="122"/>
      <c r="B56" s="123"/>
      <c r="C56" s="123"/>
      <c r="D56" s="123"/>
      <c r="E56" s="123"/>
      <c r="F56" s="123"/>
      <c r="G56" s="123"/>
      <c r="H56" s="123"/>
      <c r="I56" s="123"/>
    </row>
    <row r="57" spans="1:9" s="111" customFormat="1" x14ac:dyDescent="0.25">
      <c r="A57" s="122"/>
      <c r="B57" s="123"/>
      <c r="C57" s="123"/>
      <c r="D57" s="123"/>
      <c r="E57" s="123"/>
      <c r="F57" s="123"/>
      <c r="G57" s="123"/>
      <c r="H57" s="123"/>
      <c r="I57" s="123"/>
    </row>
    <row r="58" spans="1:9" s="111" customFormat="1" x14ac:dyDescent="0.25">
      <c r="A58" s="122"/>
      <c r="B58" s="123"/>
      <c r="C58" s="123"/>
      <c r="D58" s="123"/>
      <c r="E58" s="123"/>
      <c r="F58" s="123"/>
      <c r="G58" s="123"/>
      <c r="H58" s="123"/>
      <c r="I58" s="123"/>
    </row>
    <row r="59" spans="1:9" s="111" customFormat="1" x14ac:dyDescent="0.25">
      <c r="A59" s="122"/>
      <c r="B59" s="123"/>
      <c r="C59" s="123"/>
      <c r="D59" s="123"/>
      <c r="E59" s="123"/>
      <c r="F59" s="123"/>
      <c r="G59" s="123"/>
      <c r="H59" s="123"/>
      <c r="I59" s="123"/>
    </row>
    <row r="60" spans="1:9" s="111" customFormat="1" x14ac:dyDescent="0.25">
      <c r="A60" s="122"/>
      <c r="B60" s="123"/>
      <c r="C60" s="123"/>
      <c r="D60" s="123"/>
      <c r="E60" s="123"/>
      <c r="F60" s="123"/>
      <c r="G60" s="123"/>
      <c r="H60" s="123"/>
      <c r="I60" s="123"/>
    </row>
    <row r="61" spans="1:9" s="111" customFormat="1" x14ac:dyDescent="0.25">
      <c r="A61" s="122"/>
      <c r="B61" s="123"/>
      <c r="C61" s="123"/>
      <c r="D61" s="123"/>
      <c r="E61" s="123"/>
      <c r="F61" s="123"/>
      <c r="G61" s="123"/>
      <c r="H61" s="123"/>
      <c r="I61" s="123"/>
    </row>
    <row r="62" spans="1:9" s="111" customFormat="1" x14ac:dyDescent="0.25">
      <c r="A62" s="122"/>
      <c r="B62" s="123"/>
      <c r="C62" s="123"/>
      <c r="D62" s="123"/>
      <c r="E62" s="123"/>
      <c r="F62" s="123"/>
      <c r="G62" s="123"/>
      <c r="H62" s="123"/>
      <c r="I62" s="123"/>
    </row>
    <row r="63" spans="1:9" s="111" customFormat="1" x14ac:dyDescent="0.25">
      <c r="A63" s="122"/>
      <c r="B63" s="123"/>
      <c r="C63" s="123"/>
      <c r="D63" s="123"/>
      <c r="E63" s="123"/>
      <c r="F63" s="123"/>
      <c r="G63" s="123"/>
      <c r="H63" s="123"/>
      <c r="I63" s="123"/>
    </row>
    <row r="64" spans="1:9" s="111" customFormat="1" x14ac:dyDescent="0.25">
      <c r="A64" s="122"/>
      <c r="B64" s="123"/>
      <c r="C64" s="123"/>
      <c r="D64" s="123"/>
      <c r="E64" s="123"/>
      <c r="F64" s="123"/>
      <c r="G64" s="123"/>
      <c r="H64" s="123"/>
      <c r="I64" s="123"/>
    </row>
    <row r="65" spans="1:9" s="111" customFormat="1" x14ac:dyDescent="0.25">
      <c r="A65" s="122"/>
      <c r="B65" s="123"/>
      <c r="C65" s="123"/>
      <c r="D65" s="123"/>
      <c r="E65" s="123"/>
      <c r="F65" s="123"/>
      <c r="G65" s="123"/>
      <c r="H65" s="123"/>
      <c r="I65" s="123"/>
    </row>
    <row r="66" spans="1:9" s="111" customFormat="1" x14ac:dyDescent="0.25">
      <c r="A66" s="122"/>
      <c r="B66" s="123"/>
      <c r="C66" s="123"/>
      <c r="D66" s="123"/>
      <c r="E66" s="123"/>
      <c r="F66" s="123"/>
      <c r="G66" s="123"/>
      <c r="H66" s="123"/>
      <c r="I66" s="123"/>
    </row>
    <row r="67" spans="1:9" s="111" customFormat="1" x14ac:dyDescent="0.25">
      <c r="A67" s="122"/>
      <c r="B67" s="123"/>
      <c r="C67" s="123"/>
      <c r="D67" s="123"/>
      <c r="E67" s="123"/>
      <c r="F67" s="123"/>
      <c r="G67" s="123"/>
      <c r="H67" s="123"/>
      <c r="I67" s="123"/>
    </row>
    <row r="68" spans="1:9" s="111" customFormat="1" x14ac:dyDescent="0.25">
      <c r="A68" s="122"/>
      <c r="B68" s="123"/>
      <c r="C68" s="123"/>
      <c r="D68" s="123"/>
      <c r="E68" s="123"/>
      <c r="F68" s="123"/>
      <c r="G68" s="123"/>
      <c r="H68" s="123"/>
      <c r="I68" s="123"/>
    </row>
    <row r="69" spans="1:9" s="111" customFormat="1" x14ac:dyDescent="0.25">
      <c r="A69" s="122"/>
      <c r="B69" s="123"/>
      <c r="C69" s="123"/>
      <c r="D69" s="123"/>
      <c r="E69" s="123"/>
      <c r="F69" s="123"/>
      <c r="G69" s="123"/>
      <c r="H69" s="123"/>
      <c r="I69" s="123"/>
    </row>
    <row r="70" spans="1:9" s="111" customFormat="1" x14ac:dyDescent="0.25">
      <c r="A70" s="122"/>
      <c r="B70" s="123"/>
      <c r="C70" s="123"/>
      <c r="D70" s="123"/>
      <c r="E70" s="123"/>
      <c r="F70" s="123"/>
      <c r="G70" s="123"/>
      <c r="H70" s="123"/>
      <c r="I70" s="123"/>
    </row>
    <row r="71" spans="1:9" s="111" customFormat="1" x14ac:dyDescent="0.25">
      <c r="A71" s="122"/>
      <c r="B71" s="123"/>
      <c r="C71" s="123"/>
      <c r="D71" s="123"/>
      <c r="E71" s="123"/>
      <c r="F71" s="123"/>
      <c r="G71" s="123"/>
      <c r="H71" s="123"/>
      <c r="I71" s="123"/>
    </row>
    <row r="72" spans="1:9" s="111" customFormat="1" x14ac:dyDescent="0.25">
      <c r="A72" s="122"/>
      <c r="B72" s="123"/>
      <c r="C72" s="123"/>
      <c r="D72" s="123"/>
      <c r="E72" s="123"/>
      <c r="F72" s="123"/>
      <c r="G72" s="123"/>
      <c r="H72" s="123"/>
      <c r="I72" s="123"/>
    </row>
    <row r="73" spans="1:9" s="111" customFormat="1" x14ac:dyDescent="0.25">
      <c r="A73" s="122"/>
      <c r="B73" s="123"/>
      <c r="C73" s="123"/>
      <c r="D73" s="123"/>
      <c r="E73" s="123"/>
      <c r="F73" s="123"/>
      <c r="G73" s="123"/>
      <c r="H73" s="123"/>
      <c r="I73" s="123"/>
    </row>
    <row r="74" spans="1:9" s="111" customFormat="1" x14ac:dyDescent="0.25">
      <c r="A74" s="122"/>
      <c r="B74" s="123"/>
      <c r="C74" s="123"/>
      <c r="D74" s="123"/>
      <c r="E74" s="123"/>
      <c r="F74" s="123"/>
      <c r="G74" s="123"/>
      <c r="H74" s="123"/>
      <c r="I74" s="123"/>
    </row>
    <row r="75" spans="1:9" s="111" customFormat="1" x14ac:dyDescent="0.25">
      <c r="A75" s="122"/>
      <c r="B75" s="123"/>
      <c r="C75" s="123"/>
      <c r="D75" s="123"/>
      <c r="E75" s="123"/>
      <c r="F75" s="123"/>
      <c r="G75" s="123"/>
      <c r="H75" s="123"/>
      <c r="I75" s="123"/>
    </row>
    <row r="76" spans="1:9" s="111" customFormat="1" x14ac:dyDescent="0.25">
      <c r="A76" s="122"/>
      <c r="B76" s="123"/>
      <c r="C76" s="123"/>
      <c r="D76" s="123"/>
      <c r="E76" s="123"/>
      <c r="F76" s="123"/>
      <c r="G76" s="123"/>
      <c r="H76" s="123"/>
      <c r="I76" s="123"/>
    </row>
    <row r="77" spans="1:9" s="111" customFormat="1" x14ac:dyDescent="0.25">
      <c r="A77" s="122"/>
      <c r="B77" s="123"/>
      <c r="C77" s="123"/>
      <c r="D77" s="123"/>
      <c r="E77" s="123"/>
      <c r="F77" s="123"/>
      <c r="G77" s="123"/>
      <c r="H77" s="123"/>
      <c r="I77" s="123"/>
    </row>
    <row r="78" spans="1:9" s="111" customFormat="1" x14ac:dyDescent="0.25">
      <c r="A78" s="122"/>
      <c r="B78" s="123"/>
      <c r="C78" s="123"/>
      <c r="D78" s="123"/>
      <c r="E78" s="123"/>
      <c r="F78" s="123"/>
      <c r="G78" s="123"/>
      <c r="H78" s="123"/>
      <c r="I78" s="123"/>
    </row>
    <row r="79" spans="1:9" s="111" customFormat="1" x14ac:dyDescent="0.25">
      <c r="A79" s="122"/>
      <c r="B79" s="123"/>
      <c r="C79" s="123"/>
      <c r="D79" s="123"/>
      <c r="E79" s="123"/>
      <c r="F79" s="123"/>
      <c r="G79" s="123"/>
      <c r="H79" s="123"/>
      <c r="I79" s="123"/>
    </row>
    <row r="80" spans="1:9" s="111" customFormat="1" x14ac:dyDescent="0.25">
      <c r="A80" s="122"/>
      <c r="B80" s="123"/>
      <c r="C80" s="123"/>
      <c r="D80" s="123"/>
      <c r="E80" s="123"/>
      <c r="F80" s="123"/>
      <c r="G80" s="123"/>
      <c r="H80" s="123"/>
      <c r="I80" s="123"/>
    </row>
    <row r="81" spans="1:9" s="111" customFormat="1" x14ac:dyDescent="0.25">
      <c r="A81" s="122"/>
      <c r="B81" s="123"/>
      <c r="C81" s="123"/>
      <c r="D81" s="123"/>
      <c r="E81" s="123"/>
      <c r="F81" s="123"/>
      <c r="G81" s="123"/>
      <c r="H81" s="123"/>
      <c r="I81" s="123"/>
    </row>
    <row r="82" spans="1:9" s="111" customFormat="1" x14ac:dyDescent="0.25">
      <c r="A82" s="122"/>
      <c r="B82" s="123"/>
      <c r="C82" s="123"/>
      <c r="D82" s="123"/>
      <c r="E82" s="123"/>
      <c r="F82" s="123"/>
      <c r="G82" s="123"/>
      <c r="H82" s="123"/>
      <c r="I82" s="123"/>
    </row>
    <row r="83" spans="1:9" s="111" customFormat="1" x14ac:dyDescent="0.25">
      <c r="A83" s="122"/>
      <c r="B83" s="123"/>
      <c r="C83" s="123"/>
      <c r="D83" s="123"/>
      <c r="E83" s="123"/>
      <c r="F83" s="123"/>
      <c r="G83" s="123"/>
      <c r="H83" s="123"/>
      <c r="I83" s="123"/>
    </row>
    <row r="84" spans="1:9" s="111" customFormat="1" x14ac:dyDescent="0.25">
      <c r="A84" s="122"/>
      <c r="B84" s="123"/>
      <c r="C84" s="123"/>
      <c r="D84" s="123"/>
      <c r="E84" s="123"/>
      <c r="F84" s="123"/>
      <c r="G84" s="123"/>
      <c r="H84" s="123"/>
      <c r="I84" s="123"/>
    </row>
    <row r="85" spans="1:9" s="111" customFormat="1" x14ac:dyDescent="0.25">
      <c r="A85" s="122"/>
      <c r="B85" s="123"/>
      <c r="C85" s="123"/>
      <c r="D85" s="123"/>
      <c r="E85" s="123"/>
      <c r="F85" s="123"/>
      <c r="G85" s="123"/>
      <c r="H85" s="123"/>
      <c r="I85" s="123"/>
    </row>
    <row r="86" spans="1:9" s="111" customFormat="1" x14ac:dyDescent="0.25">
      <c r="A86" s="122"/>
      <c r="B86" s="123"/>
      <c r="C86" s="123"/>
      <c r="D86" s="123"/>
      <c r="E86" s="123"/>
      <c r="F86" s="123"/>
      <c r="G86" s="123"/>
      <c r="H86" s="123"/>
      <c r="I86" s="123"/>
    </row>
    <row r="87" spans="1:9" s="111" customFormat="1" x14ac:dyDescent="0.25">
      <c r="A87" s="122"/>
      <c r="B87" s="123"/>
      <c r="C87" s="123"/>
      <c r="D87" s="123"/>
      <c r="E87" s="123"/>
      <c r="F87" s="123"/>
      <c r="G87" s="123"/>
      <c r="H87" s="123"/>
      <c r="I87" s="123"/>
    </row>
    <row r="88" spans="1:9" s="111" customFormat="1" x14ac:dyDescent="0.25">
      <c r="A88" s="122"/>
      <c r="B88" s="123"/>
      <c r="C88" s="123"/>
      <c r="D88" s="123"/>
      <c r="E88" s="123"/>
      <c r="F88" s="123"/>
      <c r="G88" s="123"/>
      <c r="H88" s="123"/>
      <c r="I88" s="123"/>
    </row>
    <row r="89" spans="1:9" s="111" customFormat="1" x14ac:dyDescent="0.25">
      <c r="A89" s="122"/>
      <c r="B89" s="123"/>
      <c r="C89" s="123"/>
      <c r="D89" s="123"/>
      <c r="E89" s="123"/>
      <c r="F89" s="123"/>
      <c r="G89" s="123"/>
      <c r="H89" s="123"/>
      <c r="I89" s="123"/>
    </row>
    <row r="90" spans="1:9" s="111" customFormat="1" x14ac:dyDescent="0.25">
      <c r="A90" s="122"/>
      <c r="B90" s="123"/>
      <c r="C90" s="123"/>
      <c r="D90" s="123"/>
      <c r="E90" s="123"/>
      <c r="F90" s="123"/>
      <c r="G90" s="123"/>
      <c r="H90" s="123"/>
      <c r="I90" s="123"/>
    </row>
    <row r="91" spans="1:9" s="111" customFormat="1" x14ac:dyDescent="0.25">
      <c r="A91" s="122"/>
      <c r="B91" s="123"/>
      <c r="C91" s="123"/>
      <c r="D91" s="123"/>
      <c r="E91" s="123"/>
      <c r="F91" s="123"/>
      <c r="G91" s="123"/>
      <c r="H91" s="123"/>
      <c r="I91" s="123"/>
    </row>
    <row r="92" spans="1:9" s="111" customFormat="1" x14ac:dyDescent="0.25">
      <c r="A92" s="122"/>
      <c r="B92" s="123"/>
      <c r="C92" s="123"/>
      <c r="D92" s="123"/>
      <c r="E92" s="123"/>
      <c r="F92" s="123"/>
      <c r="G92" s="123"/>
      <c r="H92" s="123"/>
      <c r="I92" s="123"/>
    </row>
    <row r="93" spans="1:9" s="111" customFormat="1" x14ac:dyDescent="0.25">
      <c r="A93" s="122"/>
      <c r="B93" s="123"/>
      <c r="C93" s="123"/>
      <c r="D93" s="123"/>
      <c r="E93" s="123"/>
      <c r="F93" s="123"/>
      <c r="G93" s="123"/>
      <c r="H93" s="123"/>
      <c r="I93" s="123"/>
    </row>
    <row r="94" spans="1:9" s="111" customFormat="1" x14ac:dyDescent="0.25">
      <c r="A94" s="122"/>
      <c r="B94" s="123"/>
      <c r="C94" s="123"/>
      <c r="D94" s="123"/>
      <c r="E94" s="123"/>
      <c r="F94" s="123"/>
      <c r="G94" s="123"/>
      <c r="H94" s="123"/>
      <c r="I94" s="123"/>
    </row>
    <row r="95" spans="1:9" s="111" customFormat="1" x14ac:dyDescent="0.25">
      <c r="A95" s="122"/>
      <c r="B95" s="123"/>
      <c r="C95" s="123"/>
      <c r="D95" s="123"/>
      <c r="E95" s="123"/>
      <c r="F95" s="123"/>
      <c r="G95" s="123"/>
      <c r="H95" s="123"/>
      <c r="I95" s="123"/>
    </row>
    <row r="96" spans="1:9" s="111" customFormat="1" x14ac:dyDescent="0.25">
      <c r="A96" s="122"/>
      <c r="B96" s="123"/>
      <c r="C96" s="123"/>
      <c r="D96" s="123"/>
      <c r="E96" s="123"/>
      <c r="F96" s="123"/>
      <c r="G96" s="123"/>
      <c r="H96" s="123"/>
      <c r="I96" s="123"/>
    </row>
    <row r="97" spans="1:9" s="111" customFormat="1" x14ac:dyDescent="0.25">
      <c r="A97" s="122"/>
      <c r="B97" s="123"/>
      <c r="C97" s="123"/>
      <c r="D97" s="123"/>
      <c r="E97" s="123"/>
      <c r="F97" s="123"/>
      <c r="G97" s="123"/>
      <c r="H97" s="123"/>
      <c r="I97" s="123"/>
    </row>
    <row r="98" spans="1:9" s="111" customFormat="1" x14ac:dyDescent="0.25">
      <c r="A98" s="122"/>
      <c r="B98" s="123"/>
      <c r="C98" s="123"/>
      <c r="D98" s="123"/>
      <c r="E98" s="123"/>
      <c r="F98" s="123"/>
      <c r="G98" s="123"/>
      <c r="H98" s="123"/>
      <c r="I98" s="123"/>
    </row>
    <row r="99" spans="1:9" s="111" customFormat="1" x14ac:dyDescent="0.25">
      <c r="A99" s="122"/>
      <c r="B99" s="123"/>
      <c r="C99" s="123"/>
      <c r="D99" s="123"/>
      <c r="E99" s="123"/>
      <c r="F99" s="123"/>
      <c r="G99" s="123"/>
      <c r="H99" s="123"/>
      <c r="I99" s="123"/>
    </row>
    <row r="100" spans="1:9" s="111" customFormat="1" x14ac:dyDescent="0.25">
      <c r="A100" s="122"/>
      <c r="B100" s="123"/>
      <c r="C100" s="123"/>
      <c r="D100" s="123"/>
      <c r="E100" s="123"/>
      <c r="F100" s="123"/>
      <c r="G100" s="123"/>
      <c r="H100" s="123"/>
      <c r="I100" s="123"/>
    </row>
    <row r="101" spans="1:9" s="111" customFormat="1" x14ac:dyDescent="0.25">
      <c r="A101" s="122"/>
      <c r="B101" s="123"/>
      <c r="C101" s="123"/>
      <c r="D101" s="123"/>
      <c r="E101" s="123"/>
      <c r="F101" s="123"/>
      <c r="G101" s="123"/>
      <c r="H101" s="123"/>
      <c r="I101" s="123"/>
    </row>
    <row r="102" spans="1:9" s="111" customFormat="1" x14ac:dyDescent="0.25">
      <c r="A102" s="122"/>
      <c r="B102" s="123"/>
      <c r="C102" s="123"/>
      <c r="D102" s="123"/>
      <c r="E102" s="123"/>
      <c r="F102" s="123"/>
      <c r="G102" s="123"/>
      <c r="H102" s="123"/>
      <c r="I102" s="123"/>
    </row>
    <row r="103" spans="1:9" s="111" customFormat="1" x14ac:dyDescent="0.25">
      <c r="A103" s="122"/>
      <c r="B103" s="123"/>
      <c r="C103" s="123"/>
      <c r="D103" s="123"/>
      <c r="E103" s="123"/>
      <c r="F103" s="123"/>
      <c r="G103" s="123"/>
      <c r="H103" s="123"/>
      <c r="I103" s="123"/>
    </row>
    <row r="104" spans="1:9" s="111" customFormat="1" x14ac:dyDescent="0.25">
      <c r="A104" s="122"/>
      <c r="B104" s="123"/>
      <c r="C104" s="123"/>
      <c r="D104" s="123"/>
      <c r="E104" s="123"/>
      <c r="F104" s="123"/>
      <c r="G104" s="123"/>
      <c r="H104" s="123"/>
      <c r="I104" s="123"/>
    </row>
    <row r="105" spans="1:9" s="111" customFormat="1" x14ac:dyDescent="0.25">
      <c r="A105" s="122"/>
      <c r="B105" s="123"/>
      <c r="C105" s="123"/>
      <c r="D105" s="123"/>
      <c r="E105" s="123"/>
      <c r="F105" s="123"/>
      <c r="G105" s="123"/>
      <c r="H105" s="123"/>
      <c r="I105" s="123"/>
    </row>
    <row r="106" spans="1:9" s="111" customFormat="1" x14ac:dyDescent="0.25">
      <c r="A106" s="122"/>
      <c r="B106" s="123"/>
      <c r="C106" s="123"/>
      <c r="D106" s="123"/>
      <c r="E106" s="123"/>
      <c r="F106" s="123"/>
      <c r="G106" s="123"/>
      <c r="H106" s="123"/>
      <c r="I106" s="123"/>
    </row>
    <row r="107" spans="1:9" s="111" customFormat="1" x14ac:dyDescent="0.25">
      <c r="A107" s="122"/>
      <c r="B107" s="123"/>
      <c r="C107" s="123"/>
      <c r="D107" s="123"/>
      <c r="E107" s="123"/>
      <c r="F107" s="123"/>
      <c r="G107" s="123"/>
      <c r="H107" s="123"/>
      <c r="I107" s="123"/>
    </row>
    <row r="108" spans="1:9" s="111" customFormat="1" x14ac:dyDescent="0.25">
      <c r="A108" s="122"/>
      <c r="B108" s="123"/>
      <c r="C108" s="123"/>
      <c r="D108" s="123"/>
      <c r="E108" s="123"/>
      <c r="F108" s="123"/>
      <c r="G108" s="123"/>
      <c r="H108" s="123"/>
      <c r="I108" s="123"/>
    </row>
    <row r="109" spans="1:9" s="111" customFormat="1" x14ac:dyDescent="0.25">
      <c r="A109" s="122"/>
      <c r="B109" s="123"/>
      <c r="C109" s="123"/>
      <c r="D109" s="123"/>
      <c r="E109" s="123"/>
      <c r="F109" s="123"/>
      <c r="G109" s="123"/>
      <c r="H109" s="123"/>
      <c r="I109" s="123"/>
    </row>
    <row r="110" spans="1:9" s="111" customFormat="1" x14ac:dyDescent="0.25">
      <c r="A110" s="122"/>
      <c r="B110" s="123"/>
      <c r="C110" s="123"/>
      <c r="D110" s="123"/>
      <c r="E110" s="123"/>
      <c r="F110" s="123"/>
      <c r="G110" s="123"/>
      <c r="H110" s="123"/>
      <c r="I110" s="123"/>
    </row>
    <row r="111" spans="1:9" s="111" customFormat="1" x14ac:dyDescent="0.25">
      <c r="A111" s="122"/>
      <c r="B111" s="123"/>
      <c r="C111" s="123"/>
      <c r="D111" s="123"/>
      <c r="E111" s="123"/>
      <c r="F111" s="123"/>
      <c r="G111" s="123"/>
      <c r="H111" s="123"/>
      <c r="I111" s="123"/>
    </row>
    <row r="112" spans="1:9" s="111" customFormat="1" x14ac:dyDescent="0.25">
      <c r="A112" s="122"/>
      <c r="B112" s="123"/>
      <c r="C112" s="123"/>
      <c r="D112" s="123"/>
      <c r="E112" s="123"/>
      <c r="F112" s="123"/>
      <c r="G112" s="123"/>
      <c r="H112" s="123"/>
      <c r="I112" s="123"/>
    </row>
    <row r="113" spans="1:9" s="111" customFormat="1" x14ac:dyDescent="0.25">
      <c r="A113" s="122"/>
      <c r="B113" s="123"/>
      <c r="C113" s="123"/>
      <c r="D113" s="123"/>
      <c r="E113" s="123"/>
      <c r="F113" s="123"/>
      <c r="G113" s="123"/>
      <c r="H113" s="123"/>
      <c r="I113" s="123"/>
    </row>
    <row r="114" spans="1:9" s="111" customFormat="1" x14ac:dyDescent="0.25">
      <c r="A114" s="122"/>
      <c r="B114" s="123"/>
      <c r="C114" s="123"/>
      <c r="D114" s="123"/>
      <c r="E114" s="123"/>
      <c r="F114" s="123"/>
      <c r="G114" s="123"/>
      <c r="H114" s="123"/>
      <c r="I114" s="123"/>
    </row>
    <row r="115" spans="1:9" s="111" customFormat="1" x14ac:dyDescent="0.25">
      <c r="A115" s="122"/>
      <c r="B115" s="123"/>
      <c r="C115" s="123"/>
      <c r="D115" s="123"/>
      <c r="E115" s="123"/>
      <c r="F115" s="123"/>
      <c r="G115" s="123"/>
      <c r="H115" s="123"/>
      <c r="I115" s="123"/>
    </row>
    <row r="116" spans="1:9" s="111" customFormat="1" x14ac:dyDescent="0.25">
      <c r="A116" s="122"/>
      <c r="B116" s="123"/>
      <c r="C116" s="123"/>
      <c r="D116" s="123"/>
      <c r="E116" s="123"/>
      <c r="F116" s="123"/>
      <c r="G116" s="123"/>
      <c r="H116" s="123"/>
      <c r="I116" s="123"/>
    </row>
    <row r="117" spans="1:9" s="111" customFormat="1" x14ac:dyDescent="0.25">
      <c r="A117" s="122"/>
      <c r="B117" s="123"/>
      <c r="C117" s="123"/>
      <c r="D117" s="123"/>
      <c r="E117" s="123"/>
      <c r="F117" s="123"/>
      <c r="G117" s="123"/>
      <c r="H117" s="123"/>
      <c r="I117" s="123"/>
    </row>
    <row r="118" spans="1:9" s="111" customFormat="1" x14ac:dyDescent="0.25">
      <c r="A118" s="122"/>
      <c r="B118" s="123"/>
      <c r="C118" s="123"/>
      <c r="D118" s="123"/>
      <c r="E118" s="123"/>
      <c r="F118" s="123"/>
      <c r="G118" s="123"/>
      <c r="H118" s="123"/>
      <c r="I118" s="123"/>
    </row>
    <row r="119" spans="1:9" s="111" customFormat="1" x14ac:dyDescent="0.25">
      <c r="A119" s="122"/>
      <c r="B119" s="123"/>
      <c r="C119" s="123"/>
      <c r="D119" s="123"/>
      <c r="E119" s="123"/>
      <c r="F119" s="123"/>
      <c r="G119" s="123"/>
      <c r="H119" s="123"/>
      <c r="I119" s="123"/>
    </row>
    <row r="120" spans="1:9" s="111" customFormat="1" x14ac:dyDescent="0.25">
      <c r="A120" s="122"/>
      <c r="B120" s="123"/>
      <c r="C120" s="123"/>
      <c r="D120" s="123"/>
      <c r="E120" s="123"/>
      <c r="F120" s="123"/>
      <c r="G120" s="123"/>
      <c r="H120" s="123"/>
      <c r="I120" s="123"/>
    </row>
    <row r="121" spans="1:9" s="111" customFormat="1" x14ac:dyDescent="0.25">
      <c r="A121" s="122"/>
      <c r="B121" s="123"/>
      <c r="C121" s="123"/>
      <c r="D121" s="123"/>
      <c r="E121" s="123"/>
      <c r="F121" s="123"/>
      <c r="G121" s="123"/>
      <c r="H121" s="123"/>
      <c r="I121" s="123"/>
    </row>
    <row r="122" spans="1:9" s="111" customFormat="1" x14ac:dyDescent="0.25">
      <c r="A122" s="122"/>
      <c r="B122" s="123"/>
      <c r="C122" s="123"/>
      <c r="D122" s="123"/>
      <c r="E122" s="123"/>
      <c r="F122" s="123"/>
      <c r="G122" s="123"/>
      <c r="H122" s="123"/>
      <c r="I122" s="123"/>
    </row>
    <row r="123" spans="1:9" s="111" customFormat="1" x14ac:dyDescent="0.25">
      <c r="A123" s="122"/>
      <c r="B123" s="123"/>
      <c r="C123" s="123"/>
      <c r="D123" s="123"/>
      <c r="E123" s="123"/>
      <c r="F123" s="123"/>
      <c r="G123" s="123"/>
      <c r="H123" s="123"/>
      <c r="I123" s="123"/>
    </row>
    <row r="124" spans="1:9" s="111" customFormat="1" x14ac:dyDescent="0.25">
      <c r="A124" s="122"/>
      <c r="B124" s="123"/>
      <c r="C124" s="123"/>
      <c r="D124" s="123"/>
      <c r="E124" s="123"/>
      <c r="F124" s="123"/>
      <c r="G124" s="123"/>
      <c r="H124" s="123"/>
      <c r="I124" s="123"/>
    </row>
    <row r="125" spans="1:9" s="111" customFormat="1" x14ac:dyDescent="0.25">
      <c r="A125" s="122"/>
      <c r="B125" s="123"/>
      <c r="C125" s="123"/>
      <c r="D125" s="123"/>
      <c r="E125" s="123"/>
      <c r="F125" s="123"/>
      <c r="G125" s="123"/>
      <c r="H125" s="123"/>
      <c r="I125" s="123"/>
    </row>
    <row r="126" spans="1:9" s="111" customFormat="1" x14ac:dyDescent="0.25">
      <c r="A126" s="122"/>
      <c r="B126" s="123"/>
      <c r="C126" s="123"/>
      <c r="D126" s="123"/>
      <c r="E126" s="123"/>
      <c r="F126" s="123"/>
      <c r="G126" s="123"/>
      <c r="H126" s="123"/>
      <c r="I126" s="123"/>
    </row>
    <row r="127" spans="1:9" s="111" customFormat="1" x14ac:dyDescent="0.25">
      <c r="A127" s="122"/>
      <c r="B127" s="123"/>
      <c r="C127" s="123"/>
      <c r="D127" s="123"/>
      <c r="E127" s="123"/>
      <c r="F127" s="123"/>
      <c r="G127" s="123"/>
      <c r="H127" s="123"/>
      <c r="I127" s="123"/>
    </row>
    <row r="128" spans="1:9" s="111" customFormat="1" x14ac:dyDescent="0.25">
      <c r="A128" s="122"/>
      <c r="B128" s="123"/>
      <c r="C128" s="123"/>
      <c r="D128" s="123"/>
      <c r="E128" s="123"/>
      <c r="F128" s="123"/>
      <c r="G128" s="123"/>
      <c r="H128" s="123"/>
      <c r="I128" s="123"/>
    </row>
    <row r="129" spans="1:9" s="111" customFormat="1" x14ac:dyDescent="0.25">
      <c r="A129" s="122"/>
      <c r="B129" s="123"/>
      <c r="C129" s="123"/>
      <c r="D129" s="123"/>
      <c r="E129" s="123"/>
      <c r="F129" s="123"/>
      <c r="G129" s="123"/>
      <c r="H129" s="123"/>
      <c r="I129" s="123"/>
    </row>
    <row r="130" spans="1:9" s="111" customFormat="1" x14ac:dyDescent="0.25">
      <c r="A130" s="122"/>
      <c r="B130" s="123"/>
      <c r="C130" s="123"/>
      <c r="D130" s="123"/>
      <c r="E130" s="123"/>
      <c r="F130" s="123"/>
      <c r="G130" s="123"/>
      <c r="H130" s="123"/>
      <c r="I130" s="123"/>
    </row>
    <row r="131" spans="1:9" s="111" customFormat="1" x14ac:dyDescent="0.25">
      <c r="A131" s="122"/>
      <c r="B131" s="123"/>
      <c r="C131" s="123"/>
      <c r="D131" s="123"/>
      <c r="E131" s="123"/>
      <c r="F131" s="123"/>
      <c r="G131" s="123"/>
      <c r="H131" s="123"/>
      <c r="I131" s="123"/>
    </row>
    <row r="132" spans="1:9" s="111" customFormat="1" x14ac:dyDescent="0.25">
      <c r="A132" s="122"/>
      <c r="B132" s="123"/>
      <c r="C132" s="123"/>
      <c r="D132" s="123"/>
      <c r="E132" s="123"/>
      <c r="F132" s="123"/>
      <c r="G132" s="123"/>
      <c r="H132" s="123"/>
      <c r="I132" s="123"/>
    </row>
    <row r="133" spans="1:9" s="111" customFormat="1" x14ac:dyDescent="0.25">
      <c r="A133" s="122"/>
      <c r="B133" s="123"/>
      <c r="C133" s="123"/>
      <c r="D133" s="123"/>
      <c r="E133" s="123"/>
      <c r="F133" s="123"/>
      <c r="G133" s="123"/>
      <c r="H133" s="123"/>
      <c r="I133" s="123"/>
    </row>
    <row r="134" spans="1:9" s="111" customFormat="1" x14ac:dyDescent="0.25">
      <c r="A134" s="122"/>
      <c r="B134" s="123"/>
      <c r="C134" s="123"/>
      <c r="D134" s="123"/>
      <c r="E134" s="123"/>
      <c r="F134" s="123"/>
      <c r="G134" s="123"/>
      <c r="H134" s="123"/>
      <c r="I134" s="123"/>
    </row>
    <row r="135" spans="1:9" s="111" customFormat="1" x14ac:dyDescent="0.25">
      <c r="A135" s="122"/>
      <c r="B135" s="123"/>
      <c r="C135" s="123"/>
      <c r="D135" s="123"/>
      <c r="E135" s="123"/>
      <c r="F135" s="123"/>
      <c r="G135" s="123"/>
      <c r="H135" s="123"/>
      <c r="I135" s="123"/>
    </row>
    <row r="136" spans="1:9" s="111" customFormat="1" x14ac:dyDescent="0.25">
      <c r="A136" s="122"/>
      <c r="B136" s="123"/>
      <c r="C136" s="123"/>
      <c r="D136" s="123"/>
      <c r="E136" s="123"/>
      <c r="F136" s="123"/>
      <c r="G136" s="123"/>
      <c r="H136" s="123"/>
      <c r="I136" s="123"/>
    </row>
    <row r="137" spans="1:9" s="111" customFormat="1" x14ac:dyDescent="0.25">
      <c r="A137" s="122"/>
      <c r="B137" s="123"/>
      <c r="C137" s="123"/>
      <c r="D137" s="123"/>
      <c r="E137" s="123"/>
      <c r="F137" s="123"/>
      <c r="G137" s="123"/>
      <c r="H137" s="123"/>
      <c r="I137" s="123"/>
    </row>
    <row r="138" spans="1:9" s="111" customFormat="1" x14ac:dyDescent="0.25">
      <c r="A138" s="122"/>
      <c r="B138" s="123"/>
      <c r="C138" s="123"/>
      <c r="D138" s="123"/>
      <c r="E138" s="123"/>
      <c r="F138" s="123"/>
      <c r="G138" s="123"/>
      <c r="H138" s="123"/>
      <c r="I138" s="123"/>
    </row>
    <row r="139" spans="1:9" s="111" customFormat="1" x14ac:dyDescent="0.25">
      <c r="A139" s="122"/>
      <c r="B139" s="123"/>
      <c r="C139" s="123"/>
      <c r="D139" s="123"/>
      <c r="E139" s="123"/>
      <c r="F139" s="123"/>
      <c r="G139" s="123"/>
      <c r="H139" s="123"/>
      <c r="I139" s="123"/>
    </row>
    <row r="140" spans="1:9" s="111" customFormat="1" x14ac:dyDescent="0.25">
      <c r="A140" s="122"/>
      <c r="B140" s="123"/>
      <c r="C140" s="123"/>
      <c r="D140" s="123"/>
      <c r="E140" s="123"/>
      <c r="F140" s="123"/>
      <c r="G140" s="123"/>
      <c r="H140" s="123"/>
      <c r="I140" s="123"/>
    </row>
    <row r="141" spans="1:9" s="111" customFormat="1" x14ac:dyDescent="0.25">
      <c r="A141" s="122"/>
      <c r="B141" s="123"/>
      <c r="C141" s="123"/>
      <c r="D141" s="123"/>
      <c r="E141" s="123"/>
      <c r="F141" s="123"/>
      <c r="G141" s="123"/>
      <c r="H141" s="123"/>
      <c r="I141" s="123"/>
    </row>
    <row r="142" spans="1:9" s="111" customFormat="1" x14ac:dyDescent="0.25">
      <c r="A142" s="122"/>
      <c r="B142" s="123"/>
      <c r="C142" s="123"/>
      <c r="D142" s="123"/>
      <c r="E142" s="123"/>
      <c r="F142" s="123"/>
      <c r="G142" s="123"/>
      <c r="H142" s="123"/>
      <c r="I142" s="123"/>
    </row>
    <row r="143" spans="1:9" s="111" customFormat="1" x14ac:dyDescent="0.25">
      <c r="A143" s="122"/>
      <c r="B143" s="123"/>
      <c r="C143" s="123"/>
      <c r="D143" s="123"/>
      <c r="E143" s="123"/>
      <c r="F143" s="123"/>
      <c r="G143" s="123"/>
      <c r="H143" s="123"/>
      <c r="I143" s="123"/>
    </row>
    <row r="144" spans="1:9" s="111" customFormat="1" x14ac:dyDescent="0.25">
      <c r="A144" s="122"/>
      <c r="B144" s="123"/>
      <c r="C144" s="123"/>
      <c r="D144" s="123"/>
      <c r="E144" s="123"/>
      <c r="F144" s="123"/>
      <c r="G144" s="123"/>
      <c r="H144" s="123"/>
      <c r="I144" s="123"/>
    </row>
    <row r="145" spans="1:9" s="111" customFormat="1" x14ac:dyDescent="0.25">
      <c r="A145" s="122"/>
      <c r="B145" s="123"/>
      <c r="C145" s="123"/>
      <c r="D145" s="123"/>
      <c r="E145" s="123"/>
      <c r="F145" s="123"/>
      <c r="G145" s="123"/>
      <c r="H145" s="123"/>
      <c r="I145" s="123"/>
    </row>
    <row r="146" spans="1:9" s="111" customFormat="1" x14ac:dyDescent="0.25">
      <c r="A146" s="122"/>
      <c r="B146" s="123"/>
      <c r="C146" s="123"/>
      <c r="D146" s="123"/>
      <c r="E146" s="123"/>
      <c r="F146" s="123"/>
      <c r="G146" s="123"/>
      <c r="H146" s="123"/>
      <c r="I146" s="123"/>
    </row>
    <row r="147" spans="1:9" s="111" customFormat="1" x14ac:dyDescent="0.25">
      <c r="A147" s="122"/>
      <c r="B147" s="123"/>
      <c r="C147" s="123"/>
      <c r="D147" s="123"/>
      <c r="E147" s="123"/>
      <c r="F147" s="123"/>
      <c r="G147" s="123"/>
      <c r="H147" s="123"/>
      <c r="I147" s="123"/>
    </row>
    <row r="148" spans="1:9" x14ac:dyDescent="0.2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x14ac:dyDescent="0.2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x14ac:dyDescent="0.2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x14ac:dyDescent="0.2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x14ac:dyDescent="0.2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x14ac:dyDescent="0.2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x14ac:dyDescent="0.2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x14ac:dyDescent="0.2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x14ac:dyDescent="0.2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x14ac:dyDescent="0.2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x14ac:dyDescent="0.2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x14ac:dyDescent="0.2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x14ac:dyDescent="0.2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x14ac:dyDescent="0.2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x14ac:dyDescent="0.2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x14ac:dyDescent="0.2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x14ac:dyDescent="0.2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x14ac:dyDescent="0.2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x14ac:dyDescent="0.2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x14ac:dyDescent="0.2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x14ac:dyDescent="0.2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x14ac:dyDescent="0.2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x14ac:dyDescent="0.2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x14ac:dyDescent="0.2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x14ac:dyDescent="0.2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x14ac:dyDescent="0.2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x14ac:dyDescent="0.2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x14ac:dyDescent="0.2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x14ac:dyDescent="0.2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x14ac:dyDescent="0.2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x14ac:dyDescent="0.2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x14ac:dyDescent="0.2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x14ac:dyDescent="0.2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x14ac:dyDescent="0.2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x14ac:dyDescent="0.2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x14ac:dyDescent="0.2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x14ac:dyDescent="0.2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x14ac:dyDescent="0.2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x14ac:dyDescent="0.2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x14ac:dyDescent="0.2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x14ac:dyDescent="0.2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x14ac:dyDescent="0.2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x14ac:dyDescent="0.2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x14ac:dyDescent="0.2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x14ac:dyDescent="0.2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x14ac:dyDescent="0.2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x14ac:dyDescent="0.2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x14ac:dyDescent="0.2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x14ac:dyDescent="0.2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x14ac:dyDescent="0.2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x14ac:dyDescent="0.2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x14ac:dyDescent="0.2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x14ac:dyDescent="0.2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x14ac:dyDescent="0.2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x14ac:dyDescent="0.2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x14ac:dyDescent="0.2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x14ac:dyDescent="0.25">
      <c r="A204" s="124"/>
      <c r="B204" s="125"/>
      <c r="C204" s="125"/>
      <c r="D204" s="125"/>
      <c r="E204" s="125"/>
      <c r="F204" s="125"/>
      <c r="G204" s="125"/>
      <c r="H204" s="125"/>
      <c r="I204" s="125"/>
    </row>
  </sheetData>
  <mergeCells count="6">
    <mergeCell ref="I5:I6"/>
    <mergeCell ref="A28:B28"/>
    <mergeCell ref="A31:B31"/>
    <mergeCell ref="A5:A6"/>
    <mergeCell ref="B5:G5"/>
    <mergeCell ref="H5:H6"/>
  </mergeCells>
  <pageMargins left="0.7" right="0.7" top="0.75" bottom="0.75" header="0.3" footer="0.3"/>
  <pageSetup paperSize="9" scale="89" fitToHeight="23" orientation="landscape" horizontalDpi="0" verticalDpi="0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Тесленко Ирина Борисовна</cp:lastModifiedBy>
  <cp:lastPrinted>2023-11-14T07:02:50Z</cp:lastPrinted>
  <dcterms:created xsi:type="dcterms:W3CDTF">2006-05-15T08:54:37Z</dcterms:created>
  <dcterms:modified xsi:type="dcterms:W3CDTF">2023-11-14T07:09:19Z</dcterms:modified>
</cp:coreProperties>
</file>