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2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'4ф'!$A$1:$I$94</definedName>
    <definedName name="_xlnm.Print_Area" localSheetId="0">'ф1'!$A$1:$I$100</definedName>
    <definedName name="_xlnm.Print_Area" localSheetId="1">'ф2'!$A$1:$F$77</definedName>
    <definedName name="_xlnm.Print_Area" localSheetId="2">'ф3'!$A$1:$F$105</definedName>
  </definedNames>
  <calcPr fullCalcOnLoad="1" refMode="R1C1"/>
</workbook>
</file>

<file path=xl/sharedStrings.xml><?xml version="1.0" encoding="utf-8"?>
<sst xmlns="http://schemas.openxmlformats.org/spreadsheetml/2006/main" count="437" uniqueCount="251">
  <si>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</si>
  <si>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</si>
  <si>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</si>
  <si>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</si>
  <si>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</si>
  <si>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</si>
  <si>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</si>
  <si>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</si>
  <si>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</si>
  <si>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</si>
  <si>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</si>
  <si>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</si>
  <si>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</si>
  <si>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</si>
  <si>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</si>
  <si>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</si>
  <si>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</si>
  <si>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</si>
  <si>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</si>
  <si>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</si>
  <si>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</si>
  <si>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</si>
  <si>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</si>
  <si>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</si>
  <si>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</si>
  <si>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</si>
  <si>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</si>
  <si>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</si>
  <si>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</si>
  <si>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</si>
  <si>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</si>
  <si>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</si>
  <si>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</si>
  <si>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</si>
  <si>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</si>
  <si>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</si>
  <si>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</si>
  <si>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</si>
  <si>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</si>
  <si>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</si>
  <si>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</si>
  <si>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</si>
  <si>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</si>
  <si>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</si>
  <si>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</si>
  <si>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</si>
  <si>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</si>
  <si>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</si>
  <si>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</si>
  <si>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</si>
  <si>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</si>
  <si>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(фамилия, имя, отчество)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</si>
  <si>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</si>
  <si>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</si>
  <si>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</si>
  <si>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</si>
  <si>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</si>
  <si>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</si>
  <si>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</si>
  <si>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</si>
  <si>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</si>
  <si>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</si>
  <si>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</si>
  <si>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</si>
  <si>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</si>
  <si>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</si>
  <si>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</si>
  <si>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</si>
  <si>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</si>
  <si>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</si>
  <si>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</si>
  <si>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</si>
  <si>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</si>
  <si>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</si>
  <si>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</si>
  <si>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</si>
  <si>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</si>
  <si>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</si>
  <si>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</si>
  <si>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</si>
  <si>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</si>
  <si>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</si>
  <si>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</si>
  <si>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</si>
  <si>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</si>
  <si>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</si>
  <si>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</si>
  <si>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</si>
  <si>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</si>
  <si>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</si>
  <si>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</si>
  <si>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</si>
  <si>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</si>
  <si>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</si>
  <si>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</si>
  <si>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</si>
  <si>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</si>
  <si>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</si>
  <si>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</si>
  <si>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</si>
  <si>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</si>
  <si>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</si>
  <si>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</si>
  <si>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</si>
  <si>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</si>
  <si>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</si>
  <si>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</si>
  <si>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</si>
  <si>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</si>
  <si>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</si>
  <si>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</si>
  <si>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</si>
  <si>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</si>
  <si>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</si>
  <si>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</si>
  <si>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</si>
  <si>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</si>
  <si>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</si>
  <si>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</si>
  <si>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</si>
  <si>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</si>
  <si>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</si>
  <si>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</si>
  <si>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</si>
  <si>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</si>
  <si>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</si>
  <si>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</si>
  <si>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</si>
  <si>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</si>
  <si>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</si>
  <si>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</si>
  <si>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</si>
  <si>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</si>
  <si>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</si>
  <si>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</si>
  <si>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</si>
  <si>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</si>
  <si>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</si>
  <si>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</si>
  <si>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</si>
  <si>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</si>
  <si>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</si>
  <si>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</si>
  <si>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</si>
  <si>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</si>
  <si>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</si>
  <si>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</si>
  <si>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</si>
  <si>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</si>
  <si>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</si>
  <si>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</si>
  <si>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</si>
  <si>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</si>
  <si>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</si>
  <si>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</si>
  <si>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</si>
  <si>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</si>
  <si>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</si>
  <si>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</si>
  <si>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</si>
  <si>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</si>
  <si>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</si>
  <si>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</si>
  <si>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</si>
  <si>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</si>
  <si>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</si>
  <si>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</si>
  <si>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</si>
  <si>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</si>
  <si>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</si>
  <si>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</si>
  <si>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</si>
  <si>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</si>
  <si>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</si>
  <si>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</si>
  <si>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</si>
  <si>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</si>
  <si>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</si>
  <si>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</si>
  <si>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</si>
  <si>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</si>
  <si>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</si>
  <si>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</si>
  <si>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</si>
  <si>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</si>
  <si>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</si>
  <si>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</si>
  <si>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</si>
  <si>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</si>
  <si>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</si>
  <si>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</si>
  <si>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</si>
  <si>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</si>
  <si>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</si>
  <si>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</si>
  <si>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</si>
  <si>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</si>
  <si>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</si>
  <si>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</si>
  <si>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</si>
  <si>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</si>
  <si>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</si>
  <si>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</si>
  <si>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</si>
  <si>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</si>
  <si>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</si>
  <si>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</si>
  <si>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</si>
  <si>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</si>
  <si>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</si>
  <si>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</si>
  <si>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</si>
  <si>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</si>
  <si>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</si>
  <si>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</si>
  <si>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</si>
  <si>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</si>
  <si>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</si>
  <si>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</si>
  <si>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</si>
  <si>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</si>
  <si>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</si>
  <si>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</si>
  <si>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</si>
  <si>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</si>
  <si>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</si>
  <si>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</si>
  <si>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</si>
  <si>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</si>
  <si>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</si>
  <si>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</si>
  <si>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(Форма 2) </t>
  </si>
  <si>
    <t>(форма1)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</si>
  <si>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</si>
  <si>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</si>
  <si>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</si>
  <si>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>Сальдо на 1 января предедущего года</t>
  </si>
  <si>
    <t>Сальдо на 1 января отчетного года
(строка 100 + строка 200 + строка 300)</t>
  </si>
  <si>
    <t>Консолидированный отчет о финансовом положении по состоянию на 30 сентября  2014г.</t>
  </si>
  <si>
    <t xml:space="preserve">по состоянию на 30 сентября 2014г. </t>
  </si>
  <si>
    <t>по состоянию на 30 сентября  2014г.</t>
  </si>
  <si>
    <t>по состоянию на 30 сентября 2014г. (прямой метод)</t>
  </si>
  <si>
    <t>Председатель Правления</t>
  </si>
  <si>
    <t>Рахымбаев Ерболат Уальханович</t>
  </si>
  <si>
    <t xml:space="preserve">              (фамилия, имя, отчество)</t>
  </si>
  <si>
    <t xml:space="preserve">             (фамилия, имя, отчество)</t>
  </si>
  <si>
    <t xml:space="preserve">          (фамилия, имя, отчество)</t>
  </si>
  <si>
    <t xml:space="preserve">           (фамилия, имя, отчество)</t>
  </si>
  <si>
    <t xml:space="preserve">            (фамилия, имя, отчество)</t>
  </si>
  <si>
    <t>Балансовая стоимость 1 простой акции   14598,03  тенге</t>
  </si>
  <si>
    <t>Сальдо на 30 сентября отчетного года
(строка 500 + строка 600 + строка 700)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</si>
</sst>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  <numFmt numFmtId="195" formatCode="#,##0.0000_ ;\-#,##0.0000\ "/>
    <numFmt numFmtId="196" formatCode="#,##0.00_ ;\-#,##0.00\ 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9"/>
      <color indexed="8"/>
      <name val="Arial(K)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75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75" fontId="6" fillId="0" borderId="1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0" fontId="7" fillId="34" borderId="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5" borderId="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2" fontId="19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57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4" borderId="10" xfId="60" applyNumberFormat="1" applyFont="1" applyFill="1" applyBorder="1" applyAlignment="1">
      <alignment horizontal="center" vertic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190" fontId="6" fillId="34" borderId="17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3" fontId="0" fillId="34" borderId="26" xfId="60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1" fontId="7" fillId="34" borderId="28" xfId="0" applyNumberFormat="1" applyFont="1" applyFill="1" applyBorder="1" applyAlignment="1">
      <alignment horizontal="right" vertical="center"/>
    </xf>
    <xf numFmtId="1" fontId="6" fillId="34" borderId="29" xfId="0" applyNumberFormat="1" applyFont="1" applyFill="1" applyBorder="1" applyAlignment="1">
      <alignment horizontal="right" vertical="top"/>
    </xf>
    <xf numFmtId="3" fontId="6" fillId="34" borderId="30" xfId="0" applyNumberFormat="1" applyFont="1" applyFill="1" applyBorder="1" applyAlignment="1">
      <alignment horizontal="right" vertical="center"/>
    </xf>
    <xf numFmtId="3" fontId="6" fillId="34" borderId="31" xfId="0" applyNumberFormat="1" applyFont="1" applyFill="1" applyBorder="1" applyAlignment="1">
      <alignment horizontal="right" vertical="center"/>
    </xf>
    <xf numFmtId="3" fontId="6" fillId="34" borderId="28" xfId="0" applyNumberFormat="1" applyFont="1" applyFill="1" applyBorder="1" applyAlignment="1">
      <alignment horizontal="right" vertical="center"/>
    </xf>
    <xf numFmtId="3" fontId="7" fillId="34" borderId="31" xfId="0" applyNumberFormat="1" applyFont="1" applyFill="1" applyBorder="1" applyAlignment="1">
      <alignment horizontal="right" vertical="center"/>
    </xf>
    <xf numFmtId="3" fontId="6" fillId="34" borderId="28" xfId="0" applyNumberFormat="1" applyFont="1" applyFill="1" applyBorder="1" applyAlignment="1">
      <alignment horizontal="right" vertical="top"/>
    </xf>
    <xf numFmtId="3" fontId="7" fillId="34" borderId="25" xfId="0" applyNumberFormat="1" applyFont="1" applyFill="1" applyBorder="1" applyAlignment="1">
      <alignment horizontal="right" vertical="center"/>
    </xf>
    <xf numFmtId="3" fontId="7" fillId="34" borderId="18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3" fontId="58" fillId="34" borderId="0" xfId="0" applyNumberFormat="1" applyFont="1" applyFill="1" applyAlignment="1">
      <alignment horizontal="center"/>
    </xf>
    <xf numFmtId="3" fontId="7" fillId="34" borderId="1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3" fontId="0" fillId="0" borderId="0" xfId="0" applyNumberFormat="1" applyFill="1" applyAlignment="1">
      <alignment horizontal="left"/>
    </xf>
    <xf numFmtId="172" fontId="0" fillId="34" borderId="1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3" fontId="6" fillId="34" borderId="19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horizontal="left" vertical="top"/>
    </xf>
    <xf numFmtId="0" fontId="9" fillId="34" borderId="0" xfId="0" applyNumberFormat="1" applyFont="1" applyFill="1" applyAlignment="1">
      <alignment vertical="top"/>
    </xf>
    <xf numFmtId="0" fontId="21" fillId="34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left" wrapText="1"/>
    </xf>
    <xf numFmtId="0" fontId="9" fillId="34" borderId="0" xfId="0" applyNumberFormat="1" applyFont="1" applyFill="1" applyAlignment="1">
      <alignment horizontal="center" vertical="top"/>
    </xf>
    <xf numFmtId="0" fontId="7" fillId="0" borderId="27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9" fillId="34" borderId="0" xfId="0" applyNumberFormat="1" applyFont="1" applyFill="1" applyAlignment="1">
      <alignment horizontal="left" vertical="top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/>
    </xf>
    <xf numFmtId="0" fontId="10" fillId="0" borderId="3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15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2"/>
  <sheetViews>
    <sheetView workbookViewId="0" topLeftCell="A68">
      <selection activeCell="E95" sqref="E95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58" customWidth="1"/>
    <col min="9" max="9" width="17.875" style="58" customWidth="1"/>
    <col min="10" max="16384" width="9.125" style="4" customWidth="1"/>
  </cols>
  <sheetData>
    <row r="1" spans="8:9" ht="54" customHeight="1" hidden="1">
      <c r="H1" s="200" t="s">
        <v>161</v>
      </c>
      <c r="I1" s="200"/>
    </row>
    <row r="2" spans="1:9" ht="19.5" customHeight="1">
      <c r="A2" s="203" t="s">
        <v>238</v>
      </c>
      <c r="B2" s="203"/>
      <c r="C2" s="203"/>
      <c r="D2" s="203"/>
      <c r="E2" s="203"/>
      <c r="F2" s="203"/>
      <c r="G2" s="203"/>
      <c r="H2" s="203"/>
      <c r="I2" s="203"/>
    </row>
    <row r="3" spans="1:9" ht="18" customHeight="1">
      <c r="A3" s="199" t="s">
        <v>232</v>
      </c>
      <c r="B3" s="199"/>
      <c r="C3" s="199"/>
      <c r="D3" s="199"/>
      <c r="E3" s="199"/>
      <c r="F3" s="199"/>
      <c r="G3" s="199"/>
      <c r="H3" s="199"/>
      <c r="I3" s="199"/>
    </row>
    <row r="4" spans="1:8" ht="12" customHeight="1">
      <c r="A4" s="5" t="s">
        <v>30</v>
      </c>
      <c r="E4" s="201" t="s">
        <v>162</v>
      </c>
      <c r="F4" s="201"/>
      <c r="G4" s="201"/>
      <c r="H4" s="201"/>
    </row>
    <row r="5" spans="5:7" ht="12.75">
      <c r="E5" s="54"/>
      <c r="F5" s="54"/>
      <c r="G5" s="54"/>
    </row>
    <row r="6" spans="1:8" ht="12" customHeight="1">
      <c r="A6" s="5" t="s">
        <v>32</v>
      </c>
      <c r="E6" s="202" t="s">
        <v>56</v>
      </c>
      <c r="F6" s="202"/>
      <c r="G6" s="202"/>
      <c r="H6" s="202"/>
    </row>
    <row r="7" spans="5:7" ht="12.75">
      <c r="E7" s="54"/>
      <c r="F7" s="54"/>
      <c r="G7" s="54"/>
    </row>
    <row r="8" spans="1:8" ht="12" customHeight="1">
      <c r="A8" s="5" t="s">
        <v>33</v>
      </c>
      <c r="E8" s="202" t="s">
        <v>57</v>
      </c>
      <c r="F8" s="202"/>
      <c r="G8" s="202"/>
      <c r="H8" s="202"/>
    </row>
    <row r="9" spans="5:7" ht="12.75">
      <c r="E9" s="54"/>
      <c r="F9" s="54"/>
      <c r="G9" s="54"/>
    </row>
    <row r="10" spans="1:8" ht="12" customHeight="1">
      <c r="A10" s="5" t="s">
        <v>163</v>
      </c>
      <c r="E10" s="201" t="s">
        <v>164</v>
      </c>
      <c r="F10" s="201"/>
      <c r="G10" s="201"/>
      <c r="H10" s="201"/>
    </row>
    <row r="11" spans="2:8" ht="15">
      <c r="B11" s="204"/>
      <c r="C11" s="204"/>
      <c r="D11" s="204"/>
      <c r="E11" s="204"/>
      <c r="F11" s="204"/>
      <c r="G11" s="204"/>
      <c r="H11" s="204"/>
    </row>
    <row r="12" spans="1:9" ht="15">
      <c r="A12" s="205" t="s">
        <v>239</v>
      </c>
      <c r="B12" s="205"/>
      <c r="C12" s="205"/>
      <c r="D12" s="205"/>
      <c r="E12" s="205"/>
      <c r="F12" s="205"/>
      <c r="G12" s="205"/>
      <c r="H12" s="205"/>
      <c r="I12" s="205"/>
    </row>
    <row r="13" spans="4:9" ht="12.75">
      <c r="D13" s="209"/>
      <c r="E13" s="209"/>
      <c r="F13" s="209"/>
      <c r="G13" s="209"/>
      <c r="H13" s="209"/>
      <c r="I13" s="139" t="s">
        <v>165</v>
      </c>
    </row>
    <row r="14" spans="1:9" ht="23.25" customHeight="1">
      <c r="A14" s="206" t="s">
        <v>166</v>
      </c>
      <c r="B14" s="206"/>
      <c r="C14" s="206"/>
      <c r="D14" s="206"/>
      <c r="E14" s="206"/>
      <c r="F14" s="206"/>
      <c r="G14" s="6" t="s">
        <v>36</v>
      </c>
      <c r="H14" s="140" t="s">
        <v>0</v>
      </c>
      <c r="I14" s="140" t="s">
        <v>1</v>
      </c>
    </row>
    <row r="15" spans="1:9" ht="12.75">
      <c r="A15" s="207">
        <v>1</v>
      </c>
      <c r="B15" s="207"/>
      <c r="C15" s="207"/>
      <c r="D15" s="207"/>
      <c r="E15" s="207"/>
      <c r="F15" s="207"/>
      <c r="G15" s="43">
        <v>2</v>
      </c>
      <c r="H15" s="141">
        <v>3</v>
      </c>
      <c r="I15" s="141">
        <v>4</v>
      </c>
    </row>
    <row r="16" spans="1:9" ht="19.5" customHeight="1">
      <c r="A16" s="208" t="s">
        <v>2</v>
      </c>
      <c r="B16" s="208"/>
      <c r="C16" s="208"/>
      <c r="D16" s="208"/>
      <c r="E16" s="208"/>
      <c r="F16" s="208"/>
      <c r="G16" s="44"/>
      <c r="H16" s="142"/>
      <c r="I16" s="142"/>
    </row>
    <row r="17" spans="1:9" ht="12.75">
      <c r="A17" s="210" t="s">
        <v>24</v>
      </c>
      <c r="B17" s="210"/>
      <c r="C17" s="210"/>
      <c r="D17" s="210"/>
      <c r="E17" s="210"/>
      <c r="F17" s="210"/>
      <c r="G17" s="45">
        <v>10</v>
      </c>
      <c r="H17" s="143">
        <v>800809</v>
      </c>
      <c r="I17" s="143">
        <v>234791</v>
      </c>
    </row>
    <row r="18" spans="1:9" ht="12.75">
      <c r="A18" s="211" t="s">
        <v>60</v>
      </c>
      <c r="B18" s="211"/>
      <c r="C18" s="211"/>
      <c r="D18" s="211"/>
      <c r="E18" s="211"/>
      <c r="F18" s="211"/>
      <c r="G18" s="46">
        <v>11</v>
      </c>
      <c r="H18" s="144"/>
      <c r="I18" s="144"/>
    </row>
    <row r="19" spans="1:9" ht="12.75">
      <c r="A19" s="211" t="s">
        <v>61</v>
      </c>
      <c r="B19" s="211"/>
      <c r="C19" s="211"/>
      <c r="D19" s="211"/>
      <c r="E19" s="211"/>
      <c r="F19" s="211"/>
      <c r="G19" s="46">
        <v>12</v>
      </c>
      <c r="H19" s="144"/>
      <c r="I19" s="144"/>
    </row>
    <row r="20" spans="1:9" ht="23.25" customHeight="1">
      <c r="A20" s="212" t="s">
        <v>62</v>
      </c>
      <c r="B20" s="212"/>
      <c r="C20" s="212"/>
      <c r="D20" s="212"/>
      <c r="E20" s="212"/>
      <c r="F20" s="212"/>
      <c r="G20" s="46">
        <v>13</v>
      </c>
      <c r="H20" s="144"/>
      <c r="I20" s="144"/>
    </row>
    <row r="21" spans="1:9" ht="12.75">
      <c r="A21" s="211" t="s">
        <v>63</v>
      </c>
      <c r="B21" s="211"/>
      <c r="C21" s="211"/>
      <c r="D21" s="211"/>
      <c r="E21" s="211"/>
      <c r="F21" s="211"/>
      <c r="G21" s="46">
        <v>14</v>
      </c>
      <c r="H21" s="144"/>
      <c r="I21" s="144"/>
    </row>
    <row r="22" spans="1:9" ht="12.75">
      <c r="A22" s="211" t="s">
        <v>64</v>
      </c>
      <c r="B22" s="211"/>
      <c r="C22" s="211"/>
      <c r="D22" s="211"/>
      <c r="E22" s="211"/>
      <c r="F22" s="211"/>
      <c r="G22" s="46">
        <v>15</v>
      </c>
      <c r="H22" s="144"/>
      <c r="I22" s="144"/>
    </row>
    <row r="23" spans="1:9" ht="12.75">
      <c r="A23" s="210" t="s">
        <v>65</v>
      </c>
      <c r="B23" s="210"/>
      <c r="C23" s="210"/>
      <c r="D23" s="210"/>
      <c r="E23" s="210"/>
      <c r="F23" s="210"/>
      <c r="G23" s="46">
        <v>16</v>
      </c>
      <c r="H23" s="145">
        <v>685885</v>
      </c>
      <c r="I23" s="145">
        <v>236055</v>
      </c>
    </row>
    <row r="24" spans="1:9" ht="12.75">
      <c r="A24" s="210" t="s">
        <v>175</v>
      </c>
      <c r="B24" s="210"/>
      <c r="C24" s="210"/>
      <c r="D24" s="210"/>
      <c r="E24" s="210"/>
      <c r="F24" s="210"/>
      <c r="G24" s="46">
        <v>17</v>
      </c>
      <c r="H24" s="145">
        <v>13694</v>
      </c>
      <c r="I24" s="145">
        <v>66041</v>
      </c>
    </row>
    <row r="25" spans="1:9" ht="12.75">
      <c r="A25" s="211" t="s">
        <v>3</v>
      </c>
      <c r="B25" s="211"/>
      <c r="C25" s="211"/>
      <c r="D25" s="211"/>
      <c r="E25" s="211"/>
      <c r="F25" s="211"/>
      <c r="G25" s="46">
        <v>18</v>
      </c>
      <c r="H25" s="144">
        <v>537575</v>
      </c>
      <c r="I25" s="144">
        <v>428883</v>
      </c>
    </row>
    <row r="26" spans="1:9" ht="12.75">
      <c r="A26" s="210" t="s">
        <v>4</v>
      </c>
      <c r="B26" s="210"/>
      <c r="C26" s="210"/>
      <c r="D26" s="210"/>
      <c r="E26" s="210"/>
      <c r="F26" s="210"/>
      <c r="G26" s="46">
        <v>19</v>
      </c>
      <c r="H26" s="144">
        <v>678040</v>
      </c>
      <c r="I26" s="144">
        <v>885533</v>
      </c>
    </row>
    <row r="27" spans="1:9" ht="12.75">
      <c r="A27" s="210" t="s">
        <v>66</v>
      </c>
      <c r="B27" s="210"/>
      <c r="C27" s="210"/>
      <c r="D27" s="210"/>
      <c r="E27" s="210"/>
      <c r="F27" s="210"/>
      <c r="G27" s="47">
        <v>100</v>
      </c>
      <c r="H27" s="181">
        <f>SUM(H17:H26)</f>
        <v>2716003</v>
      </c>
      <c r="I27" s="181">
        <f>SUM(I17:I26)</f>
        <v>1851303</v>
      </c>
    </row>
    <row r="28" spans="1:9" ht="23.25" customHeight="1">
      <c r="A28" s="213" t="s">
        <v>167</v>
      </c>
      <c r="B28" s="213"/>
      <c r="C28" s="213"/>
      <c r="D28" s="213"/>
      <c r="E28" s="213"/>
      <c r="F28" s="213"/>
      <c r="G28" s="42">
        <v>101</v>
      </c>
      <c r="H28" s="145"/>
      <c r="I28" s="145"/>
    </row>
    <row r="29" spans="1:9" ht="18.75" customHeight="1">
      <c r="A29" s="208" t="s">
        <v>5</v>
      </c>
      <c r="B29" s="208"/>
      <c r="C29" s="208"/>
      <c r="D29" s="208"/>
      <c r="E29" s="208"/>
      <c r="F29" s="208"/>
      <c r="G29" s="48"/>
      <c r="H29" s="177"/>
      <c r="I29" s="146"/>
    </row>
    <row r="30" spans="1:9" ht="12.75">
      <c r="A30" s="210" t="s">
        <v>60</v>
      </c>
      <c r="B30" s="210"/>
      <c r="C30" s="210"/>
      <c r="D30" s="210"/>
      <c r="E30" s="210"/>
      <c r="F30" s="210"/>
      <c r="G30" s="49">
        <v>110</v>
      </c>
      <c r="H30" s="178"/>
      <c r="I30" s="147"/>
    </row>
    <row r="31" spans="1:9" ht="12.75">
      <c r="A31" s="210" t="s">
        <v>61</v>
      </c>
      <c r="B31" s="210"/>
      <c r="C31" s="210"/>
      <c r="D31" s="210"/>
      <c r="E31" s="210"/>
      <c r="F31" s="210"/>
      <c r="G31" s="49">
        <v>111</v>
      </c>
      <c r="H31" s="145"/>
      <c r="I31" s="143"/>
    </row>
    <row r="32" spans="1:9" ht="23.25" customHeight="1">
      <c r="A32" s="213" t="s">
        <v>62</v>
      </c>
      <c r="B32" s="213"/>
      <c r="C32" s="213"/>
      <c r="D32" s="213"/>
      <c r="E32" s="213"/>
      <c r="F32" s="213"/>
      <c r="G32" s="49">
        <v>112</v>
      </c>
      <c r="H32" s="145"/>
      <c r="I32" s="143"/>
    </row>
    <row r="33" spans="1:9" ht="12.75">
      <c r="A33" s="210" t="s">
        <v>63</v>
      </c>
      <c r="B33" s="210"/>
      <c r="C33" s="210"/>
      <c r="D33" s="210"/>
      <c r="E33" s="210"/>
      <c r="F33" s="210"/>
      <c r="G33" s="49">
        <v>113</v>
      </c>
      <c r="H33" s="145"/>
      <c r="I33" s="143"/>
    </row>
    <row r="34" spans="1:9" ht="12.75">
      <c r="A34" s="210" t="s">
        <v>67</v>
      </c>
      <c r="B34" s="210"/>
      <c r="C34" s="210"/>
      <c r="D34" s="210"/>
      <c r="E34" s="210"/>
      <c r="F34" s="210"/>
      <c r="G34" s="49">
        <v>114</v>
      </c>
      <c r="H34" s="145"/>
      <c r="I34" s="143"/>
    </row>
    <row r="35" spans="1:9" ht="12.75">
      <c r="A35" s="210" t="s">
        <v>68</v>
      </c>
      <c r="B35" s="210"/>
      <c r="C35" s="210"/>
      <c r="D35" s="210"/>
      <c r="E35" s="210"/>
      <c r="F35" s="210"/>
      <c r="G35" s="49">
        <v>115</v>
      </c>
      <c r="H35" s="179">
        <v>10468</v>
      </c>
      <c r="I35" s="179">
        <v>3611</v>
      </c>
    </row>
    <row r="36" spans="1:9" ht="12.75">
      <c r="A36" s="210" t="s">
        <v>25</v>
      </c>
      <c r="B36" s="210"/>
      <c r="C36" s="210"/>
      <c r="D36" s="210"/>
      <c r="E36" s="210"/>
      <c r="F36" s="210"/>
      <c r="G36" s="49">
        <v>116</v>
      </c>
      <c r="H36" s="145"/>
      <c r="I36" s="145"/>
    </row>
    <row r="37" spans="1:9" ht="12.75">
      <c r="A37" s="210" t="s">
        <v>69</v>
      </c>
      <c r="B37" s="210"/>
      <c r="C37" s="210"/>
      <c r="D37" s="210"/>
      <c r="E37" s="210"/>
      <c r="F37" s="210"/>
      <c r="G37" s="49">
        <v>117</v>
      </c>
      <c r="H37" s="145"/>
      <c r="I37" s="145"/>
    </row>
    <row r="38" spans="1:9" ht="12.75">
      <c r="A38" s="210" t="s">
        <v>6</v>
      </c>
      <c r="B38" s="210"/>
      <c r="C38" s="210"/>
      <c r="D38" s="210"/>
      <c r="E38" s="210"/>
      <c r="F38" s="210"/>
      <c r="G38" s="49">
        <v>118</v>
      </c>
      <c r="H38" s="179">
        <v>4413574</v>
      </c>
      <c r="I38" s="179">
        <v>4432669</v>
      </c>
    </row>
    <row r="39" spans="1:9" ht="12.75">
      <c r="A39" s="210" t="s">
        <v>7</v>
      </c>
      <c r="B39" s="210"/>
      <c r="C39" s="210"/>
      <c r="D39" s="210"/>
      <c r="E39" s="210"/>
      <c r="F39" s="210"/>
      <c r="G39" s="49">
        <v>119</v>
      </c>
      <c r="H39" s="145"/>
      <c r="I39" s="145"/>
    </row>
    <row r="40" spans="1:9" ht="12.75">
      <c r="A40" s="210" t="s">
        <v>8</v>
      </c>
      <c r="B40" s="210"/>
      <c r="C40" s="210"/>
      <c r="D40" s="210"/>
      <c r="E40" s="210"/>
      <c r="F40" s="210"/>
      <c r="G40" s="49">
        <v>120</v>
      </c>
      <c r="H40" s="145"/>
      <c r="I40" s="145"/>
    </row>
    <row r="41" spans="1:9" ht="12.75">
      <c r="A41" s="210" t="s">
        <v>9</v>
      </c>
      <c r="B41" s="210"/>
      <c r="C41" s="210"/>
      <c r="D41" s="210"/>
      <c r="E41" s="210"/>
      <c r="F41" s="210"/>
      <c r="G41" s="49">
        <v>121</v>
      </c>
      <c r="H41" s="145">
        <v>3139</v>
      </c>
      <c r="I41" s="145">
        <v>299</v>
      </c>
    </row>
    <row r="42" spans="1:9" ht="12.75">
      <c r="A42" s="210" t="s">
        <v>26</v>
      </c>
      <c r="B42" s="210"/>
      <c r="C42" s="210"/>
      <c r="D42" s="210"/>
      <c r="E42" s="210"/>
      <c r="F42" s="210"/>
      <c r="G42" s="49">
        <v>122</v>
      </c>
      <c r="H42" s="145">
        <v>22256</v>
      </c>
      <c r="I42" s="145">
        <v>22256</v>
      </c>
    </row>
    <row r="43" spans="1:9" ht="12.75">
      <c r="A43" s="210" t="s">
        <v>54</v>
      </c>
      <c r="B43" s="210"/>
      <c r="C43" s="210"/>
      <c r="D43" s="210"/>
      <c r="E43" s="210"/>
      <c r="F43" s="210"/>
      <c r="G43" s="49">
        <v>123</v>
      </c>
      <c r="H43" s="180">
        <v>45391</v>
      </c>
      <c r="I43" s="179">
        <v>297991</v>
      </c>
    </row>
    <row r="44" spans="1:12" ht="12.75">
      <c r="A44" s="210" t="s">
        <v>70</v>
      </c>
      <c r="B44" s="210"/>
      <c r="C44" s="210"/>
      <c r="D44" s="210"/>
      <c r="E44" s="210"/>
      <c r="F44" s="210"/>
      <c r="G44" s="126">
        <v>200</v>
      </c>
      <c r="H44" s="145">
        <f>SUM(H34:H43)</f>
        <v>4494828</v>
      </c>
      <c r="I44" s="145">
        <f>SUM(I29:I43)</f>
        <v>4756826</v>
      </c>
      <c r="K44" s="193"/>
      <c r="L44" s="193"/>
    </row>
    <row r="45" spans="1:9" ht="12.75">
      <c r="A45" s="214" t="s">
        <v>168</v>
      </c>
      <c r="B45" s="214"/>
      <c r="C45" s="214"/>
      <c r="D45" s="214"/>
      <c r="E45" s="214"/>
      <c r="F45" s="214"/>
      <c r="G45" s="125"/>
      <c r="H45" s="181">
        <f>H27+H44</f>
        <v>7210831</v>
      </c>
      <c r="I45" s="181">
        <f>I27+I44</f>
        <v>6608129</v>
      </c>
    </row>
    <row r="47" ht="12.75">
      <c r="I47" s="139" t="s">
        <v>165</v>
      </c>
    </row>
    <row r="48" spans="1:9" ht="23.25" customHeight="1">
      <c r="A48" s="215" t="s">
        <v>174</v>
      </c>
      <c r="B48" s="215"/>
      <c r="C48" s="215"/>
      <c r="D48" s="215"/>
      <c r="E48" s="215"/>
      <c r="F48" s="215"/>
      <c r="G48" s="6" t="s">
        <v>36</v>
      </c>
      <c r="H48" s="140" t="s">
        <v>0</v>
      </c>
      <c r="I48" s="140" t="s">
        <v>1</v>
      </c>
    </row>
    <row r="49" spans="1:9" ht="12.75">
      <c r="A49" s="207">
        <v>1</v>
      </c>
      <c r="B49" s="207"/>
      <c r="C49" s="207"/>
      <c r="D49" s="207"/>
      <c r="E49" s="207"/>
      <c r="F49" s="207"/>
      <c r="G49" s="43">
        <v>2</v>
      </c>
      <c r="H49" s="141">
        <v>3</v>
      </c>
      <c r="I49" s="141">
        <v>4</v>
      </c>
    </row>
    <row r="50" spans="1:9" ht="19.5" customHeight="1">
      <c r="A50" s="216" t="s">
        <v>10</v>
      </c>
      <c r="B50" s="216"/>
      <c r="C50" s="216"/>
      <c r="D50" s="216"/>
      <c r="E50" s="216"/>
      <c r="F50" s="216"/>
      <c r="G50" s="50"/>
      <c r="H50" s="182"/>
      <c r="I50" s="148"/>
    </row>
    <row r="51" spans="1:9" ht="12.75">
      <c r="A51" s="210" t="s">
        <v>71</v>
      </c>
      <c r="B51" s="210"/>
      <c r="C51" s="210"/>
      <c r="D51" s="210"/>
      <c r="E51" s="210"/>
      <c r="F51" s="210"/>
      <c r="G51" s="42">
        <v>210</v>
      </c>
      <c r="H51" s="149"/>
      <c r="I51" s="149"/>
    </row>
    <row r="52" spans="1:9" ht="12.75">
      <c r="A52" s="210" t="s">
        <v>61</v>
      </c>
      <c r="B52" s="210"/>
      <c r="C52" s="210"/>
      <c r="D52" s="210"/>
      <c r="E52" s="210"/>
      <c r="F52" s="210"/>
      <c r="G52" s="42">
        <v>211</v>
      </c>
      <c r="H52" s="150"/>
      <c r="I52" s="150"/>
    </row>
    <row r="53" spans="1:9" ht="12" customHeight="1">
      <c r="A53" s="213" t="s">
        <v>76</v>
      </c>
      <c r="B53" s="213"/>
      <c r="C53" s="213"/>
      <c r="D53" s="213"/>
      <c r="E53" s="213"/>
      <c r="F53" s="213"/>
      <c r="G53" s="51">
        <v>212</v>
      </c>
      <c r="H53" s="149">
        <v>343982</v>
      </c>
      <c r="I53" s="149">
        <v>568129</v>
      </c>
    </row>
    <row r="54" spans="1:9" ht="12" customHeight="1">
      <c r="A54" s="213" t="s">
        <v>72</v>
      </c>
      <c r="B54" s="213"/>
      <c r="C54" s="213"/>
      <c r="D54" s="213"/>
      <c r="E54" s="213"/>
      <c r="F54" s="213"/>
      <c r="G54" s="51">
        <v>213</v>
      </c>
      <c r="H54" s="149">
        <v>515542</v>
      </c>
      <c r="I54" s="149">
        <v>322513</v>
      </c>
    </row>
    <row r="55" spans="1:9" ht="12" customHeight="1">
      <c r="A55" s="213" t="s">
        <v>177</v>
      </c>
      <c r="B55" s="213"/>
      <c r="C55" s="213"/>
      <c r="D55" s="213"/>
      <c r="E55" s="213"/>
      <c r="F55" s="213"/>
      <c r="G55" s="51">
        <v>214</v>
      </c>
      <c r="H55" s="149">
        <v>53237</v>
      </c>
      <c r="I55" s="149">
        <v>43600</v>
      </c>
    </row>
    <row r="56" spans="1:9" ht="12" customHeight="1">
      <c r="A56" s="213" t="s">
        <v>176</v>
      </c>
      <c r="B56" s="213"/>
      <c r="C56" s="213"/>
      <c r="D56" s="213"/>
      <c r="E56" s="213"/>
      <c r="F56" s="213"/>
      <c r="G56" s="51">
        <v>215</v>
      </c>
      <c r="H56" s="149">
        <v>115532</v>
      </c>
      <c r="I56" s="149">
        <v>29202</v>
      </c>
    </row>
    <row r="57" spans="1:9" ht="12" customHeight="1">
      <c r="A57" s="213" t="s">
        <v>178</v>
      </c>
      <c r="B57" s="219"/>
      <c r="C57" s="219"/>
      <c r="D57" s="219"/>
      <c r="E57" s="219"/>
      <c r="F57" s="220"/>
      <c r="G57" s="51">
        <v>216</v>
      </c>
      <c r="H57" s="149">
        <v>7524</v>
      </c>
      <c r="I57" s="149">
        <v>10359</v>
      </c>
    </row>
    <row r="58" spans="1:9" ht="12" customHeight="1">
      <c r="A58" s="213" t="s">
        <v>73</v>
      </c>
      <c r="B58" s="213"/>
      <c r="C58" s="213"/>
      <c r="D58" s="213"/>
      <c r="E58" s="213"/>
      <c r="F58" s="213"/>
      <c r="G58" s="51">
        <v>217</v>
      </c>
      <c r="H58" s="149">
        <v>31791</v>
      </c>
      <c r="I58" s="149"/>
    </row>
    <row r="59" spans="1:9" ht="12" customHeight="1">
      <c r="A59" s="213" t="s">
        <v>27</v>
      </c>
      <c r="B59" s="213"/>
      <c r="C59" s="213"/>
      <c r="D59" s="213"/>
      <c r="E59" s="213"/>
      <c r="F59" s="213"/>
      <c r="G59" s="51">
        <v>218</v>
      </c>
      <c r="H59" s="149">
        <v>470968</v>
      </c>
      <c r="I59" s="149">
        <v>315254</v>
      </c>
    </row>
    <row r="60" spans="1:9" ht="12" customHeight="1">
      <c r="A60" s="218" t="s">
        <v>74</v>
      </c>
      <c r="B60" s="218"/>
      <c r="C60" s="218"/>
      <c r="D60" s="218"/>
      <c r="E60" s="218"/>
      <c r="F60" s="218"/>
      <c r="G60" s="41">
        <v>300</v>
      </c>
      <c r="H60" s="151">
        <f>SUM(H51:H59)</f>
        <v>1538576</v>
      </c>
      <c r="I60" s="151">
        <f>SUM(I51:I59)</f>
        <v>1289057</v>
      </c>
    </row>
    <row r="61" spans="1:9" ht="23.25" customHeight="1">
      <c r="A61" s="213" t="s">
        <v>75</v>
      </c>
      <c r="B61" s="213"/>
      <c r="C61" s="213"/>
      <c r="D61" s="213"/>
      <c r="E61" s="213"/>
      <c r="F61" s="213"/>
      <c r="G61" s="42">
        <v>301</v>
      </c>
      <c r="H61" s="152"/>
      <c r="I61" s="152"/>
    </row>
    <row r="62" spans="1:9" ht="20.25" customHeight="1">
      <c r="A62" s="217" t="s">
        <v>11</v>
      </c>
      <c r="B62" s="217"/>
      <c r="C62" s="217"/>
      <c r="D62" s="217"/>
      <c r="E62" s="217"/>
      <c r="F62" s="217"/>
      <c r="G62" s="52"/>
      <c r="H62" s="183"/>
      <c r="I62" s="153"/>
    </row>
    <row r="63" spans="1:9" ht="12.75">
      <c r="A63" s="210" t="s">
        <v>180</v>
      </c>
      <c r="B63" s="210"/>
      <c r="C63" s="210"/>
      <c r="D63" s="210"/>
      <c r="E63" s="210"/>
      <c r="F63" s="210"/>
      <c r="G63" s="49">
        <v>310</v>
      </c>
      <c r="H63" s="149"/>
      <c r="I63" s="149"/>
    </row>
    <row r="64" spans="1:9" ht="12.75">
      <c r="A64" s="210" t="s">
        <v>179</v>
      </c>
      <c r="B64" s="210"/>
      <c r="C64" s="210"/>
      <c r="D64" s="210"/>
      <c r="E64" s="210"/>
      <c r="F64" s="210"/>
      <c r="G64" s="49">
        <v>311</v>
      </c>
      <c r="H64" s="149"/>
      <c r="I64" s="149"/>
    </row>
    <row r="65" spans="1:9" ht="12.75">
      <c r="A65" s="210" t="s">
        <v>77</v>
      </c>
      <c r="B65" s="210"/>
      <c r="C65" s="210"/>
      <c r="D65" s="210"/>
      <c r="E65" s="210"/>
      <c r="F65" s="210"/>
      <c r="G65" s="49">
        <v>312</v>
      </c>
      <c r="H65" s="150">
        <v>3792400</v>
      </c>
      <c r="I65" s="150">
        <v>3908158</v>
      </c>
    </row>
    <row r="66" spans="1:9" ht="12.75">
      <c r="A66" s="221" t="s">
        <v>78</v>
      </c>
      <c r="B66" s="221"/>
      <c r="C66" s="221"/>
      <c r="D66" s="221"/>
      <c r="E66" s="221"/>
      <c r="F66" s="221"/>
      <c r="G66" s="49">
        <v>313</v>
      </c>
      <c r="H66" s="150"/>
      <c r="I66" s="150"/>
    </row>
    <row r="67" spans="1:9" ht="12.75">
      <c r="A67" s="210" t="s">
        <v>79</v>
      </c>
      <c r="B67" s="210"/>
      <c r="C67" s="210"/>
      <c r="D67" s="210"/>
      <c r="E67" s="210"/>
      <c r="F67" s="210"/>
      <c r="G67" s="49">
        <v>314</v>
      </c>
      <c r="H67" s="150"/>
      <c r="I67" s="150"/>
    </row>
    <row r="68" spans="1:9" ht="12.75">
      <c r="A68" s="210" t="s">
        <v>169</v>
      </c>
      <c r="B68" s="210"/>
      <c r="C68" s="210"/>
      <c r="D68" s="210"/>
      <c r="E68" s="210"/>
      <c r="F68" s="210"/>
      <c r="G68" s="49">
        <v>315</v>
      </c>
      <c r="H68" s="150">
        <v>234437</v>
      </c>
      <c r="I68" s="150">
        <v>234436</v>
      </c>
    </row>
    <row r="69" spans="1:9" ht="12.75">
      <c r="A69" s="210" t="s">
        <v>28</v>
      </c>
      <c r="B69" s="210"/>
      <c r="C69" s="210"/>
      <c r="D69" s="210"/>
      <c r="E69" s="210"/>
      <c r="F69" s="210"/>
      <c r="G69" s="49">
        <v>316</v>
      </c>
      <c r="H69" s="150"/>
      <c r="I69" s="150"/>
    </row>
    <row r="70" spans="1:9" ht="12.75">
      <c r="A70" s="216" t="s">
        <v>80</v>
      </c>
      <c r="B70" s="216"/>
      <c r="C70" s="216"/>
      <c r="D70" s="216"/>
      <c r="E70" s="216"/>
      <c r="F70" s="216"/>
      <c r="G70" s="41">
        <v>400</v>
      </c>
      <c r="H70" s="151">
        <f>SUM(H63:H69)</f>
        <v>4026837</v>
      </c>
      <c r="I70" s="151">
        <f>SUM(I63:I69)</f>
        <v>4142594</v>
      </c>
    </row>
    <row r="71" spans="1:9" ht="19.5" customHeight="1">
      <c r="A71" s="217" t="s">
        <v>12</v>
      </c>
      <c r="B71" s="217"/>
      <c r="C71" s="217"/>
      <c r="D71" s="217"/>
      <c r="E71" s="217"/>
      <c r="F71" s="217"/>
      <c r="G71" s="52"/>
      <c r="H71" s="183"/>
      <c r="I71" s="183"/>
    </row>
    <row r="72" spans="1:9" ht="12.75">
      <c r="A72" s="210" t="s">
        <v>170</v>
      </c>
      <c r="B72" s="210"/>
      <c r="C72" s="210"/>
      <c r="D72" s="210"/>
      <c r="E72" s="210"/>
      <c r="F72" s="210"/>
      <c r="G72" s="49">
        <v>410</v>
      </c>
      <c r="H72" s="150">
        <v>949307</v>
      </c>
      <c r="I72" s="150">
        <v>949307</v>
      </c>
    </row>
    <row r="73" spans="1:9" ht="12.75">
      <c r="A73" s="210" t="s">
        <v>13</v>
      </c>
      <c r="B73" s="210"/>
      <c r="C73" s="210"/>
      <c r="D73" s="210"/>
      <c r="E73" s="210"/>
      <c r="F73" s="210"/>
      <c r="G73" s="49">
        <v>411</v>
      </c>
      <c r="H73" s="150">
        <v>-14363</v>
      </c>
      <c r="I73" s="150">
        <v>-14363</v>
      </c>
    </row>
    <row r="74" spans="1:9" ht="12.75">
      <c r="A74" s="210" t="s">
        <v>14</v>
      </c>
      <c r="B74" s="210"/>
      <c r="C74" s="210"/>
      <c r="D74" s="210"/>
      <c r="E74" s="210"/>
      <c r="F74" s="210"/>
      <c r="G74" s="42">
        <v>412</v>
      </c>
      <c r="H74" s="150"/>
      <c r="I74" s="150"/>
    </row>
    <row r="75" spans="1:9" ht="12.75">
      <c r="A75" s="210" t="s">
        <v>15</v>
      </c>
      <c r="B75" s="210"/>
      <c r="C75" s="210"/>
      <c r="D75" s="210"/>
      <c r="E75" s="210"/>
      <c r="F75" s="210"/>
      <c r="G75" s="42">
        <v>413</v>
      </c>
      <c r="H75" s="150">
        <v>421846</v>
      </c>
      <c r="I75" s="150">
        <v>443384</v>
      </c>
    </row>
    <row r="76" spans="1:9" ht="12.75">
      <c r="A76" s="210" t="s">
        <v>171</v>
      </c>
      <c r="B76" s="210"/>
      <c r="C76" s="210"/>
      <c r="D76" s="210"/>
      <c r="E76" s="210"/>
      <c r="F76" s="210"/>
      <c r="G76" s="42">
        <v>414</v>
      </c>
      <c r="H76" s="150">
        <v>288628</v>
      </c>
      <c r="I76" s="150">
        <v>-201850</v>
      </c>
    </row>
    <row r="77" spans="1:9" ht="23.25" customHeight="1">
      <c r="A77" s="213" t="s">
        <v>81</v>
      </c>
      <c r="B77" s="213"/>
      <c r="C77" s="213"/>
      <c r="D77" s="213"/>
      <c r="E77" s="213"/>
      <c r="F77" s="213"/>
      <c r="G77" s="42">
        <v>420</v>
      </c>
      <c r="H77" s="150">
        <f>SUM(H72:H76)</f>
        <v>1645418</v>
      </c>
      <c r="I77" s="150">
        <f>SUM(I72:I76)</f>
        <v>1176478</v>
      </c>
    </row>
    <row r="78" spans="1:9" ht="12.75">
      <c r="A78" s="210" t="s">
        <v>82</v>
      </c>
      <c r="B78" s="210"/>
      <c r="C78" s="210"/>
      <c r="D78" s="210"/>
      <c r="E78" s="210"/>
      <c r="F78" s="210"/>
      <c r="G78" s="42">
        <v>421</v>
      </c>
      <c r="H78" s="154"/>
      <c r="I78" s="154"/>
    </row>
    <row r="79" spans="1:9" ht="12.75">
      <c r="A79" s="216" t="s">
        <v>172</v>
      </c>
      <c r="B79" s="216"/>
      <c r="C79" s="216"/>
      <c r="D79" s="216"/>
      <c r="E79" s="216"/>
      <c r="F79" s="216"/>
      <c r="G79" s="124">
        <v>500</v>
      </c>
      <c r="H79" s="150">
        <f>H77</f>
        <v>1645418</v>
      </c>
      <c r="I79" s="150">
        <f>I77</f>
        <v>1176478</v>
      </c>
    </row>
    <row r="80" spans="1:9" ht="12.75">
      <c r="A80" s="225" t="s">
        <v>173</v>
      </c>
      <c r="B80" s="225"/>
      <c r="C80" s="225"/>
      <c r="D80" s="225"/>
      <c r="E80" s="225"/>
      <c r="F80" s="225"/>
      <c r="G80" s="125"/>
      <c r="H80" s="151">
        <f>H60+H70+H79</f>
        <v>7210831</v>
      </c>
      <c r="I80" s="151">
        <f>I60+I70+I79</f>
        <v>6608129</v>
      </c>
    </row>
    <row r="81" spans="1:9" ht="12.75">
      <c r="A81" s="222" t="s">
        <v>249</v>
      </c>
      <c r="B81" s="222"/>
      <c r="C81" s="222"/>
      <c r="D81" s="222"/>
      <c r="E81" s="222"/>
      <c r="F81" s="222"/>
      <c r="G81" s="222"/>
      <c r="H81" s="59">
        <f>H45-H80</f>
        <v>0</v>
      </c>
      <c r="I81" s="59">
        <f>I80-I45</f>
        <v>0</v>
      </c>
    </row>
    <row r="82" spans="1:9" ht="12.75">
      <c r="A82" s="186"/>
      <c r="B82" s="186"/>
      <c r="C82" s="186"/>
      <c r="D82" s="186"/>
      <c r="E82" s="186"/>
      <c r="F82" s="186"/>
      <c r="G82" s="186"/>
      <c r="H82" s="59"/>
      <c r="I82" s="59"/>
    </row>
    <row r="83" spans="4:6" ht="12.75">
      <c r="D83" s="54"/>
      <c r="E83" s="54"/>
      <c r="F83" s="54"/>
    </row>
    <row r="84" spans="1:8" ht="12.75">
      <c r="A84" s="194" t="s">
        <v>242</v>
      </c>
      <c r="B84" s="194"/>
      <c r="C84" s="195"/>
      <c r="D84" s="195"/>
      <c r="E84" s="195"/>
      <c r="F84" s="223" t="s">
        <v>243</v>
      </c>
      <c r="G84" s="223"/>
      <c r="H84" s="223"/>
    </row>
    <row r="85" spans="3:8" ht="12.75">
      <c r="C85" s="224"/>
      <c r="D85" s="224"/>
      <c r="E85" s="224"/>
      <c r="F85" s="196" t="s">
        <v>51</v>
      </c>
      <c r="H85" s="1"/>
    </row>
    <row r="86" spans="3:6" ht="12.75">
      <c r="C86" s="54"/>
      <c r="D86" s="54"/>
      <c r="E86" s="54"/>
      <c r="F86" s="54"/>
    </row>
    <row r="87" spans="3:6" ht="12.75">
      <c r="C87" s="54"/>
      <c r="D87" s="54"/>
      <c r="E87" s="54"/>
      <c r="F87" s="54"/>
    </row>
    <row r="88" spans="1:8" ht="12.75">
      <c r="A88" s="18" t="s">
        <v>52</v>
      </c>
      <c r="F88" s="223" t="s">
        <v>53</v>
      </c>
      <c r="G88" s="223"/>
      <c r="H88" s="223"/>
    </row>
    <row r="89" spans="3:8" ht="12.75">
      <c r="C89" s="224"/>
      <c r="D89" s="224"/>
      <c r="E89" s="224"/>
      <c r="F89" s="196" t="s">
        <v>51</v>
      </c>
      <c r="H89" s="197"/>
    </row>
    <row r="90" spans="3:6" ht="12.75">
      <c r="C90" s="54"/>
      <c r="D90" s="54"/>
      <c r="E90" s="54"/>
      <c r="F90" s="54"/>
    </row>
    <row r="92" ht="12.75">
      <c r="A92" s="4" t="s">
        <v>55</v>
      </c>
    </row>
  </sheetData>
  <sheetProtection/>
  <mergeCells count="80">
    <mergeCell ref="F88:H88"/>
    <mergeCell ref="C89:E89"/>
    <mergeCell ref="A76:F76"/>
    <mergeCell ref="A77:F77"/>
    <mergeCell ref="A78:F78"/>
    <mergeCell ref="A79:F79"/>
    <mergeCell ref="A80:F80"/>
    <mergeCell ref="A72:F72"/>
    <mergeCell ref="A73:F73"/>
    <mergeCell ref="A74:F74"/>
    <mergeCell ref="A81:G81"/>
    <mergeCell ref="F84:H84"/>
    <mergeCell ref="C85:E85"/>
    <mergeCell ref="A75:F75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56:F56"/>
    <mergeCell ref="A58:F58"/>
    <mergeCell ref="A59:F59"/>
    <mergeCell ref="A60:F60"/>
    <mergeCell ref="A61:F61"/>
    <mergeCell ref="A62:F62"/>
    <mergeCell ref="A57:F57"/>
    <mergeCell ref="A50:F50"/>
    <mergeCell ref="A51:F51"/>
    <mergeCell ref="A52:F52"/>
    <mergeCell ref="A53:F53"/>
    <mergeCell ref="A54:F54"/>
    <mergeCell ref="A55:F55"/>
    <mergeCell ref="A41:F41"/>
    <mergeCell ref="A43:F43"/>
    <mergeCell ref="A44:F44"/>
    <mergeCell ref="A45:F45"/>
    <mergeCell ref="A48:F48"/>
    <mergeCell ref="A49:F49"/>
    <mergeCell ref="A42:F42"/>
    <mergeCell ref="A39:F39"/>
    <mergeCell ref="A40:F40"/>
    <mergeCell ref="A32:F32"/>
    <mergeCell ref="A33:F33"/>
    <mergeCell ref="A34:F34"/>
    <mergeCell ref="A35:F35"/>
    <mergeCell ref="A29:F29"/>
    <mergeCell ref="A30:F30"/>
    <mergeCell ref="A31:F31"/>
    <mergeCell ref="A36:F36"/>
    <mergeCell ref="A37:F37"/>
    <mergeCell ref="A38:F38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E10:H10"/>
    <mergeCell ref="B11:H11"/>
    <mergeCell ref="A12:I12"/>
    <mergeCell ref="A14:F14"/>
    <mergeCell ref="A15:F15"/>
    <mergeCell ref="A16:F16"/>
    <mergeCell ref="D13:H13"/>
    <mergeCell ref="A3:I3"/>
    <mergeCell ref="H1:I1"/>
    <mergeCell ref="E4:H4"/>
    <mergeCell ref="E6:H6"/>
    <mergeCell ref="E8:H8"/>
    <mergeCell ref="A2:I2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40"/>
  <sheetViews>
    <sheetView workbookViewId="0" topLeftCell="A52">
      <selection activeCell="A75" sqref="A75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0" customWidth="1"/>
    <col min="6" max="6" width="14.875" style="155" customWidth="1"/>
    <col min="7" max="7" width="9.125" style="0" hidden="1" customWidth="1"/>
  </cols>
  <sheetData>
    <row r="1" spans="2:4" ht="12.75">
      <c r="B1" s="1"/>
      <c r="D1" s="3"/>
    </row>
    <row r="2" spans="1:6" ht="15">
      <c r="A2" s="229" t="s">
        <v>233</v>
      </c>
      <c r="B2" s="229"/>
      <c r="C2" s="229"/>
      <c r="D2" s="229"/>
      <c r="E2" s="229"/>
      <c r="F2" s="229"/>
    </row>
    <row r="3" spans="1:6" ht="15">
      <c r="A3" s="230" t="s">
        <v>240</v>
      </c>
      <c r="B3" s="230"/>
      <c r="C3" s="230"/>
      <c r="D3" s="230"/>
      <c r="E3" s="230"/>
      <c r="F3" s="230"/>
    </row>
    <row r="4" spans="1:6" ht="15">
      <c r="A4" s="230" t="s">
        <v>231</v>
      </c>
      <c r="B4" s="230"/>
      <c r="C4" s="230"/>
      <c r="D4" s="230"/>
      <c r="E4" s="230"/>
      <c r="F4" s="230"/>
    </row>
    <row r="5" spans="1:6" ht="12.75">
      <c r="A5" s="5" t="s">
        <v>30</v>
      </c>
      <c r="B5" s="4"/>
      <c r="C5" s="202" t="s">
        <v>31</v>
      </c>
      <c r="D5" s="202"/>
      <c r="E5" s="202"/>
      <c r="F5" s="202"/>
    </row>
    <row r="6" spans="1:6" ht="12.75">
      <c r="A6" s="4"/>
      <c r="B6" s="4"/>
      <c r="C6" s="19"/>
      <c r="D6" s="19"/>
      <c r="E6" s="19"/>
      <c r="F6" s="54"/>
    </row>
    <row r="7" spans="1:6" ht="12.75">
      <c r="A7" s="5" t="s">
        <v>32</v>
      </c>
      <c r="B7" s="4"/>
      <c r="C7" s="202" t="s">
        <v>56</v>
      </c>
      <c r="D7" s="202"/>
      <c r="E7" s="202"/>
      <c r="F7" s="202"/>
    </row>
    <row r="8" spans="1:6" ht="12.75">
      <c r="A8" s="4"/>
      <c r="B8" s="4"/>
      <c r="C8" s="19"/>
      <c r="D8" s="19"/>
      <c r="E8" s="19"/>
      <c r="F8" s="54"/>
    </row>
    <row r="9" spans="1:6" ht="12.75">
      <c r="A9" s="5" t="s">
        <v>33</v>
      </c>
      <c r="B9" s="4"/>
      <c r="C9" s="202" t="s">
        <v>57</v>
      </c>
      <c r="D9" s="202"/>
      <c r="E9" s="202"/>
      <c r="F9" s="202"/>
    </row>
    <row r="10" spans="1:6" ht="12.75">
      <c r="A10" s="4"/>
      <c r="B10" s="4"/>
      <c r="C10" s="19"/>
      <c r="D10" s="19"/>
      <c r="E10" s="19"/>
      <c r="F10" s="54"/>
    </row>
    <row r="11" spans="1:6" ht="12.75" customHeight="1">
      <c r="A11" s="5" t="s">
        <v>34</v>
      </c>
      <c r="B11" s="4"/>
      <c r="C11" s="202" t="s">
        <v>58</v>
      </c>
      <c r="D11" s="202"/>
      <c r="E11" s="202"/>
      <c r="F11" s="202"/>
    </row>
    <row r="12" spans="1:6" ht="18.75" customHeight="1">
      <c r="A12" s="209"/>
      <c r="B12" s="209"/>
      <c r="C12" s="209"/>
      <c r="D12" s="209"/>
      <c r="E12" s="19"/>
      <c r="F12" s="156" t="s">
        <v>35</v>
      </c>
    </row>
    <row r="13" spans="1:6" ht="32.25" customHeight="1">
      <c r="A13" s="226" t="s">
        <v>16</v>
      </c>
      <c r="B13" s="226"/>
      <c r="C13" s="226"/>
      <c r="D13" s="6" t="s">
        <v>36</v>
      </c>
      <c r="E13" s="25" t="s">
        <v>17</v>
      </c>
      <c r="F13" s="140" t="s">
        <v>18</v>
      </c>
    </row>
    <row r="14" spans="1:6" ht="18.75" customHeight="1">
      <c r="A14" s="227">
        <v>1</v>
      </c>
      <c r="B14" s="227"/>
      <c r="C14" s="227"/>
      <c r="D14" s="7">
        <v>2</v>
      </c>
      <c r="E14" s="26">
        <v>3</v>
      </c>
      <c r="F14" s="157">
        <v>4</v>
      </c>
    </row>
    <row r="15" spans="1:6" ht="18.75" customHeight="1">
      <c r="A15" s="31" t="s">
        <v>83</v>
      </c>
      <c r="B15" s="31" t="s">
        <v>83</v>
      </c>
      <c r="C15" s="31" t="s">
        <v>83</v>
      </c>
      <c r="D15" s="46">
        <v>10</v>
      </c>
      <c r="E15" s="63">
        <v>5445383</v>
      </c>
      <c r="F15" s="158">
        <v>4541514</v>
      </c>
    </row>
    <row r="16" spans="1:6" ht="18.75" customHeight="1">
      <c r="A16" s="32" t="s">
        <v>84</v>
      </c>
      <c r="B16" s="32" t="s">
        <v>84</v>
      </c>
      <c r="C16" s="32" t="s">
        <v>84</v>
      </c>
      <c r="D16" s="13">
        <v>11</v>
      </c>
      <c r="E16" s="136">
        <v>3526090</v>
      </c>
      <c r="F16" s="159">
        <v>2745134</v>
      </c>
    </row>
    <row r="17" spans="1:6" ht="18.75" customHeight="1">
      <c r="A17" s="31" t="s">
        <v>85</v>
      </c>
      <c r="B17" s="31" t="s">
        <v>85</v>
      </c>
      <c r="C17" s="31" t="s">
        <v>85</v>
      </c>
      <c r="D17" s="37">
        <v>12</v>
      </c>
      <c r="E17" s="60">
        <f>E15-E16</f>
        <v>1919293</v>
      </c>
      <c r="F17" s="38">
        <f>F15-F16</f>
        <v>1796380</v>
      </c>
    </row>
    <row r="18" spans="1:6" ht="18.75" customHeight="1">
      <c r="A18" s="32" t="s">
        <v>86</v>
      </c>
      <c r="B18" s="32" t="s">
        <v>86</v>
      </c>
      <c r="C18" s="32" t="s">
        <v>86</v>
      </c>
      <c r="D18" s="10">
        <v>13</v>
      </c>
      <c r="E18" s="61">
        <v>488500</v>
      </c>
      <c r="F18" s="158">
        <v>320840</v>
      </c>
    </row>
    <row r="19" spans="1:6" ht="18.75" customHeight="1">
      <c r="A19" s="31" t="s">
        <v>87</v>
      </c>
      <c r="B19" s="31" t="s">
        <v>87</v>
      </c>
      <c r="C19" s="31" t="s">
        <v>87</v>
      </c>
      <c r="D19" s="10">
        <v>14</v>
      </c>
      <c r="E19" s="61">
        <v>457933</v>
      </c>
      <c r="F19" s="158">
        <v>369554</v>
      </c>
    </row>
    <row r="20" spans="1:6" ht="18.75" customHeight="1">
      <c r="A20" s="33" t="s">
        <v>88</v>
      </c>
      <c r="B20" s="33" t="s">
        <v>88</v>
      </c>
      <c r="C20" s="33" t="s">
        <v>88</v>
      </c>
      <c r="D20" s="10">
        <v>15</v>
      </c>
      <c r="E20" s="61">
        <v>498471</v>
      </c>
      <c r="F20" s="158">
        <v>644248</v>
      </c>
    </row>
    <row r="21" spans="1:6" ht="18.75" customHeight="1">
      <c r="A21" s="33" t="s">
        <v>19</v>
      </c>
      <c r="B21" s="33" t="s">
        <v>19</v>
      </c>
      <c r="C21" s="33" t="s">
        <v>19</v>
      </c>
      <c r="D21" s="10">
        <v>16</v>
      </c>
      <c r="E21" s="61">
        <v>317840</v>
      </c>
      <c r="F21" s="158">
        <v>207819</v>
      </c>
    </row>
    <row r="22" spans="1:6" ht="26.25" customHeight="1">
      <c r="A22" s="33" t="s">
        <v>89</v>
      </c>
      <c r="B22" s="33" t="s">
        <v>89</v>
      </c>
      <c r="C22" s="33" t="s">
        <v>89</v>
      </c>
      <c r="D22" s="37">
        <v>20</v>
      </c>
      <c r="E22" s="60">
        <f>E17-E18-E19-E20+E21</f>
        <v>792229</v>
      </c>
      <c r="F22" s="38">
        <f>F17-F18-F19+F21-F20</f>
        <v>669557</v>
      </c>
    </row>
    <row r="23" spans="1:6" ht="18.75" customHeight="1">
      <c r="A23" s="31" t="s">
        <v>90</v>
      </c>
      <c r="B23" s="31" t="s">
        <v>90</v>
      </c>
      <c r="C23" s="31" t="s">
        <v>90</v>
      </c>
      <c r="D23" s="10">
        <v>21</v>
      </c>
      <c r="E23" s="62">
        <v>17916</v>
      </c>
      <c r="F23" s="158"/>
    </row>
    <row r="24" spans="1:6" ht="18.75" customHeight="1">
      <c r="A24" s="31" t="s">
        <v>91</v>
      </c>
      <c r="B24" s="31" t="s">
        <v>91</v>
      </c>
      <c r="C24" s="31" t="s">
        <v>91</v>
      </c>
      <c r="D24" s="10">
        <v>22</v>
      </c>
      <c r="E24" s="62">
        <v>314946</v>
      </c>
      <c r="F24" s="158">
        <v>152073</v>
      </c>
    </row>
    <row r="25" spans="1:6" ht="27.75" customHeight="1">
      <c r="A25" s="31" t="s">
        <v>92</v>
      </c>
      <c r="B25" s="31" t="s">
        <v>92</v>
      </c>
      <c r="C25" s="31" t="s">
        <v>92</v>
      </c>
      <c r="D25" s="10">
        <v>23</v>
      </c>
      <c r="E25" s="62"/>
      <c r="F25" s="158"/>
    </row>
    <row r="26" spans="1:6" ht="18.75" customHeight="1">
      <c r="A26" s="31" t="s">
        <v>93</v>
      </c>
      <c r="B26" s="31" t="s">
        <v>93</v>
      </c>
      <c r="C26" s="31" t="s">
        <v>93</v>
      </c>
      <c r="D26" s="10">
        <v>24</v>
      </c>
      <c r="E26" s="62"/>
      <c r="F26" s="158"/>
    </row>
    <row r="27" spans="1:6" ht="18.75" customHeight="1">
      <c r="A27" s="31" t="s">
        <v>94</v>
      </c>
      <c r="B27" s="31" t="s">
        <v>94</v>
      </c>
      <c r="C27" s="31" t="s">
        <v>94</v>
      </c>
      <c r="D27" s="10">
        <v>25</v>
      </c>
      <c r="E27" s="62"/>
      <c r="F27" s="158"/>
    </row>
    <row r="28" spans="1:6" ht="24.75" customHeight="1">
      <c r="A28" s="31" t="s">
        <v>95</v>
      </c>
      <c r="B28" s="31" t="s">
        <v>95</v>
      </c>
      <c r="C28" s="31" t="s">
        <v>95</v>
      </c>
      <c r="D28" s="37">
        <v>100</v>
      </c>
      <c r="E28" s="60">
        <f>E22+E23-E24</f>
        <v>495199</v>
      </c>
      <c r="F28" s="38">
        <f>F22-F24</f>
        <v>517484</v>
      </c>
    </row>
    <row r="29" spans="1:6" ht="18.75" customHeight="1">
      <c r="A29" s="31" t="s">
        <v>96</v>
      </c>
      <c r="B29" s="31" t="s">
        <v>96</v>
      </c>
      <c r="C29" s="31" t="s">
        <v>96</v>
      </c>
      <c r="D29" s="10">
        <v>101</v>
      </c>
      <c r="E29" s="62"/>
      <c r="F29" s="158"/>
    </row>
    <row r="30" spans="1:6" ht="36.75" customHeight="1">
      <c r="A30" s="31" t="s">
        <v>97</v>
      </c>
      <c r="B30" s="31" t="s">
        <v>97</v>
      </c>
      <c r="C30" s="31" t="s">
        <v>97</v>
      </c>
      <c r="D30" s="37">
        <v>200</v>
      </c>
      <c r="E30" s="60">
        <f>E28-E29</f>
        <v>495199</v>
      </c>
      <c r="F30" s="38">
        <f>F28-F29</f>
        <v>517484</v>
      </c>
    </row>
    <row r="31" spans="1:6" ht="29.25" customHeight="1">
      <c r="A31" s="31" t="s">
        <v>98</v>
      </c>
      <c r="B31" s="31" t="s">
        <v>98</v>
      </c>
      <c r="C31" s="31" t="s">
        <v>98</v>
      </c>
      <c r="D31" s="10">
        <v>201</v>
      </c>
      <c r="E31" s="62"/>
      <c r="F31" s="158"/>
    </row>
    <row r="32" spans="1:6" ht="25.5" customHeight="1">
      <c r="A32" s="31" t="s">
        <v>99</v>
      </c>
      <c r="B32" s="31" t="s">
        <v>99</v>
      </c>
      <c r="C32" s="31" t="s">
        <v>99</v>
      </c>
      <c r="D32" s="37">
        <v>300</v>
      </c>
      <c r="E32" s="60">
        <f>E30</f>
        <v>495199</v>
      </c>
      <c r="F32" s="38">
        <f>F30</f>
        <v>517484</v>
      </c>
    </row>
    <row r="33" spans="1:6" ht="18.75" customHeight="1">
      <c r="A33" s="31" t="s">
        <v>100</v>
      </c>
      <c r="B33" s="31" t="s">
        <v>100</v>
      </c>
      <c r="C33" s="31" t="s">
        <v>100</v>
      </c>
      <c r="D33" s="10"/>
      <c r="E33" s="62"/>
      <c r="F33" s="158"/>
    </row>
    <row r="34" spans="1:6" ht="18.75" customHeight="1">
      <c r="A34" s="31" t="s">
        <v>101</v>
      </c>
      <c r="B34" s="31" t="s">
        <v>101</v>
      </c>
      <c r="C34" s="31" t="s">
        <v>101</v>
      </c>
      <c r="D34" s="10"/>
      <c r="E34" s="62"/>
      <c r="F34" s="158"/>
    </row>
    <row r="35" spans="1:6" ht="25.5" customHeight="1">
      <c r="A35" s="31" t="s">
        <v>102</v>
      </c>
      <c r="B35" s="31" t="s">
        <v>102</v>
      </c>
      <c r="C35" s="31" t="s">
        <v>102</v>
      </c>
      <c r="D35" s="37">
        <v>400</v>
      </c>
      <c r="E35" s="60"/>
      <c r="F35" s="38">
        <f>F37</f>
        <v>0</v>
      </c>
    </row>
    <row r="36" spans="1:6" ht="18.75" customHeight="1">
      <c r="A36" s="31" t="s">
        <v>21</v>
      </c>
      <c r="B36" s="31" t="s">
        <v>21</v>
      </c>
      <c r="C36" s="31" t="s">
        <v>21</v>
      </c>
      <c r="D36" s="10"/>
      <c r="E36" s="62"/>
      <c r="F36" s="158"/>
    </row>
    <row r="37" spans="1:6" ht="18.75" customHeight="1">
      <c r="A37" s="31" t="s">
        <v>103</v>
      </c>
      <c r="B37" s="31" t="s">
        <v>103</v>
      </c>
      <c r="C37" s="31" t="s">
        <v>103</v>
      </c>
      <c r="D37" s="10">
        <v>410</v>
      </c>
      <c r="E37" s="62"/>
      <c r="F37" s="158"/>
    </row>
    <row r="38" spans="1:6" ht="22.5" customHeight="1">
      <c r="A38" s="31" t="s">
        <v>104</v>
      </c>
      <c r="B38" s="31" t="s">
        <v>104</v>
      </c>
      <c r="C38" s="31" t="s">
        <v>104</v>
      </c>
      <c r="D38" s="10">
        <v>411</v>
      </c>
      <c r="E38" s="62"/>
      <c r="F38" s="158"/>
    </row>
    <row r="39" spans="1:6" ht="23.25" customHeight="1">
      <c r="A39" s="31" t="s">
        <v>105</v>
      </c>
      <c r="B39" s="31" t="s">
        <v>105</v>
      </c>
      <c r="C39" s="31" t="s">
        <v>105</v>
      </c>
      <c r="D39" s="10">
        <v>412</v>
      </c>
      <c r="E39" s="62"/>
      <c r="F39" s="158"/>
    </row>
    <row r="40" spans="1:6" ht="26.25" customHeight="1">
      <c r="A40" s="31" t="s">
        <v>106</v>
      </c>
      <c r="B40" s="31" t="s">
        <v>106</v>
      </c>
      <c r="C40" s="31" t="s">
        <v>106</v>
      </c>
      <c r="D40" s="10">
        <v>413</v>
      </c>
      <c r="E40" s="62"/>
      <c r="F40" s="158"/>
    </row>
    <row r="41" spans="1:6" ht="24" customHeight="1">
      <c r="A41" s="31" t="s">
        <v>107</v>
      </c>
      <c r="B41" s="31" t="s">
        <v>107</v>
      </c>
      <c r="C41" s="31" t="s">
        <v>107</v>
      </c>
      <c r="D41" s="10">
        <v>414</v>
      </c>
      <c r="E41" s="62"/>
      <c r="F41" s="158"/>
    </row>
    <row r="42" spans="1:6" ht="18.75" customHeight="1">
      <c r="A42" s="31" t="s">
        <v>59</v>
      </c>
      <c r="B42" s="31" t="s">
        <v>59</v>
      </c>
      <c r="C42" s="31" t="s">
        <v>59</v>
      </c>
      <c r="D42" s="10">
        <v>415</v>
      </c>
      <c r="E42" s="62"/>
      <c r="F42" s="158"/>
    </row>
    <row r="43" spans="1:6" ht="24.75" customHeight="1">
      <c r="A43" s="31" t="s">
        <v>108</v>
      </c>
      <c r="B43" s="31" t="s">
        <v>108</v>
      </c>
      <c r="C43" s="31" t="s">
        <v>108</v>
      </c>
      <c r="D43" s="10">
        <v>416</v>
      </c>
      <c r="E43" s="62"/>
      <c r="F43" s="158"/>
    </row>
    <row r="44" spans="1:6" ht="23.25" customHeight="1">
      <c r="A44" s="31" t="s">
        <v>109</v>
      </c>
      <c r="B44" s="31" t="s">
        <v>109</v>
      </c>
      <c r="C44" s="31" t="s">
        <v>109</v>
      </c>
      <c r="D44" s="10">
        <v>417</v>
      </c>
      <c r="E44" s="62"/>
      <c r="F44" s="158"/>
    </row>
    <row r="45" spans="1:6" ht="18.75" customHeight="1">
      <c r="A45" s="31" t="s">
        <v>110</v>
      </c>
      <c r="B45" s="31" t="s">
        <v>110</v>
      </c>
      <c r="C45" s="31" t="s">
        <v>110</v>
      </c>
      <c r="D45" s="10">
        <v>418</v>
      </c>
      <c r="E45" s="62"/>
      <c r="F45" s="158"/>
    </row>
    <row r="46" spans="1:6" ht="27" customHeight="1">
      <c r="A46" s="31" t="s">
        <v>111</v>
      </c>
      <c r="B46" s="31" t="s">
        <v>111</v>
      </c>
      <c r="C46" s="31" t="s">
        <v>111</v>
      </c>
      <c r="D46" s="10">
        <v>419</v>
      </c>
      <c r="E46" s="62"/>
      <c r="F46" s="158"/>
    </row>
    <row r="47" spans="1:6" ht="25.5" customHeight="1">
      <c r="A47" s="31" t="s">
        <v>112</v>
      </c>
      <c r="B47" s="31" t="s">
        <v>112</v>
      </c>
      <c r="C47" s="31" t="s">
        <v>112</v>
      </c>
      <c r="D47" s="10">
        <v>420</v>
      </c>
      <c r="E47" s="62"/>
      <c r="F47" s="158"/>
    </row>
    <row r="48" spans="1:6" ht="18.75" customHeight="1">
      <c r="A48" s="31" t="s">
        <v>113</v>
      </c>
      <c r="B48" s="31" t="s">
        <v>113</v>
      </c>
      <c r="C48" s="31" t="s">
        <v>113</v>
      </c>
      <c r="D48" s="37">
        <v>500</v>
      </c>
      <c r="E48" s="60">
        <f>E32</f>
        <v>495199</v>
      </c>
      <c r="F48" s="38">
        <f>F32+F35</f>
        <v>517484</v>
      </c>
    </row>
    <row r="49" spans="1:6" ht="18.75" customHeight="1">
      <c r="A49" s="31" t="s">
        <v>114</v>
      </c>
      <c r="B49" s="34"/>
      <c r="C49" s="35"/>
      <c r="D49" s="10"/>
      <c r="E49" s="62"/>
      <c r="F49" s="158"/>
    </row>
    <row r="50" spans="1:6" ht="18.75" customHeight="1">
      <c r="A50" s="31" t="s">
        <v>115</v>
      </c>
      <c r="B50" s="34"/>
      <c r="C50" s="35"/>
      <c r="D50" s="10"/>
      <c r="E50" s="62"/>
      <c r="F50" s="158"/>
    </row>
    <row r="51" spans="1:6" ht="18.75" customHeight="1">
      <c r="A51" s="31" t="s">
        <v>116</v>
      </c>
      <c r="B51" s="34"/>
      <c r="C51" s="35"/>
      <c r="D51" s="10"/>
      <c r="E51" s="62"/>
      <c r="F51" s="158"/>
    </row>
    <row r="52" spans="1:6" ht="18.75" customHeight="1">
      <c r="A52" s="31" t="s">
        <v>117</v>
      </c>
      <c r="B52" s="34"/>
      <c r="C52" s="35"/>
      <c r="D52" s="37">
        <v>600</v>
      </c>
      <c r="E52" s="137">
        <f>E53</f>
        <v>4.401768888888889</v>
      </c>
      <c r="F52" s="137">
        <f>F53</f>
        <v>4.5999</v>
      </c>
    </row>
    <row r="53" spans="1:6" ht="18.75" customHeight="1">
      <c r="A53" s="33" t="s">
        <v>118</v>
      </c>
      <c r="B53" s="34"/>
      <c r="C53" s="35"/>
      <c r="D53" s="10"/>
      <c r="E53" s="138">
        <f>E48/112500</f>
        <v>4.401768888888889</v>
      </c>
      <c r="F53" s="161">
        <v>4.5999</v>
      </c>
    </row>
    <row r="54" spans="1:6" ht="18.75" customHeight="1">
      <c r="A54" s="33" t="s">
        <v>119</v>
      </c>
      <c r="B54" s="34"/>
      <c r="C54" s="35"/>
      <c r="D54" s="10"/>
      <c r="E54" s="138"/>
      <c r="F54" s="138"/>
    </row>
    <row r="55" spans="1:6" ht="18.75" customHeight="1">
      <c r="A55" s="33" t="s">
        <v>120</v>
      </c>
      <c r="B55" s="34"/>
      <c r="C55" s="35"/>
      <c r="D55" s="10"/>
      <c r="E55" s="62"/>
      <c r="F55" s="158"/>
    </row>
    <row r="56" spans="1:6" ht="18.75" customHeight="1">
      <c r="A56" s="33" t="s">
        <v>121</v>
      </c>
      <c r="B56" s="34"/>
      <c r="C56" s="35"/>
      <c r="D56" s="10"/>
      <c r="E56" s="62"/>
      <c r="F56" s="158"/>
    </row>
    <row r="57" spans="1:6" ht="18.75" customHeight="1">
      <c r="A57" s="33" t="s">
        <v>119</v>
      </c>
      <c r="B57" s="34"/>
      <c r="C57" s="35"/>
      <c r="D57" s="10"/>
      <c r="E57" s="62"/>
      <c r="F57" s="158"/>
    </row>
    <row r="58" spans="1:6" ht="18.75" customHeight="1" thickBot="1">
      <c r="A58" s="36" t="s">
        <v>120</v>
      </c>
      <c r="B58" s="34"/>
      <c r="C58" s="35"/>
      <c r="D58" s="10"/>
      <c r="E58" s="62" t="s">
        <v>37</v>
      </c>
      <c r="F58" s="158"/>
    </row>
    <row r="59" spans="1:6" ht="18.75" customHeight="1">
      <c r="A59" s="55"/>
      <c r="B59" s="53"/>
      <c r="C59" s="53"/>
      <c r="D59" s="56"/>
      <c r="E59" s="57"/>
      <c r="F59" s="162"/>
    </row>
    <row r="60" spans="1:6" ht="12.75">
      <c r="A60" s="4"/>
      <c r="B60" s="4"/>
      <c r="C60" s="4"/>
      <c r="D60" s="4"/>
      <c r="E60" s="19"/>
      <c r="F60" s="54"/>
    </row>
    <row r="61" spans="1:8" ht="12.75" customHeight="1">
      <c r="A61" s="194" t="s">
        <v>242</v>
      </c>
      <c r="B61" s="194"/>
      <c r="C61" s="195"/>
      <c r="D61" s="223" t="s">
        <v>243</v>
      </c>
      <c r="E61" s="223"/>
      <c r="F61" s="223"/>
      <c r="G61" s="223"/>
      <c r="H61" s="223"/>
    </row>
    <row r="62" spans="1:8" ht="12.75">
      <c r="A62" s="4"/>
      <c r="B62" s="4"/>
      <c r="C62" s="228" t="s">
        <v>248</v>
      </c>
      <c r="D62" s="228"/>
      <c r="E62" s="228"/>
      <c r="F62" s="228"/>
      <c r="G62" s="4"/>
      <c r="H62" s="1"/>
    </row>
    <row r="63" spans="1:8" ht="12.75">
      <c r="A63" s="4"/>
      <c r="B63" s="4"/>
      <c r="C63" s="54"/>
      <c r="D63" s="54"/>
      <c r="E63" s="54"/>
      <c r="F63" s="54"/>
      <c r="G63" s="4"/>
      <c r="H63" s="58"/>
    </row>
    <row r="64" spans="1:8" ht="12.75">
      <c r="A64" s="4"/>
      <c r="B64" s="4"/>
      <c r="C64" s="54"/>
      <c r="D64" s="54"/>
      <c r="E64" s="54"/>
      <c r="F64" s="54"/>
      <c r="G64" s="4"/>
      <c r="H64" s="58"/>
    </row>
    <row r="65" spans="1:8" ht="12.75" customHeight="1">
      <c r="A65" s="18" t="s">
        <v>52</v>
      </c>
      <c r="B65" s="4"/>
      <c r="C65" s="4"/>
      <c r="D65" s="223" t="s">
        <v>53</v>
      </c>
      <c r="E65" s="223"/>
      <c r="F65" s="223"/>
      <c r="G65" s="223"/>
      <c r="H65" s="223"/>
    </row>
    <row r="66" spans="1:8" ht="12.75">
      <c r="A66" s="4"/>
      <c r="B66" s="4"/>
      <c r="C66" s="228" t="s">
        <v>248</v>
      </c>
      <c r="D66" s="228"/>
      <c r="E66" s="228"/>
      <c r="F66" s="228"/>
      <c r="G66" s="4"/>
      <c r="H66" s="197"/>
    </row>
    <row r="67" spans="1:8" ht="12.75">
      <c r="A67" s="4"/>
      <c r="B67" s="4"/>
      <c r="C67" s="54"/>
      <c r="D67" s="54"/>
      <c r="E67" s="54"/>
      <c r="F67" s="54"/>
      <c r="G67" s="4"/>
      <c r="H67" s="58"/>
    </row>
    <row r="68" spans="1:8" ht="12.75">
      <c r="A68" s="4"/>
      <c r="B68" s="4"/>
      <c r="C68" s="4"/>
      <c r="D68" s="4"/>
      <c r="E68" s="4"/>
      <c r="F68" s="4"/>
      <c r="G68" s="4"/>
      <c r="H68" s="58"/>
    </row>
    <row r="69" spans="1:8" ht="12.75">
      <c r="A69" s="4" t="s">
        <v>55</v>
      </c>
      <c r="B69" s="4"/>
      <c r="C69" s="4"/>
      <c r="D69" s="4"/>
      <c r="E69" s="4"/>
      <c r="F69" s="4"/>
      <c r="G69" s="4"/>
      <c r="H69" s="58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</sheetData>
  <sheetProtection/>
  <mergeCells count="14">
    <mergeCell ref="A2:F2"/>
    <mergeCell ref="A3:F3"/>
    <mergeCell ref="A4:F4"/>
    <mergeCell ref="C5:F5"/>
    <mergeCell ref="C7:F7"/>
    <mergeCell ref="C9:F9"/>
    <mergeCell ref="C11:F11"/>
    <mergeCell ref="A13:C13"/>
    <mergeCell ref="A14:C14"/>
    <mergeCell ref="A12:D12"/>
    <mergeCell ref="D65:H65"/>
    <mergeCell ref="C66:F66"/>
    <mergeCell ref="D61:H61"/>
    <mergeCell ref="C62:F62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7"/>
  <sheetViews>
    <sheetView tabSelected="1" workbookViewId="0" topLeftCell="A73">
      <selection activeCell="E86" sqref="E86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0" customWidth="1"/>
    <col min="6" max="6" width="16.25390625" style="155" customWidth="1"/>
    <col min="7" max="7" width="17.75390625" style="0" customWidth="1"/>
  </cols>
  <sheetData>
    <row r="1" spans="1:6" ht="15">
      <c r="A1" s="230" t="s">
        <v>234</v>
      </c>
      <c r="B1" s="230"/>
      <c r="C1" s="230"/>
      <c r="D1" s="230"/>
      <c r="E1" s="230"/>
      <c r="F1" s="230"/>
    </row>
    <row r="2" spans="1:6" ht="15">
      <c r="A2" s="230" t="s">
        <v>241</v>
      </c>
      <c r="B2" s="230"/>
      <c r="C2" s="230"/>
      <c r="D2" s="230"/>
      <c r="E2" s="19"/>
      <c r="F2" s="54"/>
    </row>
    <row r="3" spans="1:6" ht="15">
      <c r="A3" s="230" t="s">
        <v>181</v>
      </c>
      <c r="B3" s="230"/>
      <c r="C3" s="230"/>
      <c r="D3" s="230"/>
      <c r="E3" s="19"/>
      <c r="F3" s="54"/>
    </row>
    <row r="4" spans="1:6" ht="12.75">
      <c r="A4" s="5" t="s">
        <v>30</v>
      </c>
      <c r="B4" s="4"/>
      <c r="C4" s="202" t="s">
        <v>31</v>
      </c>
      <c r="D4" s="202"/>
      <c r="E4" s="202"/>
      <c r="F4" s="202"/>
    </row>
    <row r="5" spans="1:6" ht="15.75" customHeight="1">
      <c r="A5" s="4"/>
      <c r="B5" s="4"/>
      <c r="C5" s="19"/>
      <c r="D5" s="19"/>
      <c r="E5" s="19"/>
      <c r="F5" s="54"/>
    </row>
    <row r="6" spans="1:6" ht="12.75">
      <c r="A6" s="5" t="s">
        <v>32</v>
      </c>
      <c r="B6" s="4"/>
      <c r="C6" s="202" t="s">
        <v>56</v>
      </c>
      <c r="D6" s="202"/>
      <c r="E6" s="202"/>
      <c r="F6" s="202"/>
    </row>
    <row r="7" spans="1:6" ht="12.75">
      <c r="A7" s="4"/>
      <c r="B7" s="4"/>
      <c r="C7" s="19"/>
      <c r="D7" s="19"/>
      <c r="E7" s="19"/>
      <c r="F7" s="54"/>
    </row>
    <row r="8" spans="1:6" ht="12.75">
      <c r="A8" s="5" t="s">
        <v>33</v>
      </c>
      <c r="B8" s="4"/>
      <c r="C8" s="202" t="s">
        <v>57</v>
      </c>
      <c r="D8" s="202"/>
      <c r="E8" s="202"/>
      <c r="F8" s="202"/>
    </row>
    <row r="9" spans="1:6" ht="12.75">
      <c r="A9" s="4"/>
      <c r="B9" s="4"/>
      <c r="C9" s="19"/>
      <c r="D9" s="19"/>
      <c r="E9" s="19"/>
      <c r="F9" s="54"/>
    </row>
    <row r="10" spans="1:6" ht="12.75">
      <c r="A10" s="5" t="s">
        <v>34</v>
      </c>
      <c r="B10" s="4"/>
      <c r="C10" s="202" t="s">
        <v>58</v>
      </c>
      <c r="D10" s="202"/>
      <c r="E10" s="202"/>
      <c r="F10" s="202"/>
    </row>
    <row r="11" spans="1:6" ht="12.75">
      <c r="A11" s="4"/>
      <c r="B11" s="4"/>
      <c r="C11" s="19"/>
      <c r="D11" s="19"/>
      <c r="E11" s="19"/>
      <c r="F11" s="54"/>
    </row>
    <row r="12" spans="1:6" ht="12.75">
      <c r="A12" s="4"/>
      <c r="B12" s="4"/>
      <c r="C12" s="4"/>
      <c r="D12" s="4"/>
      <c r="E12" s="19"/>
      <c r="F12" s="156" t="s">
        <v>35</v>
      </c>
    </row>
    <row r="13" spans="1:6" ht="24">
      <c r="A13" s="226" t="s">
        <v>16</v>
      </c>
      <c r="B13" s="226"/>
      <c r="C13" s="226"/>
      <c r="D13" s="6" t="s">
        <v>36</v>
      </c>
      <c r="E13" s="25" t="s">
        <v>17</v>
      </c>
      <c r="F13" s="140" t="s">
        <v>18</v>
      </c>
    </row>
    <row r="14" spans="1:6" ht="12.75">
      <c r="A14" s="227">
        <v>1</v>
      </c>
      <c r="B14" s="227"/>
      <c r="C14" s="227"/>
      <c r="D14" s="7">
        <v>2</v>
      </c>
      <c r="E14" s="26">
        <v>3</v>
      </c>
      <c r="F14" s="157">
        <v>4</v>
      </c>
    </row>
    <row r="15" spans="1:6" ht="12.75">
      <c r="A15" s="243" t="s">
        <v>20</v>
      </c>
      <c r="B15" s="243"/>
      <c r="C15" s="243"/>
      <c r="D15" s="243"/>
      <c r="E15" s="243"/>
      <c r="F15" s="243"/>
    </row>
    <row r="16" spans="1:6" ht="12.75">
      <c r="A16" s="233" t="s">
        <v>122</v>
      </c>
      <c r="B16" s="233"/>
      <c r="C16" s="233"/>
      <c r="D16" s="8">
        <v>10</v>
      </c>
      <c r="E16" s="160">
        <f>E18+E20+E23</f>
        <v>8877999</v>
      </c>
      <c r="F16" s="160">
        <f>F18+F19+F20+F21+F22+F23</f>
        <v>8689457</v>
      </c>
    </row>
    <row r="17" spans="1:6" ht="12.75">
      <c r="A17" s="234" t="s">
        <v>21</v>
      </c>
      <c r="B17" s="234"/>
      <c r="C17" s="234"/>
      <c r="D17" s="9"/>
      <c r="E17" s="163"/>
      <c r="F17" s="163"/>
    </row>
    <row r="18" spans="1:6" ht="12.75">
      <c r="A18" s="233" t="s">
        <v>123</v>
      </c>
      <c r="B18" s="233"/>
      <c r="C18" s="233"/>
      <c r="D18" s="10">
        <v>11</v>
      </c>
      <c r="E18" s="158">
        <v>3583458</v>
      </c>
      <c r="F18" s="158">
        <v>2534637</v>
      </c>
    </row>
    <row r="19" spans="1:6" ht="12.75">
      <c r="A19" s="233" t="s">
        <v>124</v>
      </c>
      <c r="B19" s="233"/>
      <c r="C19" s="233"/>
      <c r="D19" s="10">
        <v>12</v>
      </c>
      <c r="E19" s="158"/>
      <c r="F19" s="158"/>
    </row>
    <row r="20" spans="1:6" ht="12.75">
      <c r="A20" s="233" t="s">
        <v>127</v>
      </c>
      <c r="B20" s="233"/>
      <c r="C20" s="233"/>
      <c r="D20" s="10">
        <v>13</v>
      </c>
      <c r="E20" s="158">
        <v>4793105</v>
      </c>
      <c r="F20" s="158">
        <v>2319462</v>
      </c>
    </row>
    <row r="21" spans="1:6" ht="12.75">
      <c r="A21" s="233" t="s">
        <v>125</v>
      </c>
      <c r="B21" s="233"/>
      <c r="C21" s="233"/>
      <c r="D21" s="11">
        <v>14</v>
      </c>
      <c r="E21" s="158"/>
      <c r="F21" s="158"/>
    </row>
    <row r="22" spans="1:6" ht="12.75">
      <c r="A22" s="210" t="s">
        <v>126</v>
      </c>
      <c r="B22" s="237"/>
      <c r="C22" s="238"/>
      <c r="D22" s="11">
        <v>15</v>
      </c>
      <c r="E22" s="158"/>
      <c r="F22" s="158"/>
    </row>
    <row r="23" spans="1:6" ht="12.75">
      <c r="A23" s="233" t="s">
        <v>38</v>
      </c>
      <c r="B23" s="233"/>
      <c r="C23" s="233"/>
      <c r="D23" s="10">
        <v>16</v>
      </c>
      <c r="E23" s="158">
        <v>501436</v>
      </c>
      <c r="F23" s="158">
        <v>3835358</v>
      </c>
    </row>
    <row r="24" spans="1:6" ht="12.75">
      <c r="A24" s="233" t="s">
        <v>129</v>
      </c>
      <c r="B24" s="233"/>
      <c r="C24" s="233"/>
      <c r="D24" s="12">
        <v>20</v>
      </c>
      <c r="E24" s="164">
        <f>E26+E27+E28+E29+E30+E31+E32</f>
        <v>7715178</v>
      </c>
      <c r="F24" s="164">
        <f>F26+F27+F28+F29+F30+F31+F32</f>
        <v>4749209</v>
      </c>
    </row>
    <row r="25" spans="1:6" ht="12.75">
      <c r="A25" s="234" t="s">
        <v>21</v>
      </c>
      <c r="B25" s="234"/>
      <c r="C25" s="234"/>
      <c r="D25" s="9"/>
      <c r="E25" s="165"/>
      <c r="F25" s="165"/>
    </row>
    <row r="26" spans="1:6" ht="12.75">
      <c r="A26" s="233" t="s">
        <v>39</v>
      </c>
      <c r="B26" s="233"/>
      <c r="C26" s="233"/>
      <c r="D26" s="10">
        <v>21</v>
      </c>
      <c r="E26" s="158">
        <v>5133215</v>
      </c>
      <c r="F26" s="158">
        <v>3179559</v>
      </c>
    </row>
    <row r="27" spans="1:6" ht="12.75">
      <c r="A27" s="233" t="s">
        <v>128</v>
      </c>
      <c r="B27" s="233"/>
      <c r="C27" s="233"/>
      <c r="D27" s="10">
        <v>22</v>
      </c>
      <c r="E27" s="158">
        <v>782227</v>
      </c>
      <c r="F27" s="158"/>
    </row>
    <row r="28" spans="1:6" ht="12.75">
      <c r="A28" s="233" t="s">
        <v>130</v>
      </c>
      <c r="B28" s="233"/>
      <c r="C28" s="233"/>
      <c r="D28" s="10">
        <v>23</v>
      </c>
      <c r="E28" s="158">
        <v>563237</v>
      </c>
      <c r="F28" s="158">
        <v>413837</v>
      </c>
    </row>
    <row r="29" spans="1:6" ht="12.75">
      <c r="A29" s="233" t="s">
        <v>131</v>
      </c>
      <c r="B29" s="233"/>
      <c r="C29" s="233"/>
      <c r="D29" s="11">
        <v>24</v>
      </c>
      <c r="E29" s="158">
        <v>66371</v>
      </c>
      <c r="F29" s="158">
        <v>65029</v>
      </c>
    </row>
    <row r="30" spans="1:6" ht="12.75">
      <c r="A30" s="210" t="s">
        <v>132</v>
      </c>
      <c r="B30" s="237"/>
      <c r="C30" s="238"/>
      <c r="D30" s="11">
        <v>25</v>
      </c>
      <c r="E30" s="158"/>
      <c r="F30" s="158">
        <v>24385</v>
      </c>
    </row>
    <row r="31" spans="1:6" ht="12.75">
      <c r="A31" s="233" t="s">
        <v>133</v>
      </c>
      <c r="B31" s="233"/>
      <c r="C31" s="233"/>
      <c r="D31" s="10">
        <v>26</v>
      </c>
      <c r="E31" s="158">
        <v>349944</v>
      </c>
      <c r="F31" s="158">
        <v>427640</v>
      </c>
    </row>
    <row r="32" spans="1:6" ht="12.75">
      <c r="A32" s="233" t="s">
        <v>40</v>
      </c>
      <c r="B32" s="233"/>
      <c r="C32" s="233"/>
      <c r="D32" s="13">
        <v>27</v>
      </c>
      <c r="E32" s="159">
        <v>820184</v>
      </c>
      <c r="F32" s="159">
        <v>638759</v>
      </c>
    </row>
    <row r="33" spans="1:7" ht="29.25" customHeight="1">
      <c r="A33" s="231" t="s">
        <v>29</v>
      </c>
      <c r="B33" s="231"/>
      <c r="C33" s="231"/>
      <c r="D33" s="12">
        <v>30</v>
      </c>
      <c r="E33" s="164">
        <f>E16-E24</f>
        <v>1162821</v>
      </c>
      <c r="F33" s="164">
        <f>F16-F24</f>
        <v>3940248</v>
      </c>
      <c r="G33" s="64"/>
    </row>
    <row r="34" spans="1:6" ht="12.75">
      <c r="A34" s="243" t="s">
        <v>22</v>
      </c>
      <c r="B34" s="243"/>
      <c r="C34" s="243"/>
      <c r="D34" s="243"/>
      <c r="E34" s="243"/>
      <c r="F34" s="243"/>
    </row>
    <row r="35" spans="1:6" ht="12.75">
      <c r="A35" s="233" t="s">
        <v>134</v>
      </c>
      <c r="B35" s="233"/>
      <c r="C35" s="233"/>
      <c r="D35" s="8">
        <v>40</v>
      </c>
      <c r="E35" s="160">
        <f>E38</f>
        <v>103</v>
      </c>
      <c r="F35" s="166">
        <f>F37+F47</f>
        <v>795</v>
      </c>
    </row>
    <row r="36" spans="1:6" ht="13.5" thickBot="1">
      <c r="A36" s="244" t="s">
        <v>21</v>
      </c>
      <c r="B36" s="244"/>
      <c r="C36" s="244"/>
      <c r="D36" s="14"/>
      <c r="E36" s="185"/>
      <c r="F36" s="167"/>
    </row>
    <row r="37" spans="1:6" ht="12.75">
      <c r="A37" s="233" t="s">
        <v>41</v>
      </c>
      <c r="B37" s="233"/>
      <c r="C37" s="233"/>
      <c r="D37" s="15">
        <v>41</v>
      </c>
      <c r="E37" s="176"/>
      <c r="F37" s="168"/>
    </row>
    <row r="38" spans="1:6" ht="12.75">
      <c r="A38" s="233" t="s">
        <v>42</v>
      </c>
      <c r="B38" s="233"/>
      <c r="C38" s="233"/>
      <c r="D38" s="11">
        <v>42</v>
      </c>
      <c r="E38" s="159">
        <v>103</v>
      </c>
      <c r="F38" s="169"/>
    </row>
    <row r="39" spans="1:6" ht="12.75">
      <c r="A39" s="233" t="s">
        <v>43</v>
      </c>
      <c r="B39" s="233"/>
      <c r="C39" s="233"/>
      <c r="D39" s="13">
        <v>43</v>
      </c>
      <c r="E39" s="159"/>
      <c r="F39" s="169"/>
    </row>
    <row r="40" spans="1:6" ht="27" customHeight="1">
      <c r="A40" s="213" t="s">
        <v>135</v>
      </c>
      <c r="B40" s="219"/>
      <c r="C40" s="236"/>
      <c r="D40" s="10">
        <v>44</v>
      </c>
      <c r="E40" s="158"/>
      <c r="F40" s="170"/>
    </row>
    <row r="41" spans="1:6" ht="12.75">
      <c r="A41" s="231" t="s">
        <v>136</v>
      </c>
      <c r="B41" s="231"/>
      <c r="C41" s="231"/>
      <c r="D41" s="13">
        <v>45</v>
      </c>
      <c r="E41" s="159"/>
      <c r="F41" s="169"/>
    </row>
    <row r="42" spans="1:6" ht="24.75" customHeight="1">
      <c r="A42" s="213" t="s">
        <v>137</v>
      </c>
      <c r="B42" s="219"/>
      <c r="C42" s="236"/>
      <c r="D42" s="13">
        <v>46</v>
      </c>
      <c r="E42" s="159"/>
      <c r="F42" s="169"/>
    </row>
    <row r="43" spans="1:6" ht="12.75">
      <c r="A43" s="213" t="s">
        <v>138</v>
      </c>
      <c r="B43" s="219"/>
      <c r="C43" s="236"/>
      <c r="D43" s="13">
        <v>47</v>
      </c>
      <c r="E43" s="159"/>
      <c r="F43" s="169"/>
    </row>
    <row r="44" spans="1:6" ht="12.75">
      <c r="A44" s="213" t="s">
        <v>139</v>
      </c>
      <c r="B44" s="219"/>
      <c r="C44" s="236"/>
      <c r="D44" s="13">
        <v>48</v>
      </c>
      <c r="E44" s="159"/>
      <c r="F44" s="169"/>
    </row>
    <row r="45" spans="1:6" ht="12.75">
      <c r="A45" s="210" t="s">
        <v>140</v>
      </c>
      <c r="B45" s="237"/>
      <c r="C45" s="238"/>
      <c r="D45" s="13">
        <v>49</v>
      </c>
      <c r="E45" s="159"/>
      <c r="F45" s="169"/>
    </row>
    <row r="46" spans="1:6" ht="12.75">
      <c r="A46" s="210" t="s">
        <v>126</v>
      </c>
      <c r="B46" s="237"/>
      <c r="C46" s="238"/>
      <c r="D46" s="13">
        <v>50</v>
      </c>
      <c r="E46" s="159"/>
      <c r="F46" s="169"/>
    </row>
    <row r="47" spans="1:6" ht="12.75">
      <c r="A47" s="233" t="s">
        <v>38</v>
      </c>
      <c r="B47" s="233"/>
      <c r="C47" s="233"/>
      <c r="D47" s="13">
        <v>51</v>
      </c>
      <c r="E47" s="159"/>
      <c r="F47" s="169">
        <v>795</v>
      </c>
    </row>
    <row r="48" spans="1:6" ht="12.75">
      <c r="A48" s="233" t="s">
        <v>141</v>
      </c>
      <c r="B48" s="233"/>
      <c r="C48" s="233"/>
      <c r="D48" s="12">
        <v>60</v>
      </c>
      <c r="E48" s="164">
        <f>E50+E51</f>
        <v>239708</v>
      </c>
      <c r="F48" s="171">
        <f>F50+F51</f>
        <v>136375</v>
      </c>
    </row>
    <row r="49" spans="1:6" ht="12.75">
      <c r="A49" s="242" t="s">
        <v>21</v>
      </c>
      <c r="B49" s="242"/>
      <c r="C49" s="242"/>
      <c r="D49" s="28"/>
      <c r="E49" s="22"/>
      <c r="F49" s="172"/>
    </row>
    <row r="50" spans="1:6" ht="12.75">
      <c r="A50" s="239" t="s">
        <v>45</v>
      </c>
      <c r="B50" s="240"/>
      <c r="C50" s="241"/>
      <c r="D50" s="13">
        <v>61</v>
      </c>
      <c r="E50" s="24">
        <v>239708</v>
      </c>
      <c r="F50" s="169">
        <v>136181</v>
      </c>
    </row>
    <row r="51" spans="1:6" ht="12.75">
      <c r="A51" s="233" t="s">
        <v>46</v>
      </c>
      <c r="B51" s="233"/>
      <c r="C51" s="233"/>
      <c r="D51" s="13">
        <v>62</v>
      </c>
      <c r="E51" s="24"/>
      <c r="F51" s="169">
        <v>194</v>
      </c>
    </row>
    <row r="52" spans="1:6" ht="12.75">
      <c r="A52" s="233" t="s">
        <v>47</v>
      </c>
      <c r="B52" s="233"/>
      <c r="C52" s="233"/>
      <c r="D52" s="10">
        <v>63</v>
      </c>
      <c r="E52" s="23"/>
      <c r="F52" s="170"/>
    </row>
    <row r="53" spans="1:6" ht="36.75" customHeight="1">
      <c r="A53" s="213" t="s">
        <v>142</v>
      </c>
      <c r="B53" s="219"/>
      <c r="C53" s="236"/>
      <c r="D53" s="10">
        <v>64</v>
      </c>
      <c r="E53" s="23"/>
      <c r="F53" s="170"/>
    </row>
    <row r="54" spans="1:6" ht="12.75">
      <c r="A54" s="231" t="s">
        <v>143</v>
      </c>
      <c r="B54" s="231"/>
      <c r="C54" s="231"/>
      <c r="D54" s="10">
        <v>65</v>
      </c>
      <c r="E54" s="23"/>
      <c r="F54" s="170"/>
    </row>
    <row r="55" spans="1:6" ht="12.75">
      <c r="A55" s="213" t="s">
        <v>144</v>
      </c>
      <c r="B55" s="219"/>
      <c r="C55" s="236"/>
      <c r="D55" s="10">
        <v>66</v>
      </c>
      <c r="E55" s="23"/>
      <c r="F55" s="170"/>
    </row>
    <row r="56" spans="1:6" ht="12.75" customHeight="1">
      <c r="A56" s="213" t="s">
        <v>145</v>
      </c>
      <c r="B56" s="219"/>
      <c r="C56" s="236"/>
      <c r="D56" s="10">
        <v>67</v>
      </c>
      <c r="E56" s="23"/>
      <c r="F56" s="170"/>
    </row>
    <row r="57" spans="1:6" ht="12.75">
      <c r="A57" s="210" t="s">
        <v>146</v>
      </c>
      <c r="B57" s="237"/>
      <c r="C57" s="238"/>
      <c r="D57" s="10">
        <v>68</v>
      </c>
      <c r="E57" s="23"/>
      <c r="F57" s="170"/>
    </row>
    <row r="58" spans="1:6" ht="12.75">
      <c r="A58" s="231" t="s">
        <v>44</v>
      </c>
      <c r="B58" s="231"/>
      <c r="C58" s="231"/>
      <c r="D58" s="10">
        <v>69</v>
      </c>
      <c r="E58" s="23"/>
      <c r="F58" s="170"/>
    </row>
    <row r="59" spans="1:6" ht="12.75">
      <c r="A59" s="231" t="s">
        <v>147</v>
      </c>
      <c r="B59" s="231"/>
      <c r="C59" s="231"/>
      <c r="D59" s="10">
        <v>70</v>
      </c>
      <c r="E59" s="23"/>
      <c r="F59" s="170"/>
    </row>
    <row r="60" spans="1:6" ht="12.75">
      <c r="A60" s="233" t="s">
        <v>40</v>
      </c>
      <c r="B60" s="233"/>
      <c r="C60" s="233"/>
      <c r="D60" s="10">
        <v>71</v>
      </c>
      <c r="E60" s="23"/>
      <c r="F60" s="170"/>
    </row>
    <row r="61" spans="1:7" ht="32.25" customHeight="1">
      <c r="A61" s="231" t="s">
        <v>148</v>
      </c>
      <c r="B61" s="231"/>
      <c r="C61" s="231"/>
      <c r="D61" s="12">
        <v>80</v>
      </c>
      <c r="E61" s="27">
        <f>E35-E48</f>
        <v>-239605</v>
      </c>
      <c r="F61" s="171">
        <f>F35-F48</f>
        <v>-135580</v>
      </c>
      <c r="G61" s="190"/>
    </row>
    <row r="62" spans="1:6" ht="24">
      <c r="A62" s="226" t="s">
        <v>16</v>
      </c>
      <c r="B62" s="226"/>
      <c r="C62" s="226"/>
      <c r="D62" s="6" t="s">
        <v>36</v>
      </c>
      <c r="E62" s="25"/>
      <c r="F62" s="140"/>
    </row>
    <row r="63" spans="1:6" ht="12.75">
      <c r="A63" s="227">
        <v>1</v>
      </c>
      <c r="B63" s="227"/>
      <c r="C63" s="227"/>
      <c r="D63" s="7">
        <v>2</v>
      </c>
      <c r="E63" s="26">
        <v>3</v>
      </c>
      <c r="F63" s="157">
        <v>4</v>
      </c>
    </row>
    <row r="64" spans="1:6" ht="12.75">
      <c r="A64" s="243" t="s">
        <v>23</v>
      </c>
      <c r="B64" s="243"/>
      <c r="C64" s="243"/>
      <c r="D64" s="243"/>
      <c r="E64" s="243"/>
      <c r="F64" s="243"/>
    </row>
    <row r="65" spans="1:6" ht="12.75">
      <c r="A65" s="233" t="s">
        <v>151</v>
      </c>
      <c r="B65" s="233"/>
      <c r="C65" s="233"/>
      <c r="D65" s="8">
        <v>90</v>
      </c>
      <c r="E65" s="160">
        <f>E70</f>
        <v>20558</v>
      </c>
      <c r="F65" s="160">
        <f>F70</f>
        <v>12030</v>
      </c>
    </row>
    <row r="66" spans="1:6" ht="12.75">
      <c r="A66" s="234" t="s">
        <v>21</v>
      </c>
      <c r="B66" s="234"/>
      <c r="C66" s="234"/>
      <c r="D66" s="9"/>
      <c r="E66" s="165"/>
      <c r="F66" s="165"/>
    </row>
    <row r="67" spans="1:6" ht="12.75">
      <c r="A67" s="233" t="s">
        <v>149</v>
      </c>
      <c r="B67" s="233"/>
      <c r="C67" s="233"/>
      <c r="D67" s="10">
        <v>91</v>
      </c>
      <c r="E67" s="158"/>
      <c r="F67" s="158"/>
    </row>
    <row r="68" spans="1:6" ht="12.75">
      <c r="A68" s="233" t="s">
        <v>48</v>
      </c>
      <c r="B68" s="233"/>
      <c r="C68" s="233"/>
      <c r="D68" s="10">
        <v>92</v>
      </c>
      <c r="E68" s="158"/>
      <c r="F68" s="158"/>
    </row>
    <row r="69" spans="1:6" ht="14.25" customHeight="1">
      <c r="A69" s="213" t="s">
        <v>150</v>
      </c>
      <c r="B69" s="219"/>
      <c r="C69" s="236"/>
      <c r="D69" s="10">
        <v>93</v>
      </c>
      <c r="E69" s="158"/>
      <c r="F69" s="158"/>
    </row>
    <row r="70" spans="1:6" ht="12.75">
      <c r="A70" s="233" t="s">
        <v>38</v>
      </c>
      <c r="B70" s="233"/>
      <c r="C70" s="233"/>
      <c r="D70" s="11">
        <v>94</v>
      </c>
      <c r="E70" s="158">
        <v>20558</v>
      </c>
      <c r="F70" s="158">
        <v>12030</v>
      </c>
    </row>
    <row r="71" spans="1:6" ht="12.75">
      <c r="A71" s="233" t="s">
        <v>152</v>
      </c>
      <c r="B71" s="233"/>
      <c r="C71" s="233"/>
      <c r="D71" s="12">
        <v>100</v>
      </c>
      <c r="E71" s="164">
        <f>E73+E74+E75+E76+E77</f>
        <v>383776</v>
      </c>
      <c r="F71" s="164">
        <f>F72+F73+F74+F75+F76+F77</f>
        <v>3431198</v>
      </c>
    </row>
    <row r="72" spans="1:6" ht="12.75">
      <c r="A72" s="234" t="s">
        <v>21</v>
      </c>
      <c r="B72" s="234"/>
      <c r="C72" s="234"/>
      <c r="D72" s="9"/>
      <c r="E72" s="165"/>
      <c r="F72" s="165"/>
    </row>
    <row r="73" spans="1:6" ht="12.75">
      <c r="A73" s="233" t="s">
        <v>49</v>
      </c>
      <c r="B73" s="233"/>
      <c r="C73" s="233"/>
      <c r="D73" s="10">
        <v>101</v>
      </c>
      <c r="E73" s="158">
        <v>237297</v>
      </c>
      <c r="F73" s="158">
        <v>3346825</v>
      </c>
    </row>
    <row r="74" spans="1:6" ht="12.75">
      <c r="A74" s="233" t="s">
        <v>153</v>
      </c>
      <c r="B74" s="233"/>
      <c r="C74" s="233"/>
      <c r="D74" s="10">
        <v>102</v>
      </c>
      <c r="E74" s="158">
        <v>108311</v>
      </c>
      <c r="F74" s="158"/>
    </row>
    <row r="75" spans="1:6" ht="12.75">
      <c r="A75" s="233" t="s">
        <v>50</v>
      </c>
      <c r="B75" s="233"/>
      <c r="C75" s="233"/>
      <c r="D75" s="10">
        <v>103</v>
      </c>
      <c r="E75" s="158"/>
      <c r="F75" s="158"/>
    </row>
    <row r="76" spans="1:6" ht="12.75">
      <c r="A76" s="233" t="s">
        <v>154</v>
      </c>
      <c r="B76" s="233"/>
      <c r="C76" s="233"/>
      <c r="D76" s="10">
        <v>104</v>
      </c>
      <c r="E76" s="158"/>
      <c r="F76" s="158"/>
    </row>
    <row r="77" spans="1:6" ht="12.75">
      <c r="A77" s="233" t="s">
        <v>155</v>
      </c>
      <c r="B77" s="233"/>
      <c r="C77" s="233"/>
      <c r="D77" s="10">
        <v>105</v>
      </c>
      <c r="E77" s="158">
        <v>38168</v>
      </c>
      <c r="F77" s="158">
        <v>84373</v>
      </c>
    </row>
    <row r="78" spans="1:7" ht="29.25" customHeight="1">
      <c r="A78" s="231" t="s">
        <v>156</v>
      </c>
      <c r="B78" s="231"/>
      <c r="C78" s="231"/>
      <c r="D78" s="12">
        <v>110</v>
      </c>
      <c r="E78" s="164">
        <f>E65-E71</f>
        <v>-363218</v>
      </c>
      <c r="F78" s="164">
        <f>F65-F71</f>
        <v>-3419168</v>
      </c>
      <c r="G78" s="64"/>
    </row>
    <row r="79" spans="1:6" ht="12.75">
      <c r="A79" s="213" t="s">
        <v>157</v>
      </c>
      <c r="B79" s="219"/>
      <c r="C79" s="236"/>
      <c r="D79" s="39">
        <v>120</v>
      </c>
      <c r="E79" s="40">
        <v>6020</v>
      </c>
      <c r="F79" s="173">
        <v>938</v>
      </c>
    </row>
    <row r="80" spans="1:7" ht="28.5" customHeight="1" thickBot="1">
      <c r="A80" s="235" t="s">
        <v>158</v>
      </c>
      <c r="B80" s="235"/>
      <c r="C80" s="235"/>
      <c r="D80" s="16">
        <v>130</v>
      </c>
      <c r="E80" s="29">
        <f>E33+E61+E78</f>
        <v>559998</v>
      </c>
      <c r="F80" s="174">
        <f>F33++F61+F78</f>
        <v>385500</v>
      </c>
      <c r="G80" s="64"/>
    </row>
    <row r="81" spans="1:6" ht="12.75">
      <c r="A81" s="4"/>
      <c r="B81" s="4"/>
      <c r="C81" s="4"/>
      <c r="D81" s="4"/>
      <c r="E81" s="19"/>
      <c r="F81" s="175"/>
    </row>
    <row r="82" spans="1:6" ht="24">
      <c r="A82" s="226" t="s">
        <v>16</v>
      </c>
      <c r="B82" s="226"/>
      <c r="C82" s="226"/>
      <c r="D82" s="6" t="s">
        <v>36</v>
      </c>
      <c r="E82" s="25" t="s">
        <v>17</v>
      </c>
      <c r="F82" s="140" t="s">
        <v>18</v>
      </c>
    </row>
    <row r="83" spans="1:6" ht="13.5" thickBot="1">
      <c r="A83" s="227">
        <v>1</v>
      </c>
      <c r="B83" s="227"/>
      <c r="C83" s="227"/>
      <c r="D83" s="7">
        <v>2</v>
      </c>
      <c r="E83" s="26">
        <v>3</v>
      </c>
      <c r="F83" s="157">
        <v>4</v>
      </c>
    </row>
    <row r="84" spans="1:6" ht="27.75" customHeight="1">
      <c r="A84" s="231" t="s">
        <v>159</v>
      </c>
      <c r="B84" s="231"/>
      <c r="C84" s="231"/>
      <c r="D84" s="17"/>
      <c r="E84" s="21">
        <v>234791</v>
      </c>
      <c r="F84" s="176">
        <v>70413</v>
      </c>
    </row>
    <row r="85" spans="1:7" ht="30.75" customHeight="1" thickBot="1">
      <c r="A85" s="232" t="s">
        <v>160</v>
      </c>
      <c r="B85" s="232"/>
      <c r="C85" s="232"/>
      <c r="D85" s="14"/>
      <c r="E85" s="30">
        <f>E84+E80+E79</f>
        <v>800809</v>
      </c>
      <c r="F85" s="191">
        <v>457063</v>
      </c>
      <c r="G85" s="64"/>
    </row>
    <row r="86" spans="1:7" ht="12.75">
      <c r="A86" s="4"/>
      <c r="B86" s="4"/>
      <c r="C86" s="4"/>
      <c r="D86" s="4"/>
      <c r="E86" s="19"/>
      <c r="F86" s="54"/>
      <c r="G86" s="64"/>
    </row>
    <row r="87" spans="1:6" ht="12.75">
      <c r="A87" s="4"/>
      <c r="B87" s="4"/>
      <c r="C87" s="4"/>
      <c r="D87" s="4"/>
      <c r="E87" s="187"/>
      <c r="F87" s="192"/>
    </row>
    <row r="89" spans="1:8" ht="12.75" customHeight="1">
      <c r="A89" s="194" t="s">
        <v>242</v>
      </c>
      <c r="B89" s="194"/>
      <c r="C89" s="223" t="s">
        <v>243</v>
      </c>
      <c r="D89" s="223"/>
      <c r="E89" s="223"/>
      <c r="F89" s="223"/>
      <c r="G89" s="198"/>
      <c r="H89" s="198"/>
    </row>
    <row r="90" spans="1:8" ht="12.75">
      <c r="A90" s="4"/>
      <c r="B90" s="4"/>
      <c r="C90" s="228" t="s">
        <v>246</v>
      </c>
      <c r="D90" s="228"/>
      <c r="E90" s="228"/>
      <c r="F90" s="228"/>
      <c r="G90" s="4"/>
      <c r="H90" s="1"/>
    </row>
    <row r="91" spans="1:8" ht="12.75">
      <c r="A91" s="4"/>
      <c r="B91" s="4"/>
      <c r="C91" s="54"/>
      <c r="D91" s="54"/>
      <c r="E91" s="54"/>
      <c r="F91" s="54"/>
      <c r="G91" s="4"/>
      <c r="H91" s="58"/>
    </row>
    <row r="92" spans="1:8" ht="12.75">
      <c r="A92" s="4"/>
      <c r="B92" s="4"/>
      <c r="C92" s="54"/>
      <c r="D92" s="54"/>
      <c r="E92" s="54"/>
      <c r="F92" s="54"/>
      <c r="G92" s="4"/>
      <c r="H92" s="58"/>
    </row>
    <row r="93" spans="1:8" ht="12.75" customHeight="1">
      <c r="A93" s="18" t="s">
        <v>52</v>
      </c>
      <c r="B93" s="4"/>
      <c r="C93" s="223" t="s">
        <v>53</v>
      </c>
      <c r="D93" s="223"/>
      <c r="E93" s="223"/>
      <c r="F93" s="223"/>
      <c r="G93" s="198"/>
      <c r="H93" s="198"/>
    </row>
    <row r="94" spans="1:8" ht="12.75">
      <c r="A94" s="4"/>
      <c r="B94" s="4"/>
      <c r="C94" s="228" t="s">
        <v>247</v>
      </c>
      <c r="D94" s="228"/>
      <c r="E94" s="228"/>
      <c r="F94" s="228"/>
      <c r="G94" s="4"/>
      <c r="H94" s="197"/>
    </row>
    <row r="95" spans="1:8" ht="12.75">
      <c r="A95" s="4"/>
      <c r="B95" s="4"/>
      <c r="C95" s="54"/>
      <c r="D95" s="54"/>
      <c r="E95" s="54"/>
      <c r="F95" s="54"/>
      <c r="G95" s="4"/>
      <c r="H95" s="58"/>
    </row>
    <row r="96" spans="1:8" ht="12.75">
      <c r="A96" s="4"/>
      <c r="B96" s="4"/>
      <c r="C96" s="4"/>
      <c r="D96" s="4"/>
      <c r="E96" s="4"/>
      <c r="F96" s="4"/>
      <c r="G96" s="4"/>
      <c r="H96" s="58"/>
    </row>
    <row r="97" spans="1:8" ht="12.75">
      <c r="A97" s="4" t="s">
        <v>55</v>
      </c>
      <c r="B97" s="4"/>
      <c r="C97" s="4"/>
      <c r="D97" s="4"/>
      <c r="E97" s="4"/>
      <c r="F97" s="4"/>
      <c r="G97" s="4"/>
      <c r="H97" s="58"/>
    </row>
  </sheetData>
  <sheetProtection/>
  <mergeCells count="83">
    <mergeCell ref="C89:F89"/>
    <mergeCell ref="C90:F90"/>
    <mergeCell ref="C93:F93"/>
    <mergeCell ref="C94:F94"/>
    <mergeCell ref="A61:C61"/>
    <mergeCell ref="A64:F64"/>
    <mergeCell ref="A69:C69"/>
    <mergeCell ref="A70:C70"/>
    <mergeCell ref="A67:C67"/>
    <mergeCell ref="A68:C68"/>
    <mergeCell ref="A23:C23"/>
    <mergeCell ref="A24:C24"/>
    <mergeCell ref="A25:C25"/>
    <mergeCell ref="A26:C26"/>
    <mergeCell ref="A55:C55"/>
    <mergeCell ref="A36:C36"/>
    <mergeCell ref="A41:C41"/>
    <mergeCell ref="A42:C42"/>
    <mergeCell ref="A47:C47"/>
    <mergeCell ref="A48:C48"/>
    <mergeCell ref="A2:D2"/>
    <mergeCell ref="A3:D3"/>
    <mergeCell ref="C4:F4"/>
    <mergeCell ref="A1:F1"/>
    <mergeCell ref="A59:C59"/>
    <mergeCell ref="A60:C60"/>
    <mergeCell ref="C6:F6"/>
    <mergeCell ref="C8:F8"/>
    <mergeCell ref="C10:F10"/>
    <mergeCell ref="A13:C13"/>
    <mergeCell ref="A14:C14"/>
    <mergeCell ref="A15:F15"/>
    <mergeCell ref="A37:C37"/>
    <mergeCell ref="A38:C38"/>
    <mergeCell ref="A16:C16"/>
    <mergeCell ref="A17:C17"/>
    <mergeCell ref="A18:C18"/>
    <mergeCell ref="A19:C19"/>
    <mergeCell ref="A20:C20"/>
    <mergeCell ref="A21:C21"/>
    <mergeCell ref="A22:C22"/>
    <mergeCell ref="A30:C30"/>
    <mergeCell ref="A32:C32"/>
    <mergeCell ref="A33:C33"/>
    <mergeCell ref="A34:F34"/>
    <mergeCell ref="A35:C35"/>
    <mergeCell ref="A27:C27"/>
    <mergeCell ref="A28:C28"/>
    <mergeCell ref="A29:C29"/>
    <mergeCell ref="A31:C31"/>
    <mergeCell ref="A49:C49"/>
    <mergeCell ref="A39:C39"/>
    <mergeCell ref="A40:C40"/>
    <mergeCell ref="A43:C43"/>
    <mergeCell ref="A44:C44"/>
    <mergeCell ref="A45:C45"/>
    <mergeCell ref="A46:C46"/>
    <mergeCell ref="A50:C50"/>
    <mergeCell ref="A51:C51"/>
    <mergeCell ref="A52:C52"/>
    <mergeCell ref="A53:C53"/>
    <mergeCell ref="A54:C54"/>
    <mergeCell ref="A56:C56"/>
    <mergeCell ref="A76:C76"/>
    <mergeCell ref="A77:C77"/>
    <mergeCell ref="A75:C75"/>
    <mergeCell ref="A79:C79"/>
    <mergeCell ref="A57:C57"/>
    <mergeCell ref="A58:C58"/>
    <mergeCell ref="A65:C65"/>
    <mergeCell ref="A66:C66"/>
    <mergeCell ref="A62:C62"/>
    <mergeCell ref="A63:C63"/>
    <mergeCell ref="A82:C82"/>
    <mergeCell ref="A83:C83"/>
    <mergeCell ref="A84:C84"/>
    <mergeCell ref="A85:C85"/>
    <mergeCell ref="A71:C71"/>
    <mergeCell ref="A72:C72"/>
    <mergeCell ref="A73:C73"/>
    <mergeCell ref="A74:C74"/>
    <mergeCell ref="A78:C78"/>
    <mergeCell ref="A80:C80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81">
      <selection activeCell="A93" sqref="A93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5" customWidth="1"/>
    <col min="11" max="11" width="13.25390625" style="0" customWidth="1"/>
  </cols>
  <sheetData>
    <row r="1" spans="1:8" ht="15.75">
      <c r="A1" s="249" t="s">
        <v>235</v>
      </c>
      <c r="B1" s="249"/>
      <c r="C1" s="249"/>
      <c r="D1" s="249"/>
      <c r="E1" s="249"/>
      <c r="F1" s="249"/>
      <c r="G1" s="249"/>
      <c r="H1" s="249"/>
    </row>
    <row r="2" spans="1:8" ht="15">
      <c r="A2" s="229" t="s">
        <v>240</v>
      </c>
      <c r="B2" s="229"/>
      <c r="C2" s="229"/>
      <c r="D2" s="229"/>
      <c r="E2" s="230"/>
      <c r="F2" s="230"/>
      <c r="G2" s="230"/>
      <c r="H2" s="230"/>
    </row>
    <row r="3" spans="1:8" ht="15.75">
      <c r="A3" s="249" t="s">
        <v>182</v>
      </c>
      <c r="B3" s="249"/>
      <c r="C3" s="249"/>
      <c r="D3" s="249"/>
      <c r="E3" s="249"/>
      <c r="F3" s="249"/>
      <c r="G3" s="249"/>
      <c r="H3" s="249"/>
    </row>
    <row r="4" spans="1:6" ht="12.75">
      <c r="A4" t="s">
        <v>183</v>
      </c>
      <c r="B4" s="1"/>
      <c r="F4" s="64"/>
    </row>
    <row r="5" spans="1:6" ht="12.75">
      <c r="A5" t="s">
        <v>184</v>
      </c>
      <c r="B5" s="1"/>
      <c r="F5" s="64"/>
    </row>
    <row r="6" spans="1:6" ht="12.75">
      <c r="A6" t="s">
        <v>185</v>
      </c>
      <c r="B6" s="1"/>
      <c r="F6" s="64"/>
    </row>
    <row r="7" spans="1:6" ht="12.75">
      <c r="A7" t="s">
        <v>186</v>
      </c>
      <c r="B7" s="1"/>
      <c r="F7" s="64"/>
    </row>
    <row r="8" spans="1:8" ht="12.75">
      <c r="A8" s="65"/>
      <c r="B8" s="1"/>
      <c r="F8" s="64"/>
      <c r="H8" s="66" t="s">
        <v>187</v>
      </c>
    </row>
    <row r="9" spans="1:9" ht="12.75">
      <c r="A9" s="245"/>
      <c r="B9" s="246" t="s">
        <v>188</v>
      </c>
      <c r="C9" s="247" t="s">
        <v>189</v>
      </c>
      <c r="D9" s="247"/>
      <c r="E9" s="247"/>
      <c r="F9" s="247"/>
      <c r="G9" s="247"/>
      <c r="H9" s="247" t="s">
        <v>82</v>
      </c>
      <c r="I9" s="248" t="s">
        <v>190</v>
      </c>
    </row>
    <row r="10" spans="1:9" ht="42.75" customHeight="1">
      <c r="A10" s="245"/>
      <c r="B10" s="246"/>
      <c r="C10" s="67" t="s">
        <v>191</v>
      </c>
      <c r="D10" s="67" t="s">
        <v>13</v>
      </c>
      <c r="E10" s="67" t="s">
        <v>14</v>
      </c>
      <c r="F10" s="68" t="s">
        <v>15</v>
      </c>
      <c r="G10" s="67" t="s">
        <v>192</v>
      </c>
      <c r="H10" s="247"/>
      <c r="I10" s="248"/>
    </row>
    <row r="11" spans="1:9" ht="24.75" customHeight="1">
      <c r="A11" s="69">
        <v>1</v>
      </c>
      <c r="B11" s="70" t="s">
        <v>193</v>
      </c>
      <c r="C11" s="71"/>
      <c r="D11" s="71"/>
      <c r="E11" s="71"/>
      <c r="F11" s="72"/>
      <c r="G11" s="71"/>
      <c r="H11" s="71"/>
      <c r="I11" s="127"/>
    </row>
    <row r="12" spans="1:11" ht="24.75" customHeight="1">
      <c r="A12" s="73" t="s">
        <v>236</v>
      </c>
      <c r="B12" s="74" t="s">
        <v>194</v>
      </c>
      <c r="C12" s="75">
        <f>C14</f>
        <v>949307</v>
      </c>
      <c r="D12" s="75">
        <f aca="true" t="shared" si="0" ref="D12:I12">D14</f>
        <v>-14363</v>
      </c>
      <c r="E12" s="75">
        <f t="shared" si="0"/>
        <v>0</v>
      </c>
      <c r="F12" s="75">
        <f t="shared" si="0"/>
        <v>474647</v>
      </c>
      <c r="G12" s="75">
        <f t="shared" si="0"/>
        <v>-403971</v>
      </c>
      <c r="H12" s="75">
        <f t="shared" si="0"/>
        <v>0</v>
      </c>
      <c r="I12" s="128">
        <f t="shared" si="0"/>
        <v>1005620</v>
      </c>
      <c r="K12" s="184"/>
    </row>
    <row r="13" spans="1:9" ht="24.75" customHeight="1">
      <c r="A13" s="76" t="s">
        <v>195</v>
      </c>
      <c r="B13" s="77" t="s">
        <v>196</v>
      </c>
      <c r="C13" s="78"/>
      <c r="D13" s="78"/>
      <c r="E13" s="78"/>
      <c r="F13" s="79"/>
      <c r="G13" s="80"/>
      <c r="H13" s="78"/>
      <c r="I13" s="129"/>
    </row>
    <row r="14" spans="1:9" ht="24.75" customHeight="1">
      <c r="A14" s="81" t="s">
        <v>197</v>
      </c>
      <c r="B14" s="82" t="s">
        <v>198</v>
      </c>
      <c r="C14" s="75">
        <v>949307</v>
      </c>
      <c r="D14" s="75">
        <v>-14363</v>
      </c>
      <c r="E14" s="75"/>
      <c r="F14" s="83">
        <v>474647</v>
      </c>
      <c r="G14" s="75">
        <v>-403971</v>
      </c>
      <c r="H14" s="84"/>
      <c r="I14" s="128">
        <f>SUM(C14:H14)</f>
        <v>1005620</v>
      </c>
    </row>
    <row r="15" spans="1:9" ht="24.75" customHeight="1">
      <c r="A15" s="86" t="s">
        <v>199</v>
      </c>
      <c r="B15" s="77" t="s">
        <v>200</v>
      </c>
      <c r="C15" s="84"/>
      <c r="D15" s="84"/>
      <c r="E15" s="84"/>
      <c r="F15" s="83">
        <f>F17</f>
        <v>835</v>
      </c>
      <c r="G15" s="83">
        <f>G16</f>
        <v>170023</v>
      </c>
      <c r="H15" s="84"/>
      <c r="I15" s="128">
        <f>SUM(F15:H15)</f>
        <v>170858</v>
      </c>
    </row>
    <row r="16" spans="1:9" ht="24.75" customHeight="1">
      <c r="A16" s="81" t="s">
        <v>201</v>
      </c>
      <c r="B16" s="77" t="s">
        <v>202</v>
      </c>
      <c r="C16" s="78"/>
      <c r="D16" s="78"/>
      <c r="E16" s="78"/>
      <c r="F16" s="79"/>
      <c r="G16" s="79">
        <v>170023</v>
      </c>
      <c r="H16" s="78"/>
      <c r="I16" s="128">
        <f>SUM(G16:H16)</f>
        <v>170023</v>
      </c>
    </row>
    <row r="17" spans="1:9" ht="24.75" customHeight="1">
      <c r="A17" s="73" t="s">
        <v>203</v>
      </c>
      <c r="B17" s="87" t="s">
        <v>204</v>
      </c>
      <c r="C17" s="84"/>
      <c r="D17" s="84"/>
      <c r="E17" s="84"/>
      <c r="F17" s="83">
        <f>F19</f>
        <v>835</v>
      </c>
      <c r="G17" s="75">
        <f>G19</f>
        <v>0</v>
      </c>
      <c r="H17" s="84"/>
      <c r="I17" s="128">
        <f>SUM(F17:H17)</f>
        <v>835</v>
      </c>
    </row>
    <row r="18" spans="1:9" ht="24.75" customHeight="1">
      <c r="A18" s="81" t="s">
        <v>21</v>
      </c>
      <c r="B18" s="88"/>
      <c r="C18" s="78"/>
      <c r="D18" s="78"/>
      <c r="E18" s="78"/>
      <c r="F18" s="79"/>
      <c r="G18" s="78"/>
      <c r="H18" s="78"/>
      <c r="I18" s="128"/>
    </row>
    <row r="19" spans="1:9" ht="24.75" customHeight="1">
      <c r="A19" s="81" t="s">
        <v>205</v>
      </c>
      <c r="B19" s="42">
        <v>221</v>
      </c>
      <c r="C19" s="78"/>
      <c r="D19" s="78"/>
      <c r="E19" s="78"/>
      <c r="F19" s="79">
        <v>835</v>
      </c>
      <c r="G19" s="89"/>
      <c r="H19" s="78"/>
      <c r="I19" s="128"/>
    </row>
    <row r="20" spans="1:9" ht="24.75" customHeight="1">
      <c r="A20" s="81" t="s">
        <v>206</v>
      </c>
      <c r="B20" s="90">
        <v>222</v>
      </c>
      <c r="C20" s="89"/>
      <c r="D20" s="89"/>
      <c r="E20" s="89"/>
      <c r="F20" s="79"/>
      <c r="G20" s="89"/>
      <c r="H20" s="89"/>
      <c r="I20" s="128"/>
    </row>
    <row r="21" spans="1:9" ht="24.75" customHeight="1">
      <c r="A21" s="81" t="s">
        <v>207</v>
      </c>
      <c r="B21" s="91">
        <v>223</v>
      </c>
      <c r="C21" s="78"/>
      <c r="D21" s="78"/>
      <c r="E21" s="78"/>
      <c r="F21" s="79"/>
      <c r="G21" s="78"/>
      <c r="H21" s="78"/>
      <c r="I21" s="128"/>
    </row>
    <row r="22" spans="1:9" ht="24.75" customHeight="1">
      <c r="A22" s="81" t="s">
        <v>105</v>
      </c>
      <c r="B22" s="42">
        <v>224</v>
      </c>
      <c r="C22" s="92"/>
      <c r="D22" s="92"/>
      <c r="E22" s="92"/>
      <c r="F22" s="93"/>
      <c r="G22" s="94"/>
      <c r="H22" s="94"/>
      <c r="I22" s="128"/>
    </row>
    <row r="23" spans="1:9" ht="24.75" customHeight="1">
      <c r="A23" s="81" t="s">
        <v>106</v>
      </c>
      <c r="B23" s="42">
        <v>225</v>
      </c>
      <c r="C23" s="94"/>
      <c r="D23" s="94"/>
      <c r="E23" s="94"/>
      <c r="F23" s="93"/>
      <c r="G23" s="94"/>
      <c r="H23" s="94"/>
      <c r="I23" s="128"/>
    </row>
    <row r="24" spans="1:9" ht="24.75" customHeight="1">
      <c r="A24" s="81" t="s">
        <v>107</v>
      </c>
      <c r="B24" s="42">
        <v>226</v>
      </c>
      <c r="C24" s="95"/>
      <c r="D24" s="95"/>
      <c r="E24" s="95"/>
      <c r="F24" s="96"/>
      <c r="G24" s="95"/>
      <c r="H24" s="97"/>
      <c r="I24" s="128"/>
    </row>
    <row r="25" spans="1:9" ht="24.75" customHeight="1">
      <c r="A25" s="81" t="s">
        <v>208</v>
      </c>
      <c r="B25" s="42">
        <v>227</v>
      </c>
      <c r="C25" s="95"/>
      <c r="D25" s="95"/>
      <c r="E25" s="95"/>
      <c r="F25" s="96"/>
      <c r="G25" s="95"/>
      <c r="H25" s="97"/>
      <c r="I25" s="128"/>
    </row>
    <row r="26" spans="1:9" ht="24.75" customHeight="1">
      <c r="A26" s="81" t="s">
        <v>108</v>
      </c>
      <c r="B26" s="91">
        <v>228</v>
      </c>
      <c r="C26" s="94"/>
      <c r="D26" s="94"/>
      <c r="E26" s="94"/>
      <c r="F26" s="93"/>
      <c r="G26" s="93"/>
      <c r="H26" s="94"/>
      <c r="I26" s="128"/>
    </row>
    <row r="27" spans="1:9" ht="24.75" customHeight="1">
      <c r="A27" s="81" t="s">
        <v>109</v>
      </c>
      <c r="B27" s="41">
        <v>229</v>
      </c>
      <c r="C27" s="92">
        <f>C25+C26</f>
        <v>0</v>
      </c>
      <c r="D27" s="92"/>
      <c r="E27" s="92"/>
      <c r="F27" s="93"/>
      <c r="G27" s="92">
        <f>G25+G26</f>
        <v>0</v>
      </c>
      <c r="H27" s="94"/>
      <c r="I27" s="128"/>
    </row>
    <row r="28" spans="1:9" ht="47.25" customHeight="1">
      <c r="A28" s="98"/>
      <c r="B28" s="99"/>
      <c r="C28" s="100"/>
      <c r="D28" s="100"/>
      <c r="E28" s="100"/>
      <c r="F28" s="101"/>
      <c r="G28" s="100"/>
      <c r="H28" s="102"/>
      <c r="I28" s="130"/>
    </row>
    <row r="29" spans="1:9" ht="20.25" customHeight="1">
      <c r="A29" s="245"/>
      <c r="B29" s="246" t="s">
        <v>188</v>
      </c>
      <c r="C29" s="247" t="s">
        <v>189</v>
      </c>
      <c r="D29" s="247"/>
      <c r="E29" s="247"/>
      <c r="F29" s="247"/>
      <c r="G29" s="247"/>
      <c r="H29" s="247" t="s">
        <v>82</v>
      </c>
      <c r="I29" s="248" t="s">
        <v>190</v>
      </c>
    </row>
    <row r="30" spans="1:9" ht="51" customHeight="1">
      <c r="A30" s="245"/>
      <c r="B30" s="246"/>
      <c r="C30" s="67" t="s">
        <v>191</v>
      </c>
      <c r="D30" s="67" t="s">
        <v>13</v>
      </c>
      <c r="E30" s="67" t="s">
        <v>14</v>
      </c>
      <c r="F30" s="68" t="s">
        <v>15</v>
      </c>
      <c r="G30" s="67" t="s">
        <v>192</v>
      </c>
      <c r="H30" s="247"/>
      <c r="I30" s="248"/>
    </row>
    <row r="31" spans="1:9" ht="24" customHeight="1">
      <c r="A31" s="71">
        <v>1</v>
      </c>
      <c r="B31" s="70" t="s">
        <v>193</v>
      </c>
      <c r="C31" s="71">
        <v>3</v>
      </c>
      <c r="D31" s="71">
        <v>4</v>
      </c>
      <c r="E31" s="71">
        <v>5</v>
      </c>
      <c r="F31" s="72">
        <v>6</v>
      </c>
      <c r="G31" s="71">
        <v>7</v>
      </c>
      <c r="H31" s="71">
        <v>8</v>
      </c>
      <c r="I31" s="127">
        <v>9</v>
      </c>
    </row>
    <row r="32" spans="1:9" ht="24" customHeight="1">
      <c r="A32" s="73" t="s">
        <v>209</v>
      </c>
      <c r="B32" s="41">
        <v>300</v>
      </c>
      <c r="C32" s="75"/>
      <c r="D32" s="103"/>
      <c r="E32" s="103"/>
      <c r="F32" s="104">
        <f>F45</f>
        <v>-32098</v>
      </c>
      <c r="G32" s="103">
        <f>G45</f>
        <v>32098</v>
      </c>
      <c r="H32" s="105"/>
      <c r="I32" s="128">
        <f>SUM(C32:H32)</f>
        <v>0</v>
      </c>
    </row>
    <row r="33" spans="1:9" ht="24" customHeight="1">
      <c r="A33" s="81" t="s">
        <v>21</v>
      </c>
      <c r="B33" s="28"/>
      <c r="C33" s="92"/>
      <c r="D33" s="92"/>
      <c r="E33" s="92"/>
      <c r="F33" s="93"/>
      <c r="G33" s="92"/>
      <c r="H33" s="94"/>
      <c r="I33" s="128"/>
    </row>
    <row r="34" spans="1:9" ht="24" customHeight="1">
      <c r="A34" s="81" t="s">
        <v>210</v>
      </c>
      <c r="B34" s="42">
        <v>310</v>
      </c>
      <c r="C34" s="92"/>
      <c r="D34" s="92"/>
      <c r="E34" s="92"/>
      <c r="F34" s="93"/>
      <c r="G34" s="92"/>
      <c r="H34" s="94"/>
      <c r="I34" s="128"/>
    </row>
    <row r="35" spans="1:9" ht="24" customHeight="1">
      <c r="A35" s="81" t="s">
        <v>21</v>
      </c>
      <c r="B35" s="28"/>
      <c r="C35" s="92"/>
      <c r="D35" s="92"/>
      <c r="E35" s="92"/>
      <c r="F35" s="93"/>
      <c r="G35" s="92"/>
      <c r="H35" s="94"/>
      <c r="I35" s="128"/>
    </row>
    <row r="36" spans="1:9" ht="24" customHeight="1">
      <c r="A36" s="81" t="s">
        <v>211</v>
      </c>
      <c r="B36" s="28"/>
      <c r="C36" s="92"/>
      <c r="D36" s="92"/>
      <c r="E36" s="92"/>
      <c r="F36" s="93"/>
      <c r="G36" s="92"/>
      <c r="H36" s="94"/>
      <c r="I36" s="128"/>
    </row>
    <row r="37" spans="1:9" ht="24" customHeight="1">
      <c r="A37" s="81" t="s">
        <v>212</v>
      </c>
      <c r="B37" s="28"/>
      <c r="C37" s="92"/>
      <c r="D37" s="92"/>
      <c r="E37" s="92"/>
      <c r="F37" s="93"/>
      <c r="G37" s="92"/>
      <c r="H37" s="94"/>
      <c r="I37" s="128"/>
    </row>
    <row r="38" spans="1:9" ht="24" customHeight="1">
      <c r="A38" s="81" t="s">
        <v>213</v>
      </c>
      <c r="B38" s="28"/>
      <c r="C38" s="92"/>
      <c r="D38" s="92"/>
      <c r="E38" s="92"/>
      <c r="F38" s="93"/>
      <c r="G38" s="92"/>
      <c r="H38" s="94"/>
      <c r="I38" s="128"/>
    </row>
    <row r="39" spans="1:9" ht="24" customHeight="1">
      <c r="A39" s="81" t="s">
        <v>214</v>
      </c>
      <c r="B39" s="42">
        <v>311</v>
      </c>
      <c r="C39" s="92"/>
      <c r="D39" s="92"/>
      <c r="E39" s="92"/>
      <c r="F39" s="93"/>
      <c r="G39" s="92"/>
      <c r="H39" s="94"/>
      <c r="I39" s="128"/>
    </row>
    <row r="40" spans="1:9" ht="24" customHeight="1">
      <c r="A40" s="81" t="s">
        <v>215</v>
      </c>
      <c r="B40" s="42">
        <v>312</v>
      </c>
      <c r="C40" s="92"/>
      <c r="D40" s="92"/>
      <c r="E40" s="92"/>
      <c r="F40" s="93"/>
      <c r="G40" s="92"/>
      <c r="H40" s="94"/>
      <c r="I40" s="131">
        <f>SUM(D40:H40)</f>
        <v>0</v>
      </c>
    </row>
    <row r="41" spans="1:9" ht="24" customHeight="1">
      <c r="A41" s="81" t="s">
        <v>216</v>
      </c>
      <c r="B41" s="42">
        <v>313</v>
      </c>
      <c r="C41" s="92"/>
      <c r="D41" s="92"/>
      <c r="E41" s="92"/>
      <c r="F41" s="93"/>
      <c r="G41" s="92"/>
      <c r="H41" s="94"/>
      <c r="I41" s="128">
        <f>SUM(D41:H41)</f>
        <v>0</v>
      </c>
    </row>
    <row r="42" spans="1:9" ht="24" customHeight="1">
      <c r="A42" s="81" t="s">
        <v>217</v>
      </c>
      <c r="B42" s="42">
        <v>314</v>
      </c>
      <c r="C42" s="92"/>
      <c r="D42" s="92"/>
      <c r="E42" s="92"/>
      <c r="F42" s="93"/>
      <c r="G42" s="92"/>
      <c r="H42" s="94"/>
      <c r="I42" s="128"/>
    </row>
    <row r="43" spans="1:9" ht="24" customHeight="1">
      <c r="A43" s="81" t="s">
        <v>218</v>
      </c>
      <c r="B43" s="42">
        <v>315</v>
      </c>
      <c r="C43" s="92"/>
      <c r="D43" s="92"/>
      <c r="E43" s="92"/>
      <c r="F43" s="93"/>
      <c r="G43" s="92"/>
      <c r="H43" s="94"/>
      <c r="I43" s="128"/>
    </row>
    <row r="44" spans="1:9" ht="24" customHeight="1">
      <c r="A44" s="81" t="s">
        <v>219</v>
      </c>
      <c r="B44" s="42">
        <v>316</v>
      </c>
      <c r="C44" s="92"/>
      <c r="D44" s="92"/>
      <c r="E44" s="92"/>
      <c r="F44" s="93"/>
      <c r="G44" s="92"/>
      <c r="H44" s="94"/>
      <c r="I44" s="128"/>
    </row>
    <row r="45" spans="1:9" ht="24" customHeight="1">
      <c r="A45" s="81" t="s">
        <v>220</v>
      </c>
      <c r="B45" s="42">
        <v>317</v>
      </c>
      <c r="C45" s="92"/>
      <c r="D45" s="92"/>
      <c r="E45" s="92"/>
      <c r="F45" s="93">
        <v>-32098</v>
      </c>
      <c r="G45" s="92">
        <v>32098</v>
      </c>
      <c r="H45" s="94"/>
      <c r="I45" s="128">
        <f>SUM(C45:H45)</f>
        <v>0</v>
      </c>
    </row>
    <row r="46" spans="1:9" ht="24" customHeight="1">
      <c r="A46" s="81" t="s">
        <v>221</v>
      </c>
      <c r="B46" s="42">
        <v>318</v>
      </c>
      <c r="C46" s="92"/>
      <c r="D46" s="92"/>
      <c r="E46" s="92"/>
      <c r="F46" s="93"/>
      <c r="G46" s="92"/>
      <c r="H46" s="94"/>
      <c r="I46" s="128"/>
    </row>
    <row r="47" spans="1:11" ht="24" customHeight="1">
      <c r="A47" s="73" t="s">
        <v>237</v>
      </c>
      <c r="B47" s="41">
        <v>400</v>
      </c>
      <c r="C47" s="75">
        <f>C14+C15</f>
        <v>949307</v>
      </c>
      <c r="D47" s="75">
        <f>D12+D32</f>
        <v>-14363</v>
      </c>
      <c r="E47" s="75"/>
      <c r="F47" s="83">
        <f>F12+F15+F32</f>
        <v>443384</v>
      </c>
      <c r="G47" s="83">
        <v>-201850</v>
      </c>
      <c r="H47" s="75"/>
      <c r="I47" s="128">
        <f>C47+D47+F47+G47</f>
        <v>1176478</v>
      </c>
      <c r="K47" s="184"/>
    </row>
    <row r="48" spans="1:9" ht="24" customHeight="1">
      <c r="A48" s="81" t="s">
        <v>222</v>
      </c>
      <c r="B48" s="42">
        <v>401</v>
      </c>
      <c r="C48" s="92"/>
      <c r="D48" s="92"/>
      <c r="E48" s="92"/>
      <c r="F48" s="93"/>
      <c r="G48" s="188"/>
      <c r="H48" s="94"/>
      <c r="I48" s="131"/>
    </row>
    <row r="49" spans="1:9" ht="24" customHeight="1">
      <c r="A49" s="73" t="s">
        <v>223</v>
      </c>
      <c r="B49" s="41">
        <v>500</v>
      </c>
      <c r="C49" s="75">
        <f>C47</f>
        <v>949307</v>
      </c>
      <c r="D49" s="75">
        <v>-14363</v>
      </c>
      <c r="E49" s="75"/>
      <c r="F49" s="75">
        <f>F47</f>
        <v>443384</v>
      </c>
      <c r="G49" s="75">
        <f>G47</f>
        <v>-201850</v>
      </c>
      <c r="H49" s="75"/>
      <c r="I49" s="128">
        <f>C49+D49+F49+G49</f>
        <v>1176478</v>
      </c>
    </row>
    <row r="50" spans="1:9" ht="24" customHeight="1">
      <c r="A50" s="73" t="s">
        <v>224</v>
      </c>
      <c r="B50" s="41">
        <v>600</v>
      </c>
      <c r="C50" s="75"/>
      <c r="D50" s="75"/>
      <c r="E50" s="75"/>
      <c r="F50" s="106">
        <f>F52</f>
        <v>0</v>
      </c>
      <c r="G50" s="83">
        <f>G51+G52</f>
        <v>490478</v>
      </c>
      <c r="H50" s="84"/>
      <c r="I50" s="128">
        <f>SUM(F50:H50)</f>
        <v>490478</v>
      </c>
    </row>
    <row r="51" spans="1:9" ht="24" customHeight="1">
      <c r="A51" s="81" t="s">
        <v>225</v>
      </c>
      <c r="B51" s="42">
        <v>610</v>
      </c>
      <c r="C51" s="92"/>
      <c r="D51" s="92"/>
      <c r="E51" s="92"/>
      <c r="F51" s="93"/>
      <c r="G51" s="188">
        <v>490478</v>
      </c>
      <c r="H51" s="92"/>
      <c r="I51" s="132">
        <f>SUM(G51:H51)</f>
        <v>490478</v>
      </c>
    </row>
    <row r="52" spans="1:10" ht="24" customHeight="1">
      <c r="A52" s="73" t="s">
        <v>226</v>
      </c>
      <c r="B52" s="41">
        <v>620</v>
      </c>
      <c r="C52" s="75"/>
      <c r="D52" s="75"/>
      <c r="E52" s="75"/>
      <c r="F52" s="106">
        <f>F54</f>
        <v>0</v>
      </c>
      <c r="G52" s="75"/>
      <c r="H52" s="84"/>
      <c r="I52" s="128">
        <f>SUM(F52:H52)</f>
        <v>0</v>
      </c>
      <c r="J52" s="64"/>
    </row>
    <row r="53" spans="1:9" ht="24" customHeight="1">
      <c r="A53" s="81" t="s">
        <v>21</v>
      </c>
      <c r="B53" s="88"/>
      <c r="C53" s="92"/>
      <c r="D53" s="92"/>
      <c r="E53" s="92"/>
      <c r="F53" s="107"/>
      <c r="G53" s="188"/>
      <c r="H53" s="94"/>
      <c r="I53" s="131"/>
    </row>
    <row r="54" spans="1:9" ht="24" customHeight="1">
      <c r="A54" s="81" t="s">
        <v>205</v>
      </c>
      <c r="B54" s="42">
        <v>621</v>
      </c>
      <c r="C54" s="92"/>
      <c r="D54" s="92"/>
      <c r="E54" s="92"/>
      <c r="F54" s="107"/>
      <c r="G54" s="188"/>
      <c r="H54" s="94"/>
      <c r="I54" s="131">
        <f>F54</f>
        <v>0</v>
      </c>
    </row>
    <row r="55" spans="1:9" ht="24" customHeight="1">
      <c r="A55" s="81" t="s">
        <v>206</v>
      </c>
      <c r="B55" s="91">
        <v>622</v>
      </c>
      <c r="C55" s="92"/>
      <c r="D55" s="92"/>
      <c r="E55" s="92"/>
      <c r="F55" s="93"/>
      <c r="G55" s="188"/>
      <c r="H55" s="94"/>
      <c r="I55" s="128"/>
    </row>
    <row r="56" spans="1:9" ht="24" customHeight="1">
      <c r="A56" s="81" t="s">
        <v>207</v>
      </c>
      <c r="B56" s="91">
        <v>623</v>
      </c>
      <c r="C56" s="92"/>
      <c r="D56" s="92"/>
      <c r="E56" s="92"/>
      <c r="F56" s="93"/>
      <c r="G56" s="188"/>
      <c r="H56" s="94"/>
      <c r="I56" s="128"/>
    </row>
    <row r="57" spans="1:9" ht="24.75" customHeight="1">
      <c r="A57" s="98"/>
      <c r="B57" s="108"/>
      <c r="C57" s="100"/>
      <c r="D57" s="100"/>
      <c r="E57" s="100"/>
      <c r="F57" s="101"/>
      <c r="G57" s="189"/>
      <c r="H57" s="102"/>
      <c r="I57" s="130"/>
    </row>
    <row r="58" spans="1:9" ht="11.25" customHeight="1">
      <c r="A58" s="245"/>
      <c r="B58" s="246" t="s">
        <v>188</v>
      </c>
      <c r="C58" s="247"/>
      <c r="D58" s="247"/>
      <c r="E58" s="247"/>
      <c r="F58" s="247"/>
      <c r="G58" s="247"/>
      <c r="H58" s="247"/>
      <c r="I58" s="248"/>
    </row>
    <row r="59" spans="1:9" ht="17.25" customHeight="1">
      <c r="A59" s="245"/>
      <c r="B59" s="246"/>
      <c r="C59" s="67"/>
      <c r="D59" s="67"/>
      <c r="E59" s="67"/>
      <c r="F59" s="68"/>
      <c r="G59" s="67"/>
      <c r="H59" s="247"/>
      <c r="I59" s="248"/>
    </row>
    <row r="60" spans="1:9" ht="18" customHeight="1">
      <c r="A60" s="71">
        <v>1</v>
      </c>
      <c r="B60" s="70" t="s">
        <v>193</v>
      </c>
      <c r="C60" s="71"/>
      <c r="D60" s="71"/>
      <c r="E60" s="71"/>
      <c r="F60" s="72"/>
      <c r="G60" s="71"/>
      <c r="H60" s="71"/>
      <c r="I60" s="127"/>
    </row>
    <row r="61" spans="1:9" ht="30.75" customHeight="1">
      <c r="A61" s="81" t="s">
        <v>105</v>
      </c>
      <c r="B61" s="42">
        <v>624</v>
      </c>
      <c r="C61" s="92"/>
      <c r="D61" s="92"/>
      <c r="E61" s="92"/>
      <c r="F61" s="93"/>
      <c r="G61" s="92"/>
      <c r="H61" s="94"/>
      <c r="I61" s="128"/>
    </row>
    <row r="62" spans="1:9" ht="30.75" customHeight="1">
      <c r="A62" s="81" t="s">
        <v>106</v>
      </c>
      <c r="B62" s="42">
        <v>625</v>
      </c>
      <c r="C62" s="92"/>
      <c r="D62" s="92"/>
      <c r="E62" s="92"/>
      <c r="F62" s="93"/>
      <c r="G62" s="92"/>
      <c r="H62" s="94"/>
      <c r="I62" s="128"/>
    </row>
    <row r="63" spans="1:9" ht="30.75" customHeight="1">
      <c r="A63" s="81" t="s">
        <v>227</v>
      </c>
      <c r="B63" s="42">
        <v>626</v>
      </c>
      <c r="C63" s="92"/>
      <c r="D63" s="92"/>
      <c r="E63" s="92"/>
      <c r="F63" s="93"/>
      <c r="G63" s="92"/>
      <c r="H63" s="94"/>
      <c r="I63" s="128"/>
    </row>
    <row r="64" spans="1:9" ht="30.75" customHeight="1">
      <c r="A64" s="81" t="s">
        <v>208</v>
      </c>
      <c r="B64" s="42">
        <v>627</v>
      </c>
      <c r="C64" s="92"/>
      <c r="D64" s="92"/>
      <c r="E64" s="92"/>
      <c r="F64" s="93"/>
      <c r="G64" s="92"/>
      <c r="H64" s="94"/>
      <c r="I64" s="128"/>
    </row>
    <row r="65" spans="1:9" ht="30.75" customHeight="1">
      <c r="A65" s="81" t="s">
        <v>228</v>
      </c>
      <c r="B65" s="42">
        <v>628</v>
      </c>
      <c r="C65" s="92"/>
      <c r="D65" s="92"/>
      <c r="E65" s="92"/>
      <c r="F65" s="93"/>
      <c r="G65" s="92"/>
      <c r="H65" s="94"/>
      <c r="I65" s="128"/>
    </row>
    <row r="66" spans="1:9" ht="30.75" customHeight="1">
      <c r="A66" s="81" t="s">
        <v>109</v>
      </c>
      <c r="B66" s="42">
        <v>629</v>
      </c>
      <c r="C66" s="92"/>
      <c r="D66" s="92"/>
      <c r="E66" s="92"/>
      <c r="F66" s="93"/>
      <c r="G66" s="92"/>
      <c r="H66" s="94"/>
      <c r="I66" s="128"/>
    </row>
    <row r="67" spans="1:9" ht="31.5" customHeight="1">
      <c r="A67" s="73" t="s">
        <v>229</v>
      </c>
      <c r="B67" s="41">
        <v>700</v>
      </c>
      <c r="C67" s="103">
        <f>C79</f>
        <v>0</v>
      </c>
      <c r="D67" s="103">
        <f aca="true" t="shared" si="1" ref="D67:I67">D79</f>
        <v>0</v>
      </c>
      <c r="E67" s="103">
        <f t="shared" si="1"/>
        <v>0</v>
      </c>
      <c r="F67" s="103">
        <f t="shared" si="1"/>
        <v>-21538</v>
      </c>
      <c r="G67" s="103">
        <f t="shared" si="1"/>
        <v>0</v>
      </c>
      <c r="H67" s="103">
        <f t="shared" si="1"/>
        <v>0</v>
      </c>
      <c r="I67" s="103">
        <f t="shared" si="1"/>
        <v>-21538</v>
      </c>
    </row>
    <row r="68" spans="1:9" ht="23.25" customHeight="1">
      <c r="A68" s="81" t="s">
        <v>21</v>
      </c>
      <c r="B68" s="28"/>
      <c r="C68" s="92"/>
      <c r="D68" s="92"/>
      <c r="E68" s="92"/>
      <c r="F68" s="93"/>
      <c r="G68" s="92"/>
      <c r="H68" s="94"/>
      <c r="I68" s="128"/>
    </row>
    <row r="69" spans="1:9" ht="23.25" customHeight="1">
      <c r="A69" s="81" t="s">
        <v>230</v>
      </c>
      <c r="B69" s="42">
        <v>710</v>
      </c>
      <c r="C69" s="92"/>
      <c r="D69" s="92"/>
      <c r="E69" s="92"/>
      <c r="F69" s="93"/>
      <c r="G69" s="92"/>
      <c r="H69" s="94"/>
      <c r="I69" s="128"/>
    </row>
    <row r="70" spans="1:9" ht="23.25" customHeight="1">
      <c r="A70" s="81" t="s">
        <v>211</v>
      </c>
      <c r="B70" s="28"/>
      <c r="C70" s="92"/>
      <c r="D70" s="92"/>
      <c r="E70" s="92"/>
      <c r="F70" s="93"/>
      <c r="G70" s="92"/>
      <c r="H70" s="94"/>
      <c r="I70" s="128"/>
    </row>
    <row r="71" spans="1:9" ht="23.25" customHeight="1">
      <c r="A71" s="81" t="s">
        <v>212</v>
      </c>
      <c r="B71" s="28"/>
      <c r="C71" s="92"/>
      <c r="D71" s="92"/>
      <c r="E71" s="92"/>
      <c r="F71" s="93"/>
      <c r="G71" s="92"/>
      <c r="H71" s="94"/>
      <c r="I71" s="128"/>
    </row>
    <row r="72" spans="1:9" ht="23.25" customHeight="1">
      <c r="A72" s="81" t="s">
        <v>213</v>
      </c>
      <c r="B72" s="28"/>
      <c r="C72" s="92"/>
      <c r="D72" s="92"/>
      <c r="E72" s="92"/>
      <c r="F72" s="93"/>
      <c r="G72" s="92"/>
      <c r="H72" s="94"/>
      <c r="I72" s="128"/>
    </row>
    <row r="73" spans="1:9" ht="23.25" customHeight="1">
      <c r="A73" s="81" t="s">
        <v>214</v>
      </c>
      <c r="B73" s="42">
        <v>711</v>
      </c>
      <c r="C73" s="92"/>
      <c r="D73" s="92"/>
      <c r="E73" s="92"/>
      <c r="F73" s="93"/>
      <c r="G73" s="92"/>
      <c r="H73" s="94"/>
      <c r="I73" s="128"/>
    </row>
    <row r="74" spans="1:9" ht="23.25" customHeight="1">
      <c r="A74" s="81" t="s">
        <v>215</v>
      </c>
      <c r="B74" s="42">
        <v>712</v>
      </c>
      <c r="C74" s="92"/>
      <c r="D74" s="92"/>
      <c r="E74" s="92"/>
      <c r="F74" s="93"/>
      <c r="G74" s="92"/>
      <c r="H74" s="94"/>
      <c r="I74" s="128"/>
    </row>
    <row r="75" spans="1:9" ht="23.25" customHeight="1">
      <c r="A75" s="81" t="s">
        <v>216</v>
      </c>
      <c r="B75" s="42">
        <v>713</v>
      </c>
      <c r="C75" s="92"/>
      <c r="D75" s="92"/>
      <c r="E75" s="92"/>
      <c r="F75" s="93"/>
      <c r="G75" s="92"/>
      <c r="H75" s="94"/>
      <c r="I75" s="128"/>
    </row>
    <row r="76" spans="1:9" ht="23.25" customHeight="1">
      <c r="A76" s="81" t="s">
        <v>217</v>
      </c>
      <c r="B76" s="42">
        <v>714</v>
      </c>
      <c r="C76" s="92"/>
      <c r="D76" s="92"/>
      <c r="E76" s="92"/>
      <c r="F76" s="93"/>
      <c r="G76" s="92"/>
      <c r="H76" s="94"/>
      <c r="I76" s="128"/>
    </row>
    <row r="77" spans="1:9" ht="23.25" customHeight="1">
      <c r="A77" s="81" t="s">
        <v>218</v>
      </c>
      <c r="B77" s="42">
        <v>715</v>
      </c>
      <c r="C77" s="92"/>
      <c r="D77" s="92"/>
      <c r="E77" s="92"/>
      <c r="F77" s="93"/>
      <c r="G77" s="92"/>
      <c r="H77" s="94"/>
      <c r="I77" s="128"/>
    </row>
    <row r="78" spans="1:9" ht="23.25" customHeight="1">
      <c r="A78" s="81" t="s">
        <v>219</v>
      </c>
      <c r="B78" s="42">
        <v>716</v>
      </c>
      <c r="C78" s="92"/>
      <c r="D78" s="92"/>
      <c r="E78" s="92"/>
      <c r="F78" s="93"/>
      <c r="G78" s="92"/>
      <c r="H78" s="94"/>
      <c r="I78" s="128"/>
    </row>
    <row r="79" spans="1:9" ht="23.25" customHeight="1">
      <c r="A79" s="81" t="s">
        <v>220</v>
      </c>
      <c r="B79" s="42">
        <v>717</v>
      </c>
      <c r="C79" s="92"/>
      <c r="D79" s="92"/>
      <c r="E79" s="92"/>
      <c r="F79" s="93">
        <v>-21538</v>
      </c>
      <c r="G79" s="92"/>
      <c r="H79" s="94"/>
      <c r="I79" s="131">
        <f>SUM(C79:H79)</f>
        <v>-21538</v>
      </c>
    </row>
    <row r="80" spans="1:9" ht="24.75" customHeight="1">
      <c r="A80" s="98"/>
      <c r="B80" s="109"/>
      <c r="C80" s="100"/>
      <c r="D80" s="100"/>
      <c r="E80" s="100"/>
      <c r="F80" s="101"/>
      <c r="G80" s="100"/>
      <c r="H80" s="102"/>
      <c r="I80" s="133"/>
    </row>
    <row r="81" spans="1:9" ht="27.75" customHeight="1">
      <c r="A81" s="245"/>
      <c r="B81" s="246" t="s">
        <v>188</v>
      </c>
      <c r="C81" s="247" t="s">
        <v>189</v>
      </c>
      <c r="D81" s="247"/>
      <c r="E81" s="247"/>
      <c r="F81" s="247"/>
      <c r="G81" s="247"/>
      <c r="H81" s="247" t="s">
        <v>82</v>
      </c>
      <c r="I81" s="248" t="s">
        <v>190</v>
      </c>
    </row>
    <row r="82" spans="1:9" ht="43.5" customHeight="1">
      <c r="A82" s="245"/>
      <c r="B82" s="246"/>
      <c r="C82" s="67" t="s">
        <v>191</v>
      </c>
      <c r="D82" s="67" t="s">
        <v>13</v>
      </c>
      <c r="E82" s="67" t="s">
        <v>14</v>
      </c>
      <c r="F82" s="68" t="s">
        <v>15</v>
      </c>
      <c r="G82" s="67" t="s">
        <v>192</v>
      </c>
      <c r="H82" s="247"/>
      <c r="I82" s="248"/>
    </row>
    <row r="83" spans="1:9" ht="17.25" customHeight="1">
      <c r="A83" s="110">
        <v>1</v>
      </c>
      <c r="B83" s="70" t="s">
        <v>193</v>
      </c>
      <c r="C83" s="71">
        <v>3</v>
      </c>
      <c r="D83" s="71">
        <v>4</v>
      </c>
      <c r="E83" s="71">
        <v>5</v>
      </c>
      <c r="F83" s="72">
        <v>6</v>
      </c>
      <c r="G83" s="71">
        <v>7</v>
      </c>
      <c r="H83" s="71">
        <v>8</v>
      </c>
      <c r="I83" s="127">
        <v>9</v>
      </c>
    </row>
    <row r="84" spans="1:9" ht="24.75" customHeight="1">
      <c r="A84" s="81" t="s">
        <v>221</v>
      </c>
      <c r="B84" s="111">
        <v>718</v>
      </c>
      <c r="C84" s="92"/>
      <c r="D84" s="92"/>
      <c r="E84" s="92"/>
      <c r="F84" s="93"/>
      <c r="G84" s="92"/>
      <c r="H84" s="94"/>
      <c r="I84" s="128"/>
    </row>
    <row r="85" spans="1:9" ht="28.5" customHeight="1">
      <c r="A85" s="112" t="s">
        <v>250</v>
      </c>
      <c r="B85" s="113">
        <v>800</v>
      </c>
      <c r="C85" s="85">
        <f>C47</f>
        <v>949307</v>
      </c>
      <c r="D85" s="85">
        <f>D47</f>
        <v>-14363</v>
      </c>
      <c r="E85" s="85"/>
      <c r="F85" s="106">
        <f>F49+F50+F67</f>
        <v>421846</v>
      </c>
      <c r="G85" s="85">
        <f>G49+G50+G67</f>
        <v>288628</v>
      </c>
      <c r="H85" s="85"/>
      <c r="I85" s="128">
        <f>I47+I50+I67</f>
        <v>1645418</v>
      </c>
    </row>
    <row r="86" spans="1:9" ht="12.75">
      <c r="A86" s="114"/>
      <c r="B86" s="99"/>
      <c r="C86" s="122"/>
      <c r="D86" s="122"/>
      <c r="E86" s="122"/>
      <c r="F86" s="123"/>
      <c r="G86" s="122"/>
      <c r="H86" s="122"/>
      <c r="I86" s="134"/>
    </row>
    <row r="87" spans="1:9" ht="12.75">
      <c r="A87" s="115"/>
      <c r="B87" s="116"/>
      <c r="C87" s="117"/>
      <c r="D87" s="118"/>
      <c r="E87" s="117"/>
      <c r="F87" s="119"/>
      <c r="G87" s="117"/>
      <c r="H87" s="117"/>
      <c r="I87" s="135"/>
    </row>
    <row r="88" spans="1:8" ht="12.75">
      <c r="A88" s="2"/>
      <c r="B88" s="120"/>
      <c r="C88" s="1"/>
      <c r="D88" s="1"/>
      <c r="E88" s="1"/>
      <c r="F88" s="121"/>
      <c r="G88" s="1"/>
      <c r="H88" s="1"/>
    </row>
    <row r="89" spans="1:8" ht="12.75" customHeight="1">
      <c r="A89" s="194" t="s">
        <v>242</v>
      </c>
      <c r="B89" s="194"/>
      <c r="C89" s="223" t="s">
        <v>243</v>
      </c>
      <c r="D89" s="223"/>
      <c r="E89" s="223"/>
      <c r="F89" s="223"/>
      <c r="G89" s="223"/>
      <c r="H89" s="223"/>
    </row>
    <row r="90" spans="1:8" ht="12.75">
      <c r="A90" s="4"/>
      <c r="B90" s="4"/>
      <c r="C90" s="228" t="s">
        <v>244</v>
      </c>
      <c r="D90" s="228"/>
      <c r="E90" s="228"/>
      <c r="F90" s="228"/>
      <c r="G90" s="228"/>
      <c r="H90" s="1"/>
    </row>
    <row r="91" spans="1:8" ht="12.75">
      <c r="A91" s="4"/>
      <c r="B91" s="4"/>
      <c r="C91" s="54"/>
      <c r="D91" s="54"/>
      <c r="E91" s="54"/>
      <c r="F91" s="54"/>
      <c r="G91" s="4"/>
      <c r="H91" s="58"/>
    </row>
    <row r="92" spans="1:8" ht="12.75">
      <c r="A92" s="4"/>
      <c r="B92" s="4"/>
      <c r="C92" s="54"/>
      <c r="D92" s="54"/>
      <c r="E92" s="54"/>
      <c r="F92" s="54"/>
      <c r="G92" s="4"/>
      <c r="H92" s="58"/>
    </row>
    <row r="93" spans="1:8" ht="12.75" customHeight="1">
      <c r="A93" s="18" t="s">
        <v>52</v>
      </c>
      <c r="B93" s="4"/>
      <c r="C93" s="223" t="s">
        <v>53</v>
      </c>
      <c r="D93" s="223"/>
      <c r="E93" s="223"/>
      <c r="F93" s="223"/>
      <c r="G93" s="223"/>
      <c r="H93" s="223"/>
    </row>
    <row r="94" spans="1:8" ht="12.75">
      <c r="A94" s="4"/>
      <c r="B94" s="4"/>
      <c r="C94" s="228" t="s">
        <v>245</v>
      </c>
      <c r="D94" s="228"/>
      <c r="E94" s="228"/>
      <c r="F94" s="228"/>
      <c r="G94" s="228"/>
      <c r="H94" s="197"/>
    </row>
    <row r="95" spans="1:8" ht="12.75">
      <c r="A95" s="4"/>
      <c r="B95" s="4"/>
      <c r="C95" s="54"/>
      <c r="D95" s="54"/>
      <c r="E95" s="54"/>
      <c r="F95" s="54"/>
      <c r="G95" s="4"/>
      <c r="H95" s="58"/>
    </row>
    <row r="96" spans="1:8" ht="12.75">
      <c r="A96" s="4"/>
      <c r="B96" s="4"/>
      <c r="C96" s="4"/>
      <c r="D96" s="4"/>
      <c r="E96" s="4"/>
      <c r="F96" s="4"/>
      <c r="G96" s="4"/>
      <c r="H96" s="58"/>
    </row>
    <row r="97" spans="1:8" ht="12.75">
      <c r="A97" s="4" t="s">
        <v>55</v>
      </c>
      <c r="B97" s="4"/>
      <c r="C97" s="4"/>
      <c r="D97" s="4"/>
      <c r="E97" s="4"/>
      <c r="F97" s="4"/>
      <c r="G97" s="4"/>
      <c r="H97" s="58"/>
    </row>
  </sheetData>
  <sheetProtection/>
  <mergeCells count="28">
    <mergeCell ref="C89:H89"/>
    <mergeCell ref="C90:G90"/>
    <mergeCell ref="C93:H93"/>
    <mergeCell ref="C94:G94"/>
    <mergeCell ref="A1:H1"/>
    <mergeCell ref="A2:D2"/>
    <mergeCell ref="E2:H2"/>
    <mergeCell ref="A3:H3"/>
    <mergeCell ref="A9:A10"/>
    <mergeCell ref="B9:B10"/>
    <mergeCell ref="C9:G9"/>
    <mergeCell ref="H9:H10"/>
    <mergeCell ref="I9:I10"/>
    <mergeCell ref="A29:A30"/>
    <mergeCell ref="B29:B30"/>
    <mergeCell ref="C29:G29"/>
    <mergeCell ref="H29:H30"/>
    <mergeCell ref="I29:I30"/>
    <mergeCell ref="A58:A59"/>
    <mergeCell ref="B58:B59"/>
    <mergeCell ref="C58:G58"/>
    <mergeCell ref="H58:H59"/>
    <mergeCell ref="I58:I59"/>
    <mergeCell ref="A81:A82"/>
    <mergeCell ref="B81:B82"/>
    <mergeCell ref="C81:G81"/>
    <mergeCell ref="H81:H82"/>
    <mergeCell ref="I81:I8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2014-11-14T18:10:33Z</cp:lastPrinted>
  <dcterms:created xsi:type="dcterms:W3CDTF">2006-06-12T10:58:12Z</dcterms:created>
  <dcterms:modified xsi:type="dcterms:W3CDTF">2014-11-24T12:27:36Z</dcterms:modified>
  <cp:category/>
  <cp:version/>
  <cp:contentType/>
  <cp:contentStatus/>
</cp:coreProperties>
</file>