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3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 refMode="R1C1"/>
</workbook>
</file>

<file path=xl/calcChain.xml><?xml version="1.0" encoding="utf-8"?>
<calcChain xmlns="http://schemas.openxmlformats.org/spreadsheetml/2006/main">
  <c r="D51" i="2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20" i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C57" s="1"/>
  <c r="B10" i="1"/>
  <c r="B20" s="1"/>
  <c r="D57" i="2" l="1"/>
  <c r="H14" i="3"/>
  <c r="C46" i="4"/>
  <c r="B46"/>
  <c r="B26"/>
  <c r="C11"/>
  <c r="C60"/>
  <c r="C63" s="1"/>
  <c r="C65" s="1"/>
  <c r="C20"/>
  <c r="B67" l="1"/>
  <c r="B70" s="1"/>
  <c r="C26"/>
  <c r="C67" s="1"/>
  <c r="C70" s="1"/>
  <c r="B24" i="1"/>
</calcChain>
</file>

<file path=xl/sharedStrings.xml><?xml version="1.0" encoding="utf-8"?>
<sst xmlns="http://schemas.openxmlformats.org/spreadsheetml/2006/main" count="146" uniqueCount="118">
  <si>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</si>
  <si>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</si>
  <si>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</si>
  <si>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</si>
  <si>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</si>
  <si>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</si>
  <si>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</si>
  <si>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</si>
  <si>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</si>
  <si>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</si>
  <si>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</si>
  <si>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</si>
  <si>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</si>
  <si>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</si>
  <si>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</si>
  <si>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</si>
  <si>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</si>
  <si>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</si>
  <si>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</si>
  <si>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</si>
  <si>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</si>
  <si>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</si>
  <si>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</si>
  <si>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</si>
  <si>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</si>
  <si>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</si>
  <si>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</si>
  <si>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</si>
  <si>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</si>
  <si>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</si>
  <si>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</si>
  <si>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</si>
  <si>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</si>
  <si>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</si>
  <si>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</si>
  <si>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</si>
  <si>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</si>
  <si>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</si>
  <si>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</si>
  <si>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</si>
  <si>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</si>
  <si>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</si>
  <si>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</si>
  <si>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</si>
  <si>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</si>
  <si>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</si>
  <si>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</si>
  <si>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</si>
  <si>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</si>
  <si>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</si>
  <si>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</si>
  <si>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</si>
  <si>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</si>
  <si>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</si>
  <si>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</si>
  <si>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</si>
  <si>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</si>
  <si>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</si>
  <si>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</si>
  <si>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</si>
  <si>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</si>
  <si>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</si>
  <si>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</si>
  <si>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</si>
  <si>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</si>
  <si>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</si>
  <si>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</si>
  <si>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</si>
  <si>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</si>
  <si>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</si>
  <si>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</si>
  <si>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</si>
  <si>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</si>
  <si>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</si>
  <si>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</si>
  <si>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</si>
  <si>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</si>
  <si>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</si>
  <si>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</si>
  <si>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</si>
  <si>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</si>
  <si>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</si>
  <si>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</si>
  <si>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</si>
  <si>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</si>
  <si>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</si>
  <si>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</si>
  <si>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</si>
  <si>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</si>
  <si>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</si>
  <si>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</si>
  <si>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</si>
  <si>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</si>
  <si>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</si>
  <si>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</si>
  <si>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</si>
  <si>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</si>
  <si>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</si>
  <si>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</si>
  <si>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</si>
  <si>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</si>
  <si>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</si>
  <si>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</si>
  <si>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</si>
  <si>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</si>
  <si>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</si>
  <si>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</si>
  <si>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</si>
  <si>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</si>
  <si>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</si>
  <si>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01 января 2017 г.</t>
  </si>
  <si>
    <t>На 1 ЯНВАРЯ 2016 г.</t>
  </si>
  <si>
    <t>На 31 декабря 2016 г.</t>
  </si>
  <si>
    <t>ПО СОСТОЯНИЮ НА 30 СЕНТЯБРЯ 2017 Г.</t>
  </si>
  <si>
    <t>30 сентября 2017 г.</t>
  </si>
  <si>
    <t>ПО СОСТОЯНИЮ НА НА 30 СЕНТЯБРЯ 2017 Г.</t>
  </si>
  <si>
    <t>ПО СОСТОЯНИЮ НА НА  30 СЕНТЯБРЯ 2017 Г.</t>
  </si>
  <si>
    <t>На 30 сентября 2017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</si>
</sst>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B34" sqref="B34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113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114</v>
      </c>
      <c r="D4" s="28" t="s">
        <v>110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>
        <v>287</v>
      </c>
      <c r="D8" s="33">
        <v>0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12208262</v>
      </c>
      <c r="D13" s="12">
        <v>12912062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12208549</v>
      </c>
      <c r="D15" s="41">
        <f>SUM(D8:D13)</f>
        <v>12912062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2</v>
      </c>
      <c r="C17" s="12">
        <v>15992</v>
      </c>
      <c r="D17" s="33">
        <v>5475</v>
      </c>
      <c r="F17" s="16"/>
    </row>
    <row r="18" spans="1:6">
      <c r="A18" s="32" t="s">
        <v>23</v>
      </c>
      <c r="B18" s="45">
        <v>3</v>
      </c>
      <c r="C18" s="12">
        <v>12</v>
      </c>
      <c r="D18" s="12">
        <v>4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4</v>
      </c>
      <c r="C20" s="130">
        <v>148</v>
      </c>
      <c r="D20" s="130">
        <v>148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5</v>
      </c>
      <c r="C23" s="12">
        <v>233792</v>
      </c>
      <c r="D23" s="12">
        <v>288855</v>
      </c>
    </row>
    <row r="24" spans="1:6">
      <c r="A24" s="32" t="s">
        <v>29</v>
      </c>
      <c r="B24" s="30">
        <v>6</v>
      </c>
      <c r="C24" s="12">
        <v>55723</v>
      </c>
      <c r="D24" s="12">
        <v>5975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305667</v>
      </c>
      <c r="D26" s="41">
        <f>SUM(D17:D24)</f>
        <v>300457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12514216</v>
      </c>
      <c r="D28" s="53">
        <f>D15+D26</f>
        <v>13212519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11148928</v>
      </c>
      <c r="D35" s="57">
        <v>11450951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11149928</v>
      </c>
      <c r="D37" s="57">
        <f>SUM(D32:D35)</f>
        <v>11451951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7</v>
      </c>
      <c r="C41" s="12">
        <v>4526</v>
      </c>
      <c r="D41" s="12">
        <v>4526</v>
      </c>
    </row>
    <row r="42" spans="1:8">
      <c r="A42" s="59" t="s">
        <v>40</v>
      </c>
      <c r="B42" s="36">
        <v>8</v>
      </c>
      <c r="C42" s="12">
        <v>445</v>
      </c>
      <c r="D42" s="12">
        <v>445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4971</v>
      </c>
      <c r="D44" s="41">
        <f>SUM(D39:D42)</f>
        <v>4971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9</v>
      </c>
      <c r="C46" s="12">
        <v>155331</v>
      </c>
      <c r="D46" s="12">
        <v>63209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10</v>
      </c>
      <c r="C48" s="12">
        <v>4146</v>
      </c>
      <c r="D48" s="12">
        <v>4146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11</v>
      </c>
      <c r="C50" s="12">
        <v>185</v>
      </c>
      <c r="D50" s="12">
        <v>175</v>
      </c>
    </row>
    <row r="51" spans="1:6">
      <c r="A51" s="32" t="s">
        <v>47</v>
      </c>
      <c r="B51" s="30">
        <v>12</v>
      </c>
      <c r="C51" s="12">
        <v>1199655</v>
      </c>
      <c r="D51" s="12">
        <f>1688063+4</f>
        <v>1688067</v>
      </c>
      <c r="E51" s="16"/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1359317</v>
      </c>
      <c r="D53" s="41">
        <f>SUM(D46:D51)</f>
        <v>1755597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12514216</v>
      </c>
      <c r="D55" s="65">
        <f>D37+D44+D53</f>
        <v>13212519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B17" sqref="B17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115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43008</v>
      </c>
      <c r="C4" s="122">
        <v>42643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>
        <v>95</v>
      </c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v>95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-172099</v>
      </c>
      <c r="C12" s="19">
        <v>-188314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9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9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15577</v>
      </c>
      <c r="C15" s="19">
        <v>12346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-145501</v>
      </c>
      <c r="C16" s="19">
        <v>-145502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-302023</v>
      </c>
      <c r="C20" s="12">
        <f>SUM(C10:C18)</f>
        <v>-321375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-302023</v>
      </c>
      <c r="C24" s="12">
        <f>SUM(C20:C22)</f>
        <v>-321375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Normal="100" workbookViewId="0">
      <selection activeCell="D70" sqref="D70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116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43008</v>
      </c>
      <c r="C5" s="122">
        <v>42643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>
        <v>110</v>
      </c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3517909</v>
      </c>
      <c r="C9" s="96">
        <v>4053557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3517909</v>
      </c>
      <c r="C11" s="102">
        <f>SUM(C7:C9)</f>
        <v>4053667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60315</v>
      </c>
      <c r="C13" s="96">
        <v>148786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4639</v>
      </c>
      <c r="C14" s="94">
        <v>3768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1621</v>
      </c>
      <c r="C15" s="94">
        <v>1372</v>
      </c>
      <c r="D15" s="97"/>
      <c r="E15" s="97"/>
      <c r="F15" s="97"/>
      <c r="G15" s="97"/>
    </row>
    <row r="16" spans="1:7" s="43" customFormat="1">
      <c r="A16" s="92" t="s">
        <v>67</v>
      </c>
      <c r="B16" s="94">
        <v>337</v>
      </c>
      <c r="C16" s="96"/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4014343</v>
      </c>
      <c r="C18" s="96">
        <v>3731244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4081255</v>
      </c>
      <c r="C20" s="102">
        <f>SUM(C13:C18)</f>
        <v>3885170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-563346</v>
      </c>
      <c r="C26" s="105">
        <f>C11-C20</f>
        <v>168497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613344</v>
      </c>
      <c r="C53" s="96"/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613344</v>
      </c>
      <c r="C55" s="114">
        <f>SUM(C49:C53)</f>
        <v>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250</v>
      </c>
      <c r="C61" s="96">
        <v>333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250</v>
      </c>
      <c r="C63" s="114">
        <f>SUM(C57:C61)</f>
        <v>333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613094</v>
      </c>
      <c r="C65" s="120">
        <f>C55-C63</f>
        <v>-333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49748</v>
      </c>
      <c r="C67" s="109">
        <f>C65+C46+C26</f>
        <v>168164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5975</v>
      </c>
      <c r="C69" s="96">
        <v>1338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55723</v>
      </c>
      <c r="C70" s="121">
        <f>C67+C69</f>
        <v>169502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topLeftCell="A10" zoomScale="85" zoomScaleNormal="85" workbookViewId="0">
      <selection activeCell="B44" sqref="B44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116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111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11451012</v>
      </c>
      <c r="E12" s="79"/>
      <c r="F12" s="82"/>
      <c r="G12" s="79"/>
      <c r="H12" s="19">
        <f t="shared" si="0"/>
        <v>11451012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112</v>
      </c>
      <c r="B14" s="123">
        <f>SUM(B8:B12)</f>
        <v>1000</v>
      </c>
      <c r="C14" s="123"/>
      <c r="D14" s="124">
        <f>SUM(D8:D12)</f>
        <v>11451012</v>
      </c>
      <c r="E14" s="123"/>
      <c r="F14" s="123">
        <f>SUM(F8:F12)</f>
        <v>0</v>
      </c>
      <c r="G14" s="123"/>
      <c r="H14" s="124">
        <f>SUM(H6:H12)</f>
        <v>11452012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-302023</v>
      </c>
      <c r="E21" s="79"/>
      <c r="F21" s="82"/>
      <c r="G21" s="79"/>
      <c r="H21" s="82">
        <f t="shared" si="1"/>
        <v>-302023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117</v>
      </c>
      <c r="B23" s="125">
        <f>SUM(B14:B21)</f>
        <v>1000</v>
      </c>
      <c r="C23" s="126"/>
      <c r="D23" s="125">
        <f>SUM(D14:D21)</f>
        <v>11148989</v>
      </c>
      <c r="E23" s="127"/>
      <c r="F23" s="125">
        <f>SUM(F14:F21)</f>
        <v>0</v>
      </c>
      <c r="G23" s="128"/>
      <c r="H23" s="125">
        <f>SUM(B23:F23)</f>
        <v>11149989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  <c r="H27" s="16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2017-11-13T06:43:34Z</cp:lastPrinted>
  <dcterms:created xsi:type="dcterms:W3CDTF">2015-08-18T09:37:01Z</dcterms:created>
  <dcterms:modified xsi:type="dcterms:W3CDTF">2017-11-13T06:43:35Z</dcterms:modified>
</cp:coreProperties>
</file>