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 activeTab="3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C50" i="2"/>
  <c r="D50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D26"/>
  <c r="C26"/>
  <c r="D15"/>
  <c r="C10" i="1"/>
  <c r="C20" s="1"/>
  <c r="C24" s="1"/>
  <c r="D55" i="2" l="1"/>
  <c r="B55" i="4"/>
  <c r="B65" s="1"/>
  <c r="B20"/>
  <c r="B11"/>
  <c r="B34"/>
  <c r="B44"/>
  <c r="C55"/>
  <c r="D28" i="2"/>
  <c r="C28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<sst xmlns="http://schemas.openxmlformats.org/spreadsheetml/2006/main" count="146" uniqueCount="117">
  <si>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</si>
  <si>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</si>
  <si>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</si>
  <si>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</si>
  <si>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</si>
  <si>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</si>
  <si>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</si>
  <si>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</si>
  <si>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</si>
  <si>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</si>
  <si>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</si>
  <si>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</si>
  <si>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</si>
  <si>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</si>
  <si>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</si>
  <si>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</si>
  <si>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</si>
  <si>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</si>
  <si>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</si>
  <si>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</si>
  <si>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</si>
  <si>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</si>
  <si>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</si>
  <si>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</si>
  <si>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</si>
  <si>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</si>
  <si>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</si>
  <si>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</si>
  <si>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</si>
  <si>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</si>
  <si>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</si>
  <si>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</si>
  <si>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</si>
  <si>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</si>
  <si>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</si>
  <si>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</si>
  <si>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</si>
  <si>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</si>
  <si>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</si>
  <si>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</si>
  <si>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</si>
  <si>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</si>
  <si>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</si>
  <si>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</si>
  <si>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</si>
  <si>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</si>
  <si>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</si>
  <si>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</si>
  <si>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</si>
  <si>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</si>
  <si>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</si>
  <si>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</si>
  <si>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</si>
  <si>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</si>
  <si>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</si>
  <si>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</si>
  <si>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</si>
  <si>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</si>
  <si>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</si>
  <si>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</si>
  <si>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</si>
  <si>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</si>
  <si>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</si>
  <si>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</si>
  <si>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</si>
  <si>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</si>
  <si>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</si>
  <si>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</si>
  <si>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</si>
  <si>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</si>
  <si>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</si>
  <si>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</si>
  <si>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</si>
  <si>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</si>
  <si>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</si>
  <si>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</si>
  <si>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</si>
  <si>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</si>
  <si>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</si>
  <si>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</si>
  <si>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</si>
  <si>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</si>
  <si>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</si>
  <si>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</si>
  <si>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</si>
  <si>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</si>
  <si>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</si>
  <si>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</si>
  <si>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</si>
  <si>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</si>
  <si>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</si>
  <si>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</si>
  <si>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</si>
  <si>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</si>
  <si>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</si>
  <si>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</si>
  <si>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</si>
  <si>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</si>
  <si>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</si>
  <si>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</si>
  <si>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</si>
  <si>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</si>
  <si>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</si>
  <si>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</si>
  <si>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</si>
  <si>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</si>
  <si>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</si>
  <si>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</si>
  <si>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</si>
  <si>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</si>
  <si>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ПО СОСТОЯНИЮ НА 31 МАРТА 2019 Г.</t>
  </si>
  <si>
    <t>ПО СОСТОЯНИЮ НА НА 31 МАРТА 2019 Г.</t>
  </si>
  <si>
    <t>На 1 ЯНВАРЯ 2018 г.</t>
  </si>
  <si>
    <t>На 31 декабря 2018 г.</t>
  </si>
  <si>
    <t>На 31 марта 2019 г.</t>
  </si>
  <si>
    <t>01 января 2019 г.</t>
  </si>
  <si>
    <t>31 марта 2019 г.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</si>
</sst>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Normal="100" workbookViewId="0">
      <selection activeCell="B52" sqref="B52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110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28" t="s">
        <v>116</v>
      </c>
      <c r="D4" s="28" t="s">
        <v>115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>
        <v>1</v>
      </c>
      <c r="C8" s="12">
        <v>271</v>
      </c>
      <c r="D8" s="33">
        <v>241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2</v>
      </c>
      <c r="C13" s="12">
        <v>10822556</v>
      </c>
      <c r="D13" s="12">
        <v>10992087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10822827</v>
      </c>
      <c r="D15" s="41">
        <f>SUM(D8:D13)</f>
        <v>10992328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3</v>
      </c>
      <c r="C17" s="12">
        <v>96841</v>
      </c>
      <c r="D17" s="33">
        <v>91774</v>
      </c>
      <c r="F17" s="16"/>
    </row>
    <row r="18" spans="1:6">
      <c r="A18" s="32" t="s">
        <v>23</v>
      </c>
      <c r="B18" s="45">
        <v>4</v>
      </c>
      <c r="C18" s="12">
        <v>1909106</v>
      </c>
      <c r="D18" s="12">
        <v>1861060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5</v>
      </c>
      <c r="C20" s="130">
        <v>338</v>
      </c>
      <c r="D20" s="12">
        <v>338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0">
        <v>6</v>
      </c>
      <c r="C22" s="12">
        <v>242</v>
      </c>
      <c r="D22" s="12">
        <v>1</v>
      </c>
    </row>
    <row r="23" spans="1:6">
      <c r="A23" s="47" t="s">
        <v>28</v>
      </c>
      <c r="B23" s="30">
        <v>7</v>
      </c>
      <c r="C23" s="12">
        <v>289001</v>
      </c>
      <c r="D23" s="12">
        <v>214001</v>
      </c>
    </row>
    <row r="24" spans="1:6">
      <c r="A24" s="32" t="s">
        <v>29</v>
      </c>
      <c r="B24" s="30">
        <v>8</v>
      </c>
      <c r="C24" s="12">
        <v>53201</v>
      </c>
      <c r="D24" s="12">
        <v>45373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2348729</v>
      </c>
      <c r="D26" s="41">
        <f>SUM(D17:D24)</f>
        <v>2212547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13171556</v>
      </c>
      <c r="D28" s="53">
        <f>D15+D26</f>
        <v>13204875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11060705</v>
      </c>
      <c r="D35" s="57">
        <v>11131533</v>
      </c>
      <c r="E35" s="16"/>
    </row>
    <row r="36" spans="1:8">
      <c r="A36" s="56"/>
      <c r="B36" s="30"/>
      <c r="C36" s="38"/>
      <c r="D36" s="38"/>
      <c r="F36" s="16"/>
      <c r="G36" s="16"/>
      <c r="H36" s="16"/>
    </row>
    <row r="37" spans="1:8">
      <c r="A37" s="56"/>
      <c r="B37" s="30"/>
      <c r="C37" s="57">
        <f>SUM(C32:C35)</f>
        <v>11061705</v>
      </c>
      <c r="D37" s="57">
        <f>SUM(D32:D35)</f>
        <v>11132533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9</v>
      </c>
      <c r="C41" s="12">
        <v>2100935</v>
      </c>
      <c r="D41" s="12">
        <v>2062640</v>
      </c>
    </row>
    <row r="42" spans="1:8">
      <c r="A42" s="59" t="s">
        <v>40</v>
      </c>
      <c r="B42" s="36">
        <v>10</v>
      </c>
      <c r="C42" s="130">
        <v>1691</v>
      </c>
      <c r="D42" s="12">
        <v>1691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2102626</v>
      </c>
      <c r="D44" s="41">
        <f>SUM(D39:D42)</f>
        <v>2064331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11</v>
      </c>
      <c r="C46" s="130">
        <v>2787</v>
      </c>
      <c r="D46" s="12">
        <v>2689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12</v>
      </c>
      <c r="C48" s="12">
        <v>4046</v>
      </c>
      <c r="D48" s="12">
        <v>4046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13</v>
      </c>
      <c r="C50" s="12">
        <f>90+89</f>
        <v>179</v>
      </c>
      <c r="D50" s="12">
        <f>91+89</f>
        <v>180</v>
      </c>
    </row>
    <row r="51" spans="1:6">
      <c r="A51" s="32" t="s">
        <v>47</v>
      </c>
      <c r="B51" s="30">
        <v>14</v>
      </c>
      <c r="C51" s="12">
        <v>213</v>
      </c>
      <c r="D51" s="12">
        <v>1096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7225</v>
      </c>
      <c r="D53" s="41">
        <f>SUM(D46:D51)</f>
        <v>8011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13171556</v>
      </c>
      <c r="D55" s="65">
        <f>D37+D44+D53</f>
        <v>13204875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E37" sqref="E37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111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43555</v>
      </c>
      <c r="C4" s="122">
        <v>43190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/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-40253</v>
      </c>
      <c r="C12" s="12">
        <v>-49743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2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2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7802</v>
      </c>
      <c r="C15" s="12">
        <v>6986</v>
      </c>
      <c r="E15" s="14"/>
      <c r="F15" s="15"/>
      <c r="G15" s="14"/>
      <c r="I15" s="16"/>
      <c r="J15" s="16"/>
      <c r="K15" s="16"/>
    </row>
    <row r="16" spans="1:11">
      <c r="A16" s="11" t="s">
        <v>8</v>
      </c>
      <c r="B16" s="12">
        <v>-38379</v>
      </c>
      <c r="C16" s="12">
        <v>-48501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-70830</v>
      </c>
      <c r="C20" s="12">
        <f>SUM(C10:C18)</f>
        <v>-91258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-70830</v>
      </c>
      <c r="C24" s="12">
        <f>SUM(C20:C22)</f>
        <v>-91258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80" zoomScaleNormal="80" workbookViewId="0">
      <selection activeCell="C70" sqref="C70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111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43555</v>
      </c>
      <c r="C5" s="122">
        <v>43190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1390032</v>
      </c>
      <c r="C9" s="96">
        <v>952042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1390032</v>
      </c>
      <c r="C11" s="102">
        <f>SUM(C7:C9)</f>
        <v>952042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84137</v>
      </c>
      <c r="C13" s="96">
        <v>29483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2797</v>
      </c>
      <c r="C14" s="94">
        <v>1500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10377</v>
      </c>
      <c r="C15" s="94">
        <v>543</v>
      </c>
      <c r="D15" s="97"/>
      <c r="E15" s="97"/>
      <c r="F15" s="97"/>
      <c r="G15" s="97"/>
    </row>
    <row r="16" spans="1:7" s="43" customFormat="1">
      <c r="A16" s="92" t="s">
        <v>67</v>
      </c>
      <c r="B16" s="94"/>
      <c r="C16" s="96"/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1284810</v>
      </c>
      <c r="C18" s="96">
        <v>1093371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1382121</v>
      </c>
      <c r="C20" s="102">
        <f>SUM(C13:C18)</f>
        <v>1124897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7911</v>
      </c>
      <c r="C26" s="105">
        <f>C11-C20</f>
        <v>-172855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/>
      <c r="C53" s="96">
        <v>177739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0</v>
      </c>
      <c r="C55" s="114">
        <f>SUM(C49:C53)</f>
        <v>177739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83</v>
      </c>
      <c r="C61" s="96">
        <v>83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83</v>
      </c>
      <c r="C63" s="114">
        <f>SUM(C57:C61)</f>
        <v>83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-83</v>
      </c>
      <c r="C65" s="120">
        <f>C55-C63</f>
        <v>177656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7828</v>
      </c>
      <c r="C67" s="109">
        <f>C65+C46+C26</f>
        <v>4801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45373</v>
      </c>
      <c r="C69" s="96">
        <v>3972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53201</v>
      </c>
      <c r="C70" s="121">
        <f>C67+C69</f>
        <v>8773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5" zoomScaleNormal="85" workbookViewId="0">
      <selection activeCell="D12" sqref="D12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111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112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11131533</v>
      </c>
      <c r="E12" s="79"/>
      <c r="F12" s="82"/>
      <c r="G12" s="79"/>
      <c r="H12" s="19">
        <f t="shared" si="0"/>
        <v>11131533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113</v>
      </c>
      <c r="B14" s="123">
        <f>SUM(B8:B12)</f>
        <v>1000</v>
      </c>
      <c r="C14" s="123"/>
      <c r="D14" s="124">
        <f>SUM(D8:D12)</f>
        <v>11131533</v>
      </c>
      <c r="E14" s="123"/>
      <c r="F14" s="123">
        <f>SUM(F8:F12)</f>
        <v>0</v>
      </c>
      <c r="G14" s="123"/>
      <c r="H14" s="124">
        <f>SUM(H6:H12)</f>
        <v>11132533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-70828</v>
      </c>
      <c r="E21" s="79"/>
      <c r="F21" s="82"/>
      <c r="G21" s="79"/>
      <c r="H21" s="82">
        <f t="shared" si="1"/>
        <v>-70828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114</v>
      </c>
      <c r="B23" s="125">
        <f>SUM(B14:B21)</f>
        <v>1000</v>
      </c>
      <c r="C23" s="126"/>
      <c r="D23" s="125">
        <f>SUM(D14:D21)</f>
        <v>11060705</v>
      </c>
      <c r="E23" s="127"/>
      <c r="F23" s="125">
        <f>SUM(F14:F21)</f>
        <v>0</v>
      </c>
      <c r="G23" s="128"/>
      <c r="H23" s="125">
        <f>SUM(B23:F23)</f>
        <v>11061705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2019-05-13T08:37:17Z</cp:lastPrinted>
  <dcterms:created xsi:type="dcterms:W3CDTF">2015-08-18T09:37:01Z</dcterms:created>
  <dcterms:modified xsi:type="dcterms:W3CDTF">2019-05-13T08:38:22Z</dcterms:modified>
</cp:coreProperties>
</file>