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90" windowWidth="19035" windowHeight="11250" activeTab="3"/>
  </bookViews>
  <sheets>
    <sheet name="BS" sheetId="2" r:id="rId1"/>
    <sheet name="SCI" sheetId="1" r:id="rId2"/>
    <sheet name="CFS" sheetId="4" r:id="rId3"/>
    <sheet name="SES" sheetId="3" r:id="rId4"/>
  </sheets>
  <externalReferences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_RSE2">'[1]CMA Calculations- R Factor'!$H$16</definedName>
    <definedName name="_RSE3" localSheetId="2">#REF!</definedName>
    <definedName name="_RSE3">#REF!</definedName>
    <definedName name="AS2DocOpenMode" hidden="1">"AS2DocumentEdit"</definedName>
    <definedName name="Numof_Selections2" localSheetId="2">#REF!</definedName>
    <definedName name="Numof_Selections2">#REF!</definedName>
    <definedName name="PY_TOTAL_ASSETS">'[2]Balance Sheet'!$D$23</definedName>
    <definedName name="PY_TOTAL_DEBT">'[2]Balance Sheet'!$D$30</definedName>
    <definedName name="TextRefCopy1" localSheetId="2">[3]SFP!#REF!</definedName>
    <definedName name="TextRefCopy1">[4]SFP!#REF!</definedName>
    <definedName name="TextRefCopy342">[5]Summary!$J$27</definedName>
    <definedName name="TextRefCopy4" localSheetId="2">#REF!</definedName>
    <definedName name="TextRefCopy4">#REF!</definedName>
    <definedName name="TextRefCopy94" localSheetId="2">'[3]14'!#REF!</definedName>
    <definedName name="TextRefCopy94">'[4]14'!#REF!</definedName>
    <definedName name="TextRefCopyRangeCount" hidden="1">1</definedName>
    <definedName name="Total_Amount">'[1]CMA Calculations- R Factor'!$D$16</definedName>
    <definedName name="Total_Population2" localSheetId="2">#REF!</definedName>
    <definedName name="Total_Population2">#REF!</definedName>
    <definedName name="wrn.Aging._.and._.Trend._.Analysis." localSheetId="0" hidden="1">{#N/A,#N/A,FALSE,"Aging Summary";#N/A,#N/A,FALSE,"Ratio Analysis";#N/A,#N/A,FALSE,"Test 120 Day Accts";#N/A,#N/A,FALSE,"Tickmarks"}</definedName>
    <definedName name="wrn.Aging._.and._.Trend._.Analysis." localSheetId="2" hidden="1">{#N/A,#N/A,FALSE,"Aging Summary";#N/A,#N/A,FALSE,"Ratio Analysis";#N/A,#N/A,FALSE,"Test 120 Day Accts";#N/A,#N/A,FALSE,"Tickmarks"}</definedName>
    <definedName name="wrn.Aging._.and._.Trend._.Analysis." localSheetId="3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XREF_COLUMN_2" localSheetId="2" hidden="1">[3]SCE!#REF!</definedName>
    <definedName name="XREF_COLUMN_2" hidden="1">[4]SCE!#REF!</definedName>
    <definedName name="XRefActiveRow" localSheetId="2" hidden="1">#REF!</definedName>
    <definedName name="XRefActiveRow" hidden="1">#REF!</definedName>
    <definedName name="XRefColumnsCount" hidden="1">2</definedName>
    <definedName name="XRefCopy1Row" localSheetId="2" hidden="1">[6]XREF!#REF!</definedName>
    <definedName name="XRefCopy1Row" hidden="1">[6]XREF!#REF!</definedName>
    <definedName name="XRefCopyRangeCount" hidden="1">1</definedName>
    <definedName name="XRefPaste2" localSheetId="2" hidden="1">[3]SCE!#REF!</definedName>
    <definedName name="XRefPaste2" hidden="1">[4]SCE!#REF!</definedName>
    <definedName name="XRefPaste2Row" localSheetId="2" hidden="1">#REF!</definedName>
    <definedName name="XRefPaste2Row" hidden="1">#REF!</definedName>
    <definedName name="XRefPasteRangeCount" hidden="1">2</definedName>
    <definedName name="ало" hidden="1">{#N/A,#N/A,FALSE,"Aging Summary";#N/A,#N/A,FALSE,"Ratio Analysis";#N/A,#N/A,FALSE,"Test 120 Day Accts";#N/A,#N/A,FALSE,"Tickmarks"}</definedName>
  </definedNames>
  <calcPr calcId="125725"/>
</workbook>
</file>

<file path=xl/calcChain.xml><?xml version="1.0" encoding="utf-8"?>
<calcChain xmlns="http://schemas.openxmlformats.org/spreadsheetml/2006/main">
  <c r="C50" i="2"/>
  <c r="D50"/>
  <c r="C15"/>
  <c r="C53" l="1"/>
  <c r="H17" i="3"/>
  <c r="H18"/>
  <c r="H19"/>
  <c r="H20"/>
  <c r="H21"/>
  <c r="H16"/>
  <c r="H8"/>
  <c r="H9"/>
  <c r="H10"/>
  <c r="H11"/>
  <c r="H12"/>
  <c r="H7"/>
  <c r="F14"/>
  <c r="F23" s="1"/>
  <c r="D14"/>
  <c r="D23" s="1"/>
  <c r="H23" s="1"/>
  <c r="B14"/>
  <c r="B23" s="1"/>
  <c r="C58" i="4"/>
  <c r="B63"/>
  <c r="C52"/>
  <c r="C41"/>
  <c r="C39"/>
  <c r="C38"/>
  <c r="C37"/>
  <c r="C36"/>
  <c r="C30"/>
  <c r="C24"/>
  <c r="C23"/>
  <c r="C17"/>
  <c r="D53" i="2"/>
  <c r="D44"/>
  <c r="D37"/>
  <c r="C37"/>
  <c r="D26"/>
  <c r="C26"/>
  <c r="D15"/>
  <c r="C10" i="1"/>
  <c r="C20" s="1"/>
  <c r="C24" s="1"/>
  <c r="D55" i="2" l="1"/>
  <c r="B55" i="4"/>
  <c r="B65" s="1"/>
  <c r="B20"/>
  <c r="B11"/>
  <c r="B34"/>
  <c r="B44"/>
  <c r="C55"/>
  <c r="D28" i="2"/>
  <c r="C28"/>
  <c r="C44" i="4"/>
  <c r="C59"/>
  <c r="C8"/>
  <c r="C29"/>
  <c r="C34" s="1"/>
  <c r="C44" i="2"/>
  <c r="C55" s="1"/>
  <c r="B10" i="1"/>
  <c r="B20" s="1"/>
  <c r="D57" i="2" l="1"/>
  <c r="C57"/>
  <c r="H14" i="3"/>
  <c r="C46" i="4"/>
  <c r="B46"/>
  <c r="B26"/>
  <c r="C11"/>
  <c r="C60"/>
  <c r="C63" s="1"/>
  <c r="C65" s="1"/>
  <c r="C20"/>
  <c r="B67" l="1"/>
  <c r="C26"/>
  <c r="C67" s="1"/>
  <c r="C70" s="1"/>
  <c r="B24" i="1"/>
  <c r="B70" i="4" l="1"/>
</calcChain>
</file>

<file path=xl/sharedStrings.xml><?xml version="1.0" encoding="utf-8"?>
<sst xmlns="http://schemas.openxmlformats.org/spreadsheetml/2006/main" count="146" uniqueCount="117">
  <si>
    <t>(в тыс. тенге)</t>
  </si>
  <si>
    <t>Приме-чания</t>
  </si>
  <si>
    <t>ДОХОДЫ</t>
  </si>
  <si>
    <t>СЕБЕСТОИМОСТЬ ПРОДАЖ</t>
  </si>
  <si>
    <t>ВАЛОВАЯ ПРИБЫЛЬ</t>
  </si>
  <si>
    <t>Общие и административные расходы</t>
  </si>
  <si>
    <t>Расходы по реализации</t>
  </si>
  <si>
    <t>Финансовые расходы</t>
  </si>
  <si>
    <t>Доходы по вознаграждениям</t>
  </si>
  <si>
    <t>Прочие доходы</t>
  </si>
  <si>
    <t xml:space="preserve">ПРИБЫЛЬ ДО РАСХОДОВ ПО ПОДОХОДНОМУ НАЛОГУ  </t>
  </si>
  <si>
    <t>Расходы по подоходному налогу</t>
  </si>
  <si>
    <t>ЧИСТАЯ ПРИБЫЛЬ ЗА ГОД</t>
  </si>
  <si>
    <t>АКТИВЫ</t>
  </si>
  <si>
    <t>ДОЛГОСРОЧНЫЕ АКТИВЫ:</t>
  </si>
  <si>
    <t>Основные средства</t>
  </si>
  <si>
    <t>Долгосрочные авансы выданные</t>
  </si>
  <si>
    <t>Инвестиционная недвижимость</t>
  </si>
  <si>
    <t>Нематериальные активы</t>
  </si>
  <si>
    <t>Гудвилл</t>
  </si>
  <si>
    <t>Прочие долгосрочные активы</t>
  </si>
  <si>
    <t xml:space="preserve">ТЕКУЩИЕ АКТИВЫ: </t>
  </si>
  <si>
    <t>Торговая дебиторская задолженность</t>
  </si>
  <si>
    <t xml:space="preserve">Авансы выданные </t>
  </si>
  <si>
    <t>Товарно-материальные запасы</t>
  </si>
  <si>
    <t>Прочие финансовые активы</t>
  </si>
  <si>
    <t>Предоплата по корпоративному подоходному налогу</t>
  </si>
  <si>
    <t>Прочие налоги к возмещению</t>
  </si>
  <si>
    <t>Прочие текущие активы</t>
  </si>
  <si>
    <t>Денежные средства</t>
  </si>
  <si>
    <t>ИТОГО АКТИВЫ</t>
  </si>
  <si>
    <t>СОБСТВЕННЫЙ КАПИТАЛ И ОБЯЗАТЕЛЬСТВА</t>
  </si>
  <si>
    <t>СОБСТВЕННЫЙ КАПИТАЛ:</t>
  </si>
  <si>
    <r>
      <t>Уставный капитал</t>
    </r>
    <r>
      <rPr>
        <sz val="10"/>
        <color indexed="8"/>
        <rFont val="Times New Roman"/>
        <family val="1"/>
        <charset val="204"/>
      </rPr>
      <t xml:space="preserve"> </t>
    </r>
  </si>
  <si>
    <t>Дополнительно оплаченный капитал</t>
  </si>
  <si>
    <t>Нераспределенная прибыль</t>
  </si>
  <si>
    <t>ДОЛГОСРОЧНЫЕ ОБЯЗАТЕЛЬСТВА:</t>
  </si>
  <si>
    <t>Долгосрочные банковские займы</t>
  </si>
  <si>
    <t>Обязательства по отсроченному налогу</t>
  </si>
  <si>
    <t>Долгосрочные финансовые обязательства</t>
  </si>
  <si>
    <t>Прочие долгосрочные обязательства</t>
  </si>
  <si>
    <t>ТЕКУЩИЕ ОБЯЗАТЕЛЬСТВА:</t>
  </si>
  <si>
    <t xml:space="preserve">Торговая кредиторская задолженность </t>
  </si>
  <si>
    <t>Текущая часть долгосрочных банковских займов</t>
  </si>
  <si>
    <t>Финансовая помощь от связанных сторон</t>
  </si>
  <si>
    <t>Корпоративный подоходный налог к уплате</t>
  </si>
  <si>
    <t>Прочие налоги к уплате</t>
  </si>
  <si>
    <t>Прочая кредиторская задолженность и начисленные обязательства</t>
  </si>
  <si>
    <t>ИТОГО СОБСТВЕННЫЙ КАПИТАЛ И ОБЯЗАТЕЛЬСТВА</t>
  </si>
  <si>
    <t xml:space="preserve">Уставный 
капитал
</t>
  </si>
  <si>
    <t xml:space="preserve">Нераспре-деленная
прибыль
</t>
  </si>
  <si>
    <t>Итого</t>
  </si>
  <si>
    <t>Регистрация ранее внесенных вкладов в уставный капитал</t>
  </si>
  <si>
    <t>Вклад в уставный капитал</t>
  </si>
  <si>
    <t>Корректировка справедливой стоимости задолженности перед связанными сторонами</t>
  </si>
  <si>
    <t>Приобретение дочернего предприятия у миноритарного участника (cм. Примечание 5)</t>
  </si>
  <si>
    <t>Чистая прибыль и итого совокупный доход за год</t>
  </si>
  <si>
    <t>Резерв переоценки основных средств</t>
  </si>
  <si>
    <t xml:space="preserve">ОТЧЕТ О ДВИЖЕНИИ ДЕНЕЖНЫХ СРЕДСТВ </t>
  </si>
  <si>
    <t xml:space="preserve">ОПЕРАЦИОННАЯ ДЕЯТЕЛЬНОСТЬ: </t>
  </si>
  <si>
    <t>Реализация услуг и товаров</t>
  </si>
  <si>
    <t>Авансы полученные</t>
  </si>
  <si>
    <t>Прочие поступления-операционная деятельность</t>
  </si>
  <si>
    <t>Итого поступление денежных средств</t>
  </si>
  <si>
    <t>Платежи поставщикам за товары и услуги</t>
  </si>
  <si>
    <t>Выплаты по заработной плате</t>
  </si>
  <si>
    <t>Другие платежи в бюджет</t>
  </si>
  <si>
    <t>Авансы выданные</t>
  </si>
  <si>
    <t>Выплата вознаграждения по облигациям</t>
  </si>
  <si>
    <t>Прочие выплаты-операционная деятельность</t>
  </si>
  <si>
    <t>Итого выбытие денежных средств</t>
  </si>
  <si>
    <t>Выплаты вознаграждения по займам</t>
  </si>
  <si>
    <t>Корпоративный подоходный налог</t>
  </si>
  <si>
    <t>Чистые денежные средства, полученные от операционной деятельности</t>
  </si>
  <si>
    <t xml:space="preserve">ИНВЕСТИЦИОННАЯ ДЕЯТЕЛЬНОСТЬ: </t>
  </si>
  <si>
    <t>Реализация основных средств</t>
  </si>
  <si>
    <t>полученные дивиденды</t>
  </si>
  <si>
    <t>Прочие поступления-инвестиционная деятельность</t>
  </si>
  <si>
    <t>Авансы, выданные на приобретение  долгосрочных активов</t>
  </si>
  <si>
    <t>Приобретение основных средств и материалов для капитального ремонта</t>
  </si>
  <si>
    <t>Приобретение дополнительной доли в дочернем предприятии</t>
  </si>
  <si>
    <t>Пополнение депозитов</t>
  </si>
  <si>
    <t>Приобретение нематериальных активов</t>
  </si>
  <si>
    <t>Прочие выплаты-инвестиционная деятельность</t>
  </si>
  <si>
    <t>Чистые денежные средства, использованные в</t>
  </si>
  <si>
    <t>ФИНАНСОВАЯ ДЕЯТЕЛЬНОСТЬ:</t>
  </si>
  <si>
    <t>Получение займов</t>
  </si>
  <si>
    <t>Кратковременная финансовая помощь, полученная от связанных сторон</t>
  </si>
  <si>
    <t>Возврат финансовой помощи, предоставленной связанным сторонам</t>
  </si>
  <si>
    <t>Прочие поступления-финансовая деятельность</t>
  </si>
  <si>
    <t>Погашение задолженности перед связанными сторонами</t>
  </si>
  <si>
    <t xml:space="preserve">Погашение займов </t>
  </si>
  <si>
    <t>Инвестиции в дочернюю компанию</t>
  </si>
  <si>
    <t>Кратковременная финансовая помощь, предоставленная связанным сторонам</t>
  </si>
  <si>
    <t>Прочие выплаты-финансовая деятельность</t>
  </si>
  <si>
    <t>Чистые денежные средства, полученные от финансовой деятельности</t>
  </si>
  <si>
    <t xml:space="preserve">ЧИСТОЕ УВЕЛИЧЕНИЕ ДЕНЕЖНЫХ СРЕДСТВ </t>
  </si>
  <si>
    <t>ДЕНЕЖНЫЕ СРЕДСТВА, на начало года</t>
  </si>
  <si>
    <t>ДЕНЕЖНЫЕ СРЕДСТВА, на конец года</t>
  </si>
  <si>
    <t>Прочие расходы</t>
  </si>
  <si>
    <t>Получение финансовой помощи, предоставленных другими организациям</t>
  </si>
  <si>
    <t xml:space="preserve">Погашение временной финансовой помощи </t>
  </si>
  <si>
    <t xml:space="preserve">ОТЧЕТ ОБ ИЗМЕНЕНИЯХ В СОБСТВЕННОМ КАПИТАЛЕ </t>
  </si>
  <si>
    <t>Резервы</t>
  </si>
  <si>
    <t xml:space="preserve">Генеральный директор </t>
  </si>
  <si>
    <t>Амриева А.Б.</t>
  </si>
  <si>
    <t>ОТЧЕТ О ФИНАНСОВОМ ПОЛОЖЕНИИ</t>
  </si>
  <si>
    <t>ОТЧЕТ О ПРИБЫЛЯХ И УБЫТКАХ И ПРОЧЕМ СОВОКУПНОМ ДОХОДЕ</t>
  </si>
  <si>
    <t xml:space="preserve">Главный бухгалтер </t>
  </si>
  <si>
    <t>не предусмотрен</t>
  </si>
  <si>
    <t>ПО СОСТОЯНИЮ НА 31 МАРТА 2019 Г.</t>
  </si>
  <si>
    <t>ПО СОСТОЯНИЮ НА НА 31 МАРТА 2019 Г.</t>
  </si>
  <si>
    <t>На 1 ЯНВАРЯ 2018 г.</t>
  </si>
  <si>
    <t>На 31 декабря 2018 г.</t>
  </si>
  <si>
    <t>На 31 марта 2019 г.</t>
  </si>
  <si>
    <t>01 января 2019 г.</t>
  </si>
  <si>
    <t>31 марта 2019 г.</t>
  </si>
</sst>
</file>

<file path=xl/styles.xml><?xml version="1.0" encoding="utf-8"?>
<styleSheet xmlns="http://schemas.openxmlformats.org/spreadsheetml/2006/main">
  <numFmts count="7">
    <numFmt numFmtId="43" formatCode="_-* #,##0.00_р_._-;\-* #,##0.00_р_._-;_-* &quot;-&quot;??_р_._-;_-@_-"/>
    <numFmt numFmtId="164" formatCode="_(* #,##0_);_(* \(#,##0\);_(* &quot;-&quot;_);_(@_)"/>
    <numFmt numFmtId="165" formatCode="_(* #,##0.00_);_(* \(#,##0.00\);_(* &quot;-&quot;??_);_(@_)"/>
    <numFmt numFmtId="166" formatCode="_ * #,##0_ ;_ * \-#,##0_ ;_ * &quot;-&quot;??_ ;_ @_ "/>
    <numFmt numFmtId="167" formatCode="_ * #,##0.00_ ;_ * \-#,##0.00_ ;_ * &quot;-&quot;??_ ;_ @_ "/>
    <numFmt numFmtId="168" formatCode="0%_);\(0%\)"/>
    <numFmt numFmtId="169" formatCode="dd/mm/yy;@"/>
  </numFmts>
  <fonts count="22">
    <font>
      <sz val="10"/>
      <name val="Arial"/>
      <family val="2"/>
    </font>
    <font>
      <sz val="10"/>
      <name val="Arial"/>
      <family val="2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i/>
      <sz val="10"/>
      <name val="Times New Roman"/>
      <family val="1"/>
      <charset val="204"/>
    </font>
    <font>
      <i/>
      <sz val="10"/>
      <color rgb="FFFF0000"/>
      <name val="Arial"/>
      <family val="2"/>
      <charset val="204"/>
    </font>
    <font>
      <b/>
      <sz val="10"/>
      <name val="Arial"/>
      <family val="2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1"/>
      <color indexed="12"/>
      <name val="Times New Roman"/>
      <family val="1"/>
      <charset val="204"/>
    </font>
    <font>
      <sz val="10"/>
      <name val="Arial Cyr"/>
      <charset val="204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b/>
      <sz val="10"/>
      <color indexed="10"/>
      <name val="Arial"/>
      <family val="2"/>
    </font>
    <font>
      <sz val="8"/>
      <name val="Arial"/>
      <family val="2"/>
    </font>
    <font>
      <sz val="10"/>
      <color indexed="12"/>
      <name val="Arial"/>
      <family val="2"/>
    </font>
    <font>
      <b/>
      <sz val="10"/>
      <color indexed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i/>
      <sz val="10"/>
      <color rgb="FFFF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7">
    <xf numFmtId="0" fontId="0" fillId="0" borderId="0"/>
    <xf numFmtId="165" fontId="1" fillId="0" borderId="0" applyFont="0" applyFill="0" applyBorder="0" applyAlignment="0" applyProtection="0"/>
    <xf numFmtId="167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7" fillId="0" borderId="0" applyFont="0" applyFill="0" applyBorder="0" applyAlignment="0" applyProtection="0"/>
    <xf numFmtId="14" fontId="11" fillId="2" borderId="3">
      <alignment horizontal="center" vertical="center" wrapText="1"/>
    </xf>
    <xf numFmtId="0" fontId="12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3" fillId="0" borderId="0" applyFill="0" applyBorder="0" applyProtection="0">
      <alignment horizontal="left" vertical="top"/>
    </xf>
    <xf numFmtId="0" fontId="10" fillId="0" borderId="0"/>
    <xf numFmtId="0" fontId="10" fillId="0" borderId="0"/>
    <xf numFmtId="0" fontId="14" fillId="0" borderId="0"/>
  </cellStyleXfs>
  <cellXfs count="131">
    <xf numFmtId="0" fontId="0" fillId="0" borderId="0" xfId="0"/>
    <xf numFmtId="0" fontId="2" fillId="0" borderId="0" xfId="0" applyFont="1" applyAlignment="1"/>
    <xf numFmtId="0" fontId="3" fillId="0" borderId="0" xfId="0" applyFont="1" applyAlignment="1"/>
    <xf numFmtId="0" fontId="0" fillId="0" borderId="0" xfId="0" applyAlignment="1"/>
    <xf numFmtId="0" fontId="4" fillId="0" borderId="0" xfId="0" applyFont="1" applyAlignment="1"/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vertical="top"/>
    </xf>
    <xf numFmtId="0" fontId="6" fillId="0" borderId="0" xfId="0" applyFont="1" applyAlignment="1">
      <alignment horizontal="center" vertical="top"/>
    </xf>
    <xf numFmtId="164" fontId="6" fillId="0" borderId="0" xfId="0" applyNumberFormat="1" applyFont="1" applyAlignment="1">
      <alignment horizontal="center" vertical="top"/>
    </xf>
    <xf numFmtId="0" fontId="0" fillId="0" borderId="0" xfId="0" applyBorder="1"/>
    <xf numFmtId="0" fontId="7" fillId="0" borderId="0" xfId="0" applyFont="1" applyAlignment="1"/>
    <xf numFmtId="164" fontId="0" fillId="0" borderId="0" xfId="0" applyNumberFormat="1" applyAlignment="1"/>
    <xf numFmtId="164" fontId="3" fillId="0" borderId="0" xfId="0" applyNumberFormat="1" applyFont="1" applyBorder="1" applyAlignment="1"/>
    <xf numFmtId="3" fontId="8" fillId="0" borderId="0" xfId="0" applyNumberFormat="1" applyFont="1" applyBorder="1" applyAlignment="1">
      <alignment horizontal="justify" vertical="center" wrapText="1"/>
    </xf>
    <xf numFmtId="0" fontId="8" fillId="0" borderId="0" xfId="0" applyFont="1" applyBorder="1" applyAlignment="1">
      <alignment horizontal="justify" vertical="center" wrapText="1"/>
    </xf>
    <xf numFmtId="164" fontId="0" fillId="0" borderId="0" xfId="0" applyNumberFormat="1"/>
    <xf numFmtId="164" fontId="0" fillId="0" borderId="1" xfId="0" applyNumberFormat="1" applyBorder="1" applyAlignment="1"/>
    <xf numFmtId="164" fontId="3" fillId="0" borderId="1" xfId="0" applyNumberFormat="1" applyFont="1" applyBorder="1" applyAlignment="1"/>
    <xf numFmtId="164" fontId="3" fillId="0" borderId="0" xfId="0" applyNumberFormat="1" applyFont="1" applyAlignment="1"/>
    <xf numFmtId="165" fontId="0" fillId="0" borderId="0" xfId="0" applyNumberFormat="1"/>
    <xf numFmtId="164" fontId="3" fillId="0" borderId="1" xfId="0" applyNumberFormat="1" applyFont="1" applyFill="1" applyBorder="1" applyAlignment="1"/>
    <xf numFmtId="164" fontId="3" fillId="0" borderId="0" xfId="0" applyNumberFormat="1" applyFont="1" applyFill="1" applyBorder="1" applyAlignment="1"/>
    <xf numFmtId="0" fontId="9" fillId="0" borderId="0" xfId="0" applyFont="1" applyAlignment="1"/>
    <xf numFmtId="0" fontId="7" fillId="0" borderId="0" xfId="0" applyFont="1" applyFill="1"/>
    <xf numFmtId="164" fontId="7" fillId="0" borderId="0" xfId="0" applyNumberFormat="1" applyFont="1" applyFill="1"/>
    <xf numFmtId="0" fontId="7" fillId="0" borderId="0" xfId="0" applyFont="1" applyFill="1" applyAlignment="1">
      <alignment vertical="top" wrapText="1"/>
    </xf>
    <xf numFmtId="0" fontId="2" fillId="0" borderId="0" xfId="0" applyFont="1" applyAlignment="1">
      <alignment horizontal="center" vertical="top" wrapText="1"/>
    </xf>
    <xf numFmtId="15" fontId="2" fillId="0" borderId="0" xfId="0" quotePrefix="1" applyNumberFormat="1" applyFont="1" applyFill="1" applyAlignment="1">
      <alignment horizontal="center" vertical="top" wrapText="1"/>
    </xf>
    <xf numFmtId="0" fontId="2" fillId="0" borderId="0" xfId="0" applyFont="1" applyFill="1" applyAlignment="1">
      <alignment horizontal="center" vertical="top" wrapText="1"/>
    </xf>
    <xf numFmtId="0" fontId="7" fillId="0" borderId="0" xfId="0" applyFont="1" applyFill="1" applyAlignment="1">
      <alignment horizontal="center" wrapText="1"/>
    </xf>
    <xf numFmtId="0" fontId="7" fillId="0" borderId="0" xfId="0" applyFont="1"/>
    <xf numFmtId="0" fontId="7" fillId="0" borderId="0" xfId="0" applyFont="1" applyAlignment="1">
      <alignment horizontal="left"/>
    </xf>
    <xf numFmtId="164" fontId="7" fillId="0" borderId="0" xfId="1" applyNumberFormat="1" applyFont="1" applyFill="1" applyAlignment="1">
      <alignment horizontal="center" wrapText="1"/>
    </xf>
    <xf numFmtId="164" fontId="2" fillId="0" borderId="0" xfId="1" applyNumberFormat="1" applyFont="1" applyFill="1" applyAlignment="1">
      <alignment horizontal="center" wrapText="1"/>
    </xf>
    <xf numFmtId="0" fontId="7" fillId="0" borderId="0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center" wrapText="1"/>
    </xf>
    <xf numFmtId="164" fontId="7" fillId="0" borderId="0" xfId="1" applyNumberFormat="1" applyFont="1" applyFill="1" applyBorder="1" applyAlignment="1">
      <alignment horizontal="center" wrapText="1"/>
    </xf>
    <xf numFmtId="164" fontId="7" fillId="0" borderId="4" xfId="1" applyNumberFormat="1" applyFont="1" applyFill="1" applyBorder="1" applyAlignment="1">
      <alignment horizontal="center" wrapText="1"/>
    </xf>
    <xf numFmtId="164" fontId="7" fillId="0" borderId="0" xfId="0" applyNumberFormat="1" applyFont="1" applyFill="1" applyBorder="1" applyAlignment="1">
      <alignment wrapText="1"/>
    </xf>
    <xf numFmtId="0" fontId="7" fillId="0" borderId="0" xfId="0" applyFont="1" applyFill="1" applyBorder="1" applyAlignment="1">
      <alignment wrapText="1"/>
    </xf>
    <xf numFmtId="164" fontId="7" fillId="0" borderId="1" xfId="0" applyNumberFormat="1" applyFont="1" applyFill="1" applyBorder="1" applyAlignment="1">
      <alignment wrapText="1"/>
    </xf>
    <xf numFmtId="165" fontId="0" fillId="0" borderId="0" xfId="1" applyFont="1"/>
    <xf numFmtId="0" fontId="7" fillId="0" borderId="0" xfId="0" applyFont="1" applyBorder="1" applyAlignment="1"/>
    <xf numFmtId="0" fontId="7" fillId="0" borderId="0" xfId="0" applyFont="1" applyFill="1" applyBorder="1" applyAlignment="1">
      <alignment horizontal="center" vertical="top" wrapText="1"/>
    </xf>
    <xf numFmtId="0" fontId="7" fillId="0" borderId="0" xfId="0" applyFont="1" applyFill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Fill="1" applyAlignment="1">
      <alignment horizontal="left"/>
    </xf>
    <xf numFmtId="0" fontId="15" fillId="0" borderId="0" xfId="0" applyFont="1"/>
    <xf numFmtId="0" fontId="7" fillId="0" borderId="0" xfId="0" applyFont="1" applyBorder="1" applyAlignment="1">
      <alignment horizontal="left"/>
    </xf>
    <xf numFmtId="164" fontId="15" fillId="0" borderId="0" xfId="0" applyNumberFormat="1" applyFont="1"/>
    <xf numFmtId="0" fontId="16" fillId="0" borderId="0" xfId="0" applyFont="1" applyAlignment="1"/>
    <xf numFmtId="0" fontId="7" fillId="0" borderId="0" xfId="0" applyFont="1" applyFill="1" applyAlignment="1">
      <alignment horizontal="center" vertical="top" wrapText="1"/>
    </xf>
    <xf numFmtId="164" fontId="7" fillId="0" borderId="2" xfId="0" applyNumberFormat="1" applyFont="1" applyFill="1" applyBorder="1" applyAlignment="1">
      <alignment wrapText="1"/>
    </xf>
    <xf numFmtId="0" fontId="7" fillId="0" borderId="0" xfId="0" applyFont="1" applyFill="1" applyAlignment="1">
      <alignment wrapText="1"/>
    </xf>
    <xf numFmtId="164" fontId="7" fillId="0" borderId="0" xfId="0" applyNumberFormat="1" applyFont="1" applyFill="1" applyAlignment="1">
      <alignment horizontal="center" vertical="top" wrapText="1"/>
    </xf>
    <xf numFmtId="0" fontId="17" fillId="0" borderId="0" xfId="0" applyFont="1" applyAlignment="1">
      <alignment horizontal="left"/>
    </xf>
    <xf numFmtId="164" fontId="7" fillId="0" borderId="1" xfId="1" applyNumberFormat="1" applyFont="1" applyFill="1" applyBorder="1" applyAlignment="1">
      <alignment horizontal="center" wrapText="1"/>
    </xf>
    <xf numFmtId="0" fontId="7" fillId="0" borderId="0" xfId="0" applyFont="1" applyBorder="1"/>
    <xf numFmtId="0" fontId="17" fillId="0" borderId="0" xfId="0" applyFont="1" applyBorder="1" applyAlignment="1">
      <alignment horizontal="left"/>
    </xf>
    <xf numFmtId="0" fontId="7" fillId="0" borderId="0" xfId="0" applyFont="1" applyBorder="1" applyAlignment="1">
      <alignment wrapText="1"/>
    </xf>
    <xf numFmtId="0" fontId="7" fillId="0" borderId="0" xfId="0" applyFont="1" applyBorder="1" applyAlignment="1">
      <alignment vertical="top" wrapText="1"/>
    </xf>
    <xf numFmtId="0" fontId="7" fillId="0" borderId="0" xfId="0" applyFont="1" applyAlignment="1">
      <alignment wrapText="1"/>
    </xf>
    <xf numFmtId="0" fontId="7" fillId="0" borderId="0" xfId="0" applyFont="1" applyAlignment="1">
      <alignment horizontal="center" vertical="top" wrapText="1"/>
    </xf>
    <xf numFmtId="164" fontId="7" fillId="0" borderId="4" xfId="0" applyNumberFormat="1" applyFont="1" applyBorder="1" applyAlignment="1">
      <alignment horizontal="center" vertical="top" wrapText="1"/>
    </xf>
    <xf numFmtId="164" fontId="7" fillId="0" borderId="2" xfId="0" applyNumberFormat="1" applyFont="1" applyBorder="1" applyAlignment="1">
      <alignment horizontal="center" vertical="top" wrapText="1"/>
    </xf>
    <xf numFmtId="0" fontId="18" fillId="0" borderId="0" xfId="0" applyFont="1"/>
    <xf numFmtId="0" fontId="19" fillId="0" borderId="0" xfId="0" applyFont="1" applyAlignment="1">
      <alignment horizontal="right"/>
    </xf>
    <xf numFmtId="164" fontId="19" fillId="0" borderId="0" xfId="0" applyNumberFormat="1" applyFont="1" applyAlignment="1">
      <alignment horizontal="right"/>
    </xf>
    <xf numFmtId="0" fontId="7" fillId="0" borderId="0" xfId="0" applyFont="1" applyAlignment="1">
      <alignment horizontal="right"/>
    </xf>
    <xf numFmtId="164" fontId="7" fillId="0" borderId="0" xfId="0" applyNumberFormat="1" applyFont="1"/>
    <xf numFmtId="166" fontId="7" fillId="0" borderId="0" xfId="1" applyNumberFormat="1" applyFont="1"/>
    <xf numFmtId="0" fontId="18" fillId="0" borderId="0" xfId="0" applyFont="1" applyAlignment="1"/>
    <xf numFmtId="164" fontId="18" fillId="0" borderId="0" xfId="0" applyNumberFormat="1" applyFont="1" applyAlignment="1"/>
    <xf numFmtId="164" fontId="7" fillId="0" borderId="0" xfId="0" applyNumberFormat="1" applyFont="1" applyAlignment="1"/>
    <xf numFmtId="0" fontId="7" fillId="0" borderId="0" xfId="0" applyFont="1" applyAlignment="1">
      <alignment vertical="center" wrapText="1"/>
    </xf>
    <xf numFmtId="166" fontId="2" fillId="0" borderId="0" xfId="1" applyNumberFormat="1" applyFont="1" applyAlignment="1">
      <alignment horizontal="center" vertical="center" wrapText="1"/>
    </xf>
    <xf numFmtId="166" fontId="7" fillId="0" borderId="0" xfId="1" applyNumberFormat="1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166" fontId="7" fillId="0" borderId="0" xfId="1" applyNumberFormat="1" applyFont="1" applyAlignment="1">
      <alignment vertical="center"/>
    </xf>
    <xf numFmtId="166" fontId="7" fillId="0" borderId="0" xfId="1" applyNumberFormat="1" applyFont="1" applyAlignment="1"/>
    <xf numFmtId="0" fontId="7" fillId="0" borderId="0" xfId="0" applyFont="1" applyAlignment="1">
      <alignment vertical="center"/>
    </xf>
    <xf numFmtId="166" fontId="7" fillId="0" borderId="0" xfId="1" applyNumberFormat="1" applyFont="1" applyBorder="1" applyAlignment="1">
      <alignment vertical="center"/>
    </xf>
    <xf numFmtId="166" fontId="7" fillId="0" borderId="4" xfId="1" applyNumberFormat="1" applyFont="1" applyBorder="1" applyAlignment="1">
      <alignment vertical="center"/>
    </xf>
    <xf numFmtId="166" fontId="20" fillId="0" borderId="0" xfId="1" applyNumberFormat="1" applyFont="1" applyAlignment="1">
      <alignment vertical="center"/>
    </xf>
    <xf numFmtId="166" fontId="20" fillId="0" borderId="0" xfId="1" applyNumberFormat="1" applyFont="1" applyAlignment="1">
      <alignment horizontal="center" vertical="center"/>
    </xf>
    <xf numFmtId="166" fontId="20" fillId="0" borderId="0" xfId="1" applyNumberFormat="1" applyFont="1" applyBorder="1" applyAlignment="1">
      <alignment vertical="center"/>
    </xf>
    <xf numFmtId="3" fontId="8" fillId="0" borderId="0" xfId="0" applyNumberFormat="1" applyFont="1" applyBorder="1" applyAlignment="1">
      <alignment vertical="center" wrapText="1"/>
    </xf>
    <xf numFmtId="0" fontId="8" fillId="0" borderId="0" xfId="0" applyFont="1" applyAlignment="1">
      <alignment horizontal="justify" vertical="center" wrapText="1"/>
    </xf>
    <xf numFmtId="166" fontId="8" fillId="0" borderId="0" xfId="0" applyNumberFormat="1" applyFont="1" applyBorder="1" applyAlignment="1">
      <alignment vertical="center" wrapText="1"/>
    </xf>
    <xf numFmtId="166" fontId="0" fillId="0" borderId="0" xfId="0" applyNumberFormat="1" applyBorder="1"/>
    <xf numFmtId="0" fontId="2" fillId="0" borderId="0" xfId="0" applyFont="1"/>
    <xf numFmtId="0" fontId="7" fillId="0" borderId="0" xfId="0" applyFont="1" applyAlignment="1">
      <alignment horizontal="left" vertical="center"/>
    </xf>
    <xf numFmtId="0" fontId="7" fillId="0" borderId="0" xfId="0" applyFont="1" applyBorder="1" applyAlignment="1">
      <alignment vertical="center"/>
    </xf>
    <xf numFmtId="164" fontId="7" fillId="0" borderId="0" xfId="0" applyNumberFormat="1" applyFont="1" applyFill="1" applyAlignment="1">
      <alignment vertical="center"/>
    </xf>
    <xf numFmtId="164" fontId="7" fillId="0" borderId="0" xfId="0" applyNumberFormat="1" applyFont="1" applyBorder="1" applyAlignment="1">
      <alignment vertical="center"/>
    </xf>
    <xf numFmtId="164" fontId="7" fillId="0" borderId="0" xfId="0" applyNumberFormat="1" applyFont="1" applyAlignment="1">
      <alignment vertical="center"/>
    </xf>
    <xf numFmtId="164" fontId="7" fillId="0" borderId="0" xfId="0" applyNumberFormat="1" applyFont="1" applyBorder="1" applyAlignment="1"/>
    <xf numFmtId="0" fontId="7" fillId="0" borderId="0" xfId="0" applyFont="1" applyBorder="1" applyAlignment="1">
      <alignment horizontal="left" vertical="center"/>
    </xf>
    <xf numFmtId="164" fontId="7" fillId="0" borderId="1" xfId="0" applyNumberFormat="1" applyFont="1" applyFill="1" applyBorder="1" applyAlignment="1">
      <alignment vertical="center"/>
    </xf>
    <xf numFmtId="164" fontId="7" fillId="0" borderId="4" xfId="0" applyNumberFormat="1" applyFont="1" applyFill="1" applyBorder="1" applyAlignment="1"/>
    <xf numFmtId="164" fontId="7" fillId="0" borderId="4" xfId="0" applyNumberFormat="1" applyFont="1" applyBorder="1" applyAlignment="1"/>
    <xf numFmtId="164" fontId="7" fillId="0" borderId="1" xfId="0" applyNumberFormat="1" applyFont="1" applyBorder="1" applyAlignment="1">
      <alignment vertical="center"/>
    </xf>
    <xf numFmtId="164" fontId="2" fillId="0" borderId="4" xfId="0" applyNumberFormat="1" applyFont="1" applyBorder="1" applyAlignment="1">
      <alignment vertical="center"/>
    </xf>
    <xf numFmtId="164" fontId="2" fillId="0" borderId="0" xfId="0" applyNumberFormat="1" applyFont="1" applyBorder="1" applyAlignment="1">
      <alignment vertical="center"/>
    </xf>
    <xf numFmtId="164" fontId="2" fillId="0" borderId="1" xfId="0" applyNumberFormat="1" applyFont="1" applyBorder="1" applyAlignment="1">
      <alignment vertical="center"/>
    </xf>
    <xf numFmtId="164" fontId="7" fillId="0" borderId="4" xfId="0" applyNumberFormat="1" applyFont="1" applyBorder="1" applyAlignment="1">
      <alignment vertical="center"/>
    </xf>
    <xf numFmtId="0" fontId="2" fillId="0" borderId="0" xfId="0" applyFont="1" applyAlignment="1">
      <alignment vertical="center" wrapText="1"/>
    </xf>
    <xf numFmtId="164" fontId="7" fillId="0" borderId="0" xfId="0" applyNumberFormat="1" applyFont="1" applyAlignment="1">
      <alignment vertical="center" wrapText="1"/>
    </xf>
    <xf numFmtId="164" fontId="7" fillId="0" borderId="0" xfId="0" applyNumberFormat="1" applyFont="1" applyBorder="1" applyAlignment="1">
      <alignment vertical="center" wrapText="1"/>
    </xf>
    <xf numFmtId="0" fontId="7" fillId="0" borderId="0" xfId="0" applyFont="1" applyAlignment="1">
      <alignment horizontal="left" vertical="center" wrapText="1" indent="1"/>
    </xf>
    <xf numFmtId="0" fontId="7" fillId="0" borderId="0" xfId="0" applyFont="1" applyBorder="1" applyAlignment="1">
      <alignment horizontal="left" vertical="center" wrapText="1" indent="1"/>
    </xf>
    <xf numFmtId="164" fontId="7" fillId="0" borderId="4" xfId="0" applyNumberFormat="1" applyFont="1" applyBorder="1" applyAlignment="1">
      <alignment vertical="center" wrapText="1"/>
    </xf>
    <xf numFmtId="0" fontId="7" fillId="0" borderId="0" xfId="0" applyFont="1" applyBorder="1" applyAlignment="1">
      <alignment horizontal="left" vertical="center" wrapText="1" indent="3"/>
    </xf>
    <xf numFmtId="164" fontId="7" fillId="0" borderId="1" xfId="0" applyNumberFormat="1" applyFont="1" applyBorder="1" applyAlignment="1">
      <alignment vertical="center" wrapText="1"/>
    </xf>
    <xf numFmtId="0" fontId="7" fillId="0" borderId="0" xfId="0" applyFont="1" applyAlignment="1">
      <alignment horizontal="left" vertical="center" wrapText="1" indent="2"/>
    </xf>
    <xf numFmtId="0" fontId="7" fillId="0" borderId="0" xfId="0" applyFont="1" applyBorder="1" applyAlignment="1">
      <alignment horizontal="left" vertical="center" wrapText="1" indent="2"/>
    </xf>
    <xf numFmtId="0" fontId="7" fillId="0" borderId="0" xfId="0" applyFont="1" applyBorder="1" applyAlignment="1">
      <alignment vertical="center" wrapText="1"/>
    </xf>
    <xf numFmtId="164" fontId="2" fillId="0" borderId="4" xfId="0" applyNumberFormat="1" applyFont="1" applyBorder="1" applyAlignment="1">
      <alignment vertical="center" wrapText="1"/>
    </xf>
    <xf numFmtId="0" fontId="7" fillId="0" borderId="0" xfId="0" applyFont="1" applyBorder="1" applyAlignment="1">
      <alignment horizontal="left" vertical="center" wrapText="1" indent="6"/>
    </xf>
    <xf numFmtId="164" fontId="2" fillId="0" borderId="1" xfId="0" applyNumberFormat="1" applyFont="1" applyBorder="1" applyAlignment="1">
      <alignment vertical="center" wrapText="1"/>
    </xf>
    <xf numFmtId="164" fontId="7" fillId="0" borderId="2" xfId="0" applyNumberFormat="1" applyFont="1" applyBorder="1" applyAlignment="1">
      <alignment vertical="center" wrapText="1"/>
    </xf>
    <xf numFmtId="169" fontId="6" fillId="0" borderId="0" xfId="0" quotePrefix="1" applyNumberFormat="1" applyFont="1" applyFill="1" applyAlignment="1">
      <alignment horizontal="center" vertical="top"/>
    </xf>
    <xf numFmtId="166" fontId="2" fillId="0" borderId="0" xfId="1" applyNumberFormat="1" applyFont="1" applyBorder="1" applyAlignment="1">
      <alignment vertical="center"/>
    </xf>
    <xf numFmtId="164" fontId="6" fillId="0" borderId="0" xfId="0" applyNumberFormat="1" applyFont="1" applyAlignment="1"/>
    <xf numFmtId="166" fontId="2" fillId="0" borderId="2" xfId="1" applyNumberFormat="1" applyFont="1" applyBorder="1" applyAlignment="1">
      <alignment vertical="center"/>
    </xf>
    <xf numFmtId="166" fontId="2" fillId="0" borderId="0" xfId="1" applyNumberFormat="1" applyFont="1" applyAlignment="1">
      <alignment vertical="center"/>
    </xf>
    <xf numFmtId="166" fontId="21" fillId="0" borderId="0" xfId="1" applyNumberFormat="1" applyFont="1" applyAlignment="1">
      <alignment vertical="center"/>
    </xf>
    <xf numFmtId="166" fontId="21" fillId="0" borderId="0" xfId="1" applyNumberFormat="1" applyFont="1" applyAlignment="1">
      <alignment horizontal="center" vertical="center"/>
    </xf>
    <xf numFmtId="164" fontId="18" fillId="0" borderId="0" xfId="0" applyNumberFormat="1" applyFont="1"/>
    <xf numFmtId="164" fontId="0" fillId="0" borderId="0" xfId="0" applyNumberFormat="1" applyFill="1" applyAlignment="1"/>
  </cellXfs>
  <cellStyles count="17">
    <cellStyle name="Comma 2" xfId="2"/>
    <cellStyle name="Comma 2 2" xfId="3"/>
    <cellStyle name="Comma 2 3" xfId="4"/>
    <cellStyle name="Heading" xfId="5"/>
    <cellStyle name="Normal 2" xfId="6"/>
    <cellStyle name="Normal 2 2" xfId="7"/>
    <cellStyle name="Normal 3" xfId="8"/>
    <cellStyle name="Normal 4" xfId="9"/>
    <cellStyle name="Normal_SHEET" xfId="10"/>
    <cellStyle name="Percent (0)" xfId="11"/>
    <cellStyle name="Percent 2" xfId="12"/>
    <cellStyle name="Tickmark" xfId="13"/>
    <cellStyle name="КАНДАГАЧ тел3-33-96" xfId="14"/>
    <cellStyle name="КАНДАГАЧ тел3-33-96 2" xfId="15"/>
    <cellStyle name="Обычный" xfId="0" builtinId="0"/>
    <cellStyle name="Обычный 2" xfId="16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%20%20%20%20Blank%20CMA%20Workbook%20(Revised%20for%202009%20Alternative)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1611%20Preliminary%20Analytical%20Review%20Workbook%20-%20IFR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2241%20KKS%20IFRS%202012%20FS%20in%20Excel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buh/&#1052;&#1086;&#1080;%20&#1076;&#1086;&#1082;&#1091;&#1084;&#1077;&#1085;&#1090;&#1099;/Downloads/2241%20KKS%20IFRS%202012%20FS%20in%20Exce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350%20Accounts%20Receivable%20as%20of%2031.12.2009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6240%20Asset%20Retirement%20Obligation%20testing%20as%20at%20December%2031,%202009%20and%202008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uidance "/>
      <sheetName val="CMA Calculations- R Factor"/>
      <sheetName val="CMA Calculations- Figure 5440.1"/>
      <sheetName val="Audit Sampling Table"/>
      <sheetName val="CMA Selections"/>
      <sheetName val="Tickmarks"/>
      <sheetName val="CMA_SampleDesign"/>
      <sheetName val="DialogInsert"/>
      <sheetName val="IAA"/>
      <sheetName val="TDSheet"/>
      <sheetName val="3d parties"/>
      <sheetName val="Sheet1"/>
      <sheetName val="CMA Calculations- Figure 54 (2)"/>
      <sheetName val="Disclosure"/>
      <sheetName val="CMA Calculations- Figure 54 (3)"/>
      <sheetName val="sample"/>
      <sheetName val="disposals test inv 800900"/>
      <sheetName val="CMA Selections (2)"/>
      <sheetName val="Total 1310"/>
      <sheetName val="Central warehouse"/>
      <sheetName val="UOM"/>
      <sheetName val="Trubnyi"/>
      <sheetName val="Power 1"/>
      <sheetName val="CMA-Service shop"/>
      <sheetName val="CMA - other service"/>
      <sheetName val="Sheet2"/>
      <sheetName val="CMA Calculations- Figure 1210"/>
      <sheetName val="CMA"/>
      <sheetName val="AST"/>
      <sheetName val="CMA Calculations- HOZU"/>
      <sheetName val="CMA Calculations- Almaty"/>
      <sheetName val="SS determination"/>
      <sheetName val="Jap"/>
      <sheetName val="ABN"/>
      <sheetName val="Spain"/>
      <sheetName val="ST Advances paid"/>
      <sheetName val="LT Advances paid"/>
      <sheetName val="AP"/>
      <sheetName val="AP Cr turn"/>
      <sheetName val="Advances paid"/>
      <sheetName val="Table"/>
      <sheetName val="Sheet3"/>
      <sheetName val="PBC C-D"/>
      <sheetName val="Cash disb"/>
      <sheetName val="Table C-D"/>
      <sheetName val="Cut off"/>
      <sheetName val="Sheet5"/>
      <sheetName val="F31"/>
      <sheetName val="CMA Calculations- interest accr"/>
      <sheetName val="inter.accrued CMA Selections"/>
      <sheetName val="IAA for int.accued"/>
      <sheetName val="CMA Calculations- Other Income"/>
      <sheetName val="Other Income ToD"/>
      <sheetName val="TOD Additions"/>
      <sheetName val="8013"/>
      <sheetName val="disposals"/>
      <sheetName val="additions"/>
      <sheetName val="CMA of FA transfered t"/>
      <sheetName val="Approach"/>
      <sheetName val="CMA Calculations- the Camp"/>
      <sheetName val="CMA Calculations- AP"/>
      <sheetName val="CMA-FA additions"/>
      <sheetName val="CMA-CIP"/>
      <sheetName val="CMA - Additions"/>
      <sheetName val="CMA-CUT-OFF TEST"/>
      <sheetName val="Early cut-off"/>
      <sheetName val="Late cut-off"/>
      <sheetName val="SS"/>
      <sheetName val="1210"/>
      <sheetName val="1610"/>
      <sheetName val="Movement"/>
    </sheetNames>
    <sheetDataSet>
      <sheetData sheetId="0"/>
      <sheetData sheetId="1" refreshError="1">
        <row r="16">
          <cell r="D16">
            <v>0</v>
          </cell>
          <cell r="H16" t="e">
            <v>#DIV/0!</v>
          </cell>
        </row>
      </sheetData>
      <sheetData sheetId="2"/>
      <sheetData sheetId="3"/>
      <sheetData sheetId="4"/>
      <sheetData sheetId="5" refreshError="1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/>
      <sheetData sheetId="15" refreshError="1"/>
      <sheetData sheetId="16" refreshError="1"/>
      <sheetData sheetId="17" refreshError="1"/>
      <sheetData sheetId="18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/>
      <sheetData sheetId="30"/>
      <sheetData sheetId="31"/>
      <sheetData sheetId="32" refreshError="1"/>
      <sheetData sheetId="33" refreshError="1"/>
      <sheetData sheetId="34" refreshError="1"/>
      <sheetData sheetId="35"/>
      <sheetData sheetId="36" refreshError="1"/>
      <sheetData sheetId="37" refreshError="1"/>
      <sheetData sheetId="38" refreshError="1"/>
      <sheetData sheetId="39" refreshError="1"/>
      <sheetData sheetId="40"/>
      <sheetData sheetId="41"/>
      <sheetData sheetId="42" refreshError="1"/>
      <sheetData sheetId="43" refreshError="1"/>
      <sheetData sheetId="44" refreshError="1"/>
      <sheetData sheetId="45" refreshError="1"/>
      <sheetData sheetId="46" refreshError="1"/>
      <sheetData sheetId="47"/>
      <sheetData sheetId="48"/>
      <sheetData sheetId="49" refreshError="1"/>
      <sheetData sheetId="50" refreshError="1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Guidance"/>
      <sheetName val="Summary"/>
      <sheetName val="Balance Sheet"/>
      <sheetName val="Income Statement"/>
      <sheetName val="Ratios"/>
      <sheetName val="Graphs"/>
      <sheetName val="Graphs Data"/>
      <sheetName val=" Revenue"/>
      <sheetName val="TB"/>
      <sheetName val="Other Analytical Procedures"/>
      <sheetName val="PBC 1"/>
      <sheetName val="PBC"/>
      <sheetName val="Tickmarks"/>
    </sheetNames>
    <sheetDataSet>
      <sheetData sheetId="0"/>
      <sheetData sheetId="1"/>
      <sheetData sheetId="2">
        <row r="30">
          <cell r="D30">
            <v>-546230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UBs"/>
      <sheetName val="TB - KKS (consolidated)"/>
      <sheetName val="TB - KKS2011(cons)"/>
      <sheetName val="Journal Entries - EJE"/>
      <sheetName val="TB - KKS2012(cons)"/>
      <sheetName val="SCI"/>
      <sheetName val="SFP"/>
      <sheetName val="SCE"/>
      <sheetName val="CFS"/>
      <sheetName val="Interest"/>
      <sheetName val="5"/>
      <sheetName val="6"/>
      <sheetName val="7"/>
      <sheetName val="8"/>
      <sheetName val="9"/>
      <sheetName val="10"/>
      <sheetName val="11"/>
      <sheetName val="PPE"/>
      <sheetName val="13"/>
      <sheetName val="Inv pr"/>
      <sheetName val="LT Ass"/>
      <sheetName val="14"/>
      <sheetName val="15"/>
      <sheetName val="oth CA"/>
      <sheetName val="17"/>
      <sheetName val="18"/>
      <sheetName val="Other LT Liab"/>
      <sheetName val="19"/>
      <sheetName val="20"/>
      <sheetName val="21"/>
      <sheetName val="22"/>
      <sheetName val="25"/>
      <sheetName val="24"/>
      <sheetName val="26"/>
      <sheetName val="RP"/>
      <sheetName val="IFRS 7"/>
      <sheetName val="Tickma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SUBs"/>
      <sheetName val="TB - KKS (consolidated)"/>
      <sheetName val="TB - KKS2011(cons)"/>
      <sheetName val="Journal Entries - EJE"/>
      <sheetName val="TB - KKS2012(cons)"/>
      <sheetName val="SCI"/>
      <sheetName val="SFP"/>
      <sheetName val="SCE"/>
      <sheetName val="CFS"/>
      <sheetName val="Interest"/>
      <sheetName val="5"/>
      <sheetName val="6"/>
      <sheetName val="7"/>
      <sheetName val="8"/>
      <sheetName val="9"/>
      <sheetName val="10"/>
      <sheetName val="11"/>
      <sheetName val="PPE"/>
      <sheetName val="13"/>
      <sheetName val="Inv pr"/>
      <sheetName val="LT Ass"/>
      <sheetName val="14"/>
      <sheetName val="15"/>
      <sheetName val="oth CA"/>
      <sheetName val="17"/>
      <sheetName val="18"/>
      <sheetName val="Other LT Liab"/>
      <sheetName val="19"/>
      <sheetName val="20"/>
      <sheetName val="21"/>
      <sheetName val="22"/>
      <sheetName val="25"/>
      <sheetName val="24"/>
      <sheetName val="26"/>
      <sheetName val="RP"/>
      <sheetName val="IFRS 7"/>
      <sheetName val="Tickma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Disclosure"/>
      <sheetName val="Summary"/>
      <sheetName val="AR Test"/>
      <sheetName val="Other AR Test"/>
      <sheetName val="TOD AR"/>
      <sheetName val="TOD Other AR"/>
      <sheetName val="Alternative test"/>
      <sheetName val="Debit"/>
      <sheetName val="Credit"/>
      <sheetName val="AST"/>
      <sheetName val="XREF"/>
      <sheetName val="Tickmarks"/>
    </sheetNames>
    <sheetDataSet>
      <sheetData sheetId="0" refreshError="1"/>
      <sheetData sheetId="1" refreshError="1">
        <row r="27">
          <cell r="J27">
            <v>4508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Disclosure"/>
      <sheetName val="ARO calculation"/>
      <sheetName val="ARO PBC"/>
      <sheetName val="XREF"/>
      <sheetName val="Tickmarks"/>
    </sheetNames>
    <sheetDataSet>
      <sheetData sheetId="0" refreshError="1"/>
      <sheetData sheetId="1" refreshError="1"/>
      <sheetData sheetId="2" refreshError="1"/>
      <sheetData sheetId="3"/>
      <sheetData sheetId="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61"/>
  <sheetViews>
    <sheetView zoomScaleNormal="100" workbookViewId="0">
      <selection activeCell="B52" sqref="B52"/>
    </sheetView>
  </sheetViews>
  <sheetFormatPr defaultRowHeight="12.75"/>
  <cols>
    <col min="1" max="1" width="48.28515625" customWidth="1"/>
    <col min="3" max="3" width="18.140625" customWidth="1"/>
    <col min="4" max="4" width="16.85546875" customWidth="1"/>
    <col min="5" max="5" width="15.42578125" customWidth="1"/>
    <col min="6" max="6" width="12.28515625" bestFit="1" customWidth="1"/>
    <col min="7" max="7" width="12.85546875" customWidth="1"/>
    <col min="8" max="8" width="11.5703125" bestFit="1" customWidth="1"/>
  </cols>
  <sheetData>
    <row r="1" spans="1:7">
      <c r="A1" s="1" t="s">
        <v>106</v>
      </c>
      <c r="B1" s="24"/>
      <c r="C1" s="24"/>
      <c r="D1" s="24"/>
    </row>
    <row r="2" spans="1:7">
      <c r="A2" s="1" t="s">
        <v>110</v>
      </c>
      <c r="B2" s="24"/>
      <c r="C2" s="24"/>
      <c r="D2" s="25"/>
    </row>
    <row r="3" spans="1:7">
      <c r="A3" s="4" t="s">
        <v>0</v>
      </c>
      <c r="B3" s="24"/>
      <c r="C3" s="24"/>
      <c r="D3" s="5"/>
    </row>
    <row r="4" spans="1:7" ht="25.5">
      <c r="A4" s="26"/>
      <c r="B4" s="27" t="s">
        <v>1</v>
      </c>
      <c r="C4" s="28" t="s">
        <v>116</v>
      </c>
      <c r="D4" s="28" t="s">
        <v>115</v>
      </c>
    </row>
    <row r="5" spans="1:7">
      <c r="A5" s="1" t="s">
        <v>13</v>
      </c>
      <c r="B5" s="29"/>
      <c r="C5" s="29"/>
      <c r="D5" s="29"/>
    </row>
    <row r="6" spans="1:7">
      <c r="A6" s="11" t="s">
        <v>14</v>
      </c>
      <c r="B6" s="30"/>
      <c r="C6" s="30"/>
      <c r="D6" s="30"/>
    </row>
    <row r="7" spans="1:7">
      <c r="A7" s="31"/>
      <c r="B7" s="31"/>
      <c r="C7" s="31"/>
      <c r="D7" s="31"/>
    </row>
    <row r="8" spans="1:7">
      <c r="A8" s="32" t="s">
        <v>15</v>
      </c>
      <c r="B8" s="30">
        <v>1</v>
      </c>
      <c r="C8" s="12">
        <v>271</v>
      </c>
      <c r="D8" s="33">
        <v>241</v>
      </c>
    </row>
    <row r="9" spans="1:7">
      <c r="A9" s="32" t="s">
        <v>16</v>
      </c>
      <c r="B9" s="30"/>
      <c r="C9" s="12"/>
      <c r="D9" s="33"/>
    </row>
    <row r="10" spans="1:7">
      <c r="A10" s="32" t="s">
        <v>17</v>
      </c>
      <c r="B10" s="30"/>
      <c r="C10" s="12"/>
      <c r="D10" s="33"/>
    </row>
    <row r="11" spans="1:7">
      <c r="A11" s="32" t="s">
        <v>18</v>
      </c>
      <c r="B11" s="30"/>
      <c r="C11" s="12"/>
      <c r="D11" s="33"/>
      <c r="G11" s="16"/>
    </row>
    <row r="12" spans="1:7">
      <c r="A12" s="32" t="s">
        <v>19</v>
      </c>
      <c r="B12" s="30"/>
      <c r="C12" s="12"/>
      <c r="D12" s="34"/>
    </row>
    <row r="13" spans="1:7">
      <c r="A13" s="35" t="s">
        <v>20</v>
      </c>
      <c r="B13" s="36">
        <v>2</v>
      </c>
      <c r="C13" s="12">
        <v>10822556</v>
      </c>
      <c r="D13" s="12">
        <v>10992087</v>
      </c>
      <c r="F13" s="16"/>
    </row>
    <row r="14" spans="1:7">
      <c r="A14" s="35"/>
      <c r="B14" s="36"/>
      <c r="C14" s="38"/>
      <c r="D14" s="38"/>
    </row>
    <row r="15" spans="1:7">
      <c r="A15" s="39"/>
      <c r="B15" s="40"/>
      <c r="C15" s="41">
        <f>SUM(C8:C13)</f>
        <v>10822827</v>
      </c>
      <c r="D15" s="41">
        <f>SUM(D8:D13)</f>
        <v>10992328</v>
      </c>
      <c r="E15" s="42"/>
      <c r="F15" s="16"/>
      <c r="G15" s="16"/>
    </row>
    <row r="16" spans="1:7">
      <c r="A16" s="43" t="s">
        <v>21</v>
      </c>
      <c r="B16" s="44"/>
      <c r="C16" s="44"/>
      <c r="D16" s="37"/>
    </row>
    <row r="17" spans="1:6">
      <c r="A17" s="32" t="s">
        <v>22</v>
      </c>
      <c r="B17" s="30">
        <v>3</v>
      </c>
      <c r="C17" s="12">
        <v>96841</v>
      </c>
      <c r="D17" s="33">
        <v>91774</v>
      </c>
      <c r="F17" s="16"/>
    </row>
    <row r="18" spans="1:6">
      <c r="A18" s="32" t="s">
        <v>23</v>
      </c>
      <c r="B18" s="45">
        <v>4</v>
      </c>
      <c r="C18" s="12">
        <v>1909106</v>
      </c>
      <c r="D18" s="12">
        <v>1861060</v>
      </c>
    </row>
    <row r="19" spans="1:6">
      <c r="A19" s="32" t="s">
        <v>24</v>
      </c>
      <c r="B19" s="30"/>
      <c r="C19" s="12"/>
      <c r="D19" s="12"/>
    </row>
    <row r="20" spans="1:6">
      <c r="A20" s="32" t="s">
        <v>25</v>
      </c>
      <c r="B20" s="46">
        <v>5</v>
      </c>
      <c r="C20" s="130">
        <v>338</v>
      </c>
      <c r="D20" s="12">
        <v>338</v>
      </c>
    </row>
    <row r="21" spans="1:6">
      <c r="A21" s="47" t="s">
        <v>26</v>
      </c>
      <c r="B21" s="45"/>
      <c r="C21" s="12"/>
      <c r="D21" s="12"/>
    </row>
    <row r="22" spans="1:6">
      <c r="A22" s="47" t="s">
        <v>27</v>
      </c>
      <c r="B22" s="30">
        <v>6</v>
      </c>
      <c r="C22" s="12">
        <v>242</v>
      </c>
      <c r="D22" s="12">
        <v>1</v>
      </c>
    </row>
    <row r="23" spans="1:6">
      <c r="A23" s="47" t="s">
        <v>28</v>
      </c>
      <c r="B23" s="30">
        <v>7</v>
      </c>
      <c r="C23" s="12">
        <v>289001</v>
      </c>
      <c r="D23" s="12">
        <v>214001</v>
      </c>
    </row>
    <row r="24" spans="1:6">
      <c r="A24" s="32" t="s">
        <v>29</v>
      </c>
      <c r="B24" s="30">
        <v>8</v>
      </c>
      <c r="C24" s="12">
        <v>53201</v>
      </c>
      <c r="D24" s="12">
        <v>45373</v>
      </c>
      <c r="F24" s="48"/>
    </row>
    <row r="25" spans="1:6">
      <c r="A25" s="49"/>
      <c r="B25" s="36"/>
      <c r="C25" s="38"/>
      <c r="D25" s="38"/>
      <c r="F25" s="48"/>
    </row>
    <row r="26" spans="1:6">
      <c r="A26" s="40"/>
      <c r="B26" s="40"/>
      <c r="C26" s="41">
        <f>SUM(C17:C24)</f>
        <v>2348729</v>
      </c>
      <c r="D26" s="41">
        <f>SUM(D17:D24)</f>
        <v>2212547</v>
      </c>
      <c r="F26" s="50"/>
    </row>
    <row r="27" spans="1:6">
      <c r="A27" s="40"/>
      <c r="B27" s="40"/>
      <c r="C27" s="39"/>
      <c r="D27" s="39"/>
      <c r="F27" s="48"/>
    </row>
    <row r="28" spans="1:6" ht="13.5" thickBot="1">
      <c r="A28" s="51" t="s">
        <v>30</v>
      </c>
      <c r="B28" s="52"/>
      <c r="C28" s="53">
        <f>C15+C26</f>
        <v>13171556</v>
      </c>
      <c r="D28" s="53">
        <f>D15+D26</f>
        <v>13204875</v>
      </c>
      <c r="F28" s="48"/>
    </row>
    <row r="29" spans="1:6" ht="13.5" thickTop="1">
      <c r="A29" s="54"/>
      <c r="B29" s="52"/>
      <c r="C29" s="52"/>
      <c r="D29" s="55"/>
      <c r="F29" s="48"/>
    </row>
    <row r="30" spans="1:6">
      <c r="A30" s="1" t="s">
        <v>31</v>
      </c>
      <c r="B30" s="52"/>
      <c r="C30" s="52"/>
      <c r="D30" s="55"/>
      <c r="F30" s="48"/>
    </row>
    <row r="31" spans="1:6">
      <c r="A31" s="11" t="s">
        <v>32</v>
      </c>
      <c r="B31" s="52"/>
      <c r="C31" s="52"/>
      <c r="D31" s="55"/>
      <c r="F31" s="48"/>
    </row>
    <row r="32" spans="1:6">
      <c r="A32" s="32" t="s">
        <v>33</v>
      </c>
      <c r="B32" s="30"/>
      <c r="C32" s="12">
        <v>1000</v>
      </c>
      <c r="D32" s="33">
        <v>1000</v>
      </c>
      <c r="F32" s="48"/>
    </row>
    <row r="33" spans="1:8">
      <c r="A33" s="32" t="s">
        <v>34</v>
      </c>
      <c r="B33" s="30"/>
      <c r="C33" s="12"/>
      <c r="D33" s="33"/>
    </row>
    <row r="34" spans="1:8">
      <c r="A34" s="32" t="s">
        <v>103</v>
      </c>
      <c r="B34" s="30"/>
      <c r="C34" s="12"/>
      <c r="D34" s="33"/>
    </row>
    <row r="35" spans="1:8">
      <c r="A35" s="56" t="s">
        <v>35</v>
      </c>
      <c r="B35" s="30"/>
      <c r="C35" s="12">
        <v>11060705</v>
      </c>
      <c r="D35" s="57">
        <v>11131533</v>
      </c>
      <c r="E35" s="16"/>
    </row>
    <row r="36" spans="1:8">
      <c r="A36" s="56"/>
      <c r="B36" s="30"/>
      <c r="C36" s="38"/>
      <c r="D36" s="38"/>
      <c r="F36" s="16"/>
      <c r="G36" s="16"/>
      <c r="H36" s="16"/>
    </row>
    <row r="37" spans="1:8">
      <c r="A37" s="56"/>
      <c r="B37" s="30"/>
      <c r="C37" s="57">
        <f>SUM(C32:C35)</f>
        <v>11061705</v>
      </c>
      <c r="D37" s="57">
        <f>SUM(D32:D35)</f>
        <v>11132533</v>
      </c>
      <c r="F37" s="50"/>
      <c r="H37" s="16"/>
    </row>
    <row r="38" spans="1:8">
      <c r="A38" s="11" t="s">
        <v>36</v>
      </c>
      <c r="B38" s="52"/>
      <c r="C38" s="52"/>
      <c r="D38" s="55"/>
    </row>
    <row r="39" spans="1:8">
      <c r="A39" s="32" t="s">
        <v>37</v>
      </c>
      <c r="B39" s="30"/>
      <c r="C39" s="12"/>
      <c r="D39" s="33"/>
      <c r="E39" s="16"/>
    </row>
    <row r="40" spans="1:8">
      <c r="A40" s="32" t="s">
        <v>38</v>
      </c>
      <c r="B40" s="30"/>
      <c r="C40" s="12"/>
      <c r="D40" s="33"/>
      <c r="E40" s="16"/>
      <c r="F40" s="16"/>
      <c r="G40" s="16"/>
    </row>
    <row r="41" spans="1:8">
      <c r="A41" s="32" t="s">
        <v>39</v>
      </c>
      <c r="B41" s="30">
        <v>9</v>
      </c>
      <c r="C41" s="12">
        <v>2100935</v>
      </c>
      <c r="D41" s="12">
        <v>2062640</v>
      </c>
    </row>
    <row r="42" spans="1:8">
      <c r="A42" s="59" t="s">
        <v>40</v>
      </c>
      <c r="B42" s="36">
        <v>10</v>
      </c>
      <c r="C42" s="130">
        <v>1691</v>
      </c>
      <c r="D42" s="12">
        <v>1691</v>
      </c>
    </row>
    <row r="43" spans="1:8">
      <c r="A43" s="59"/>
      <c r="B43" s="36"/>
      <c r="C43" s="38"/>
      <c r="D43" s="38"/>
    </row>
    <row r="44" spans="1:8">
      <c r="A44" s="49"/>
      <c r="B44" s="44"/>
      <c r="C44" s="41">
        <f>SUM(C39:C42)</f>
        <v>2102626</v>
      </c>
      <c r="D44" s="41">
        <f>SUM(D39:D42)</f>
        <v>2064331</v>
      </c>
      <c r="F44" s="16"/>
    </row>
    <row r="45" spans="1:8">
      <c r="A45" s="11" t="s">
        <v>41</v>
      </c>
      <c r="B45" s="52"/>
      <c r="C45" s="52"/>
      <c r="D45" s="55"/>
    </row>
    <row r="46" spans="1:8">
      <c r="A46" s="32" t="s">
        <v>42</v>
      </c>
      <c r="B46" s="30">
        <v>11</v>
      </c>
      <c r="C46" s="130">
        <v>2787</v>
      </c>
      <c r="D46" s="12">
        <v>2689</v>
      </c>
      <c r="E46" s="16"/>
    </row>
    <row r="47" spans="1:8">
      <c r="A47" s="32" t="s">
        <v>43</v>
      </c>
      <c r="B47" s="30"/>
      <c r="C47" s="12"/>
      <c r="D47" s="12"/>
    </row>
    <row r="48" spans="1:8">
      <c r="A48" s="32" t="s">
        <v>44</v>
      </c>
      <c r="B48" s="30">
        <v>12</v>
      </c>
      <c r="C48" s="12">
        <v>4046</v>
      </c>
      <c r="D48" s="12">
        <v>4046</v>
      </c>
    </row>
    <row r="49" spans="1:6">
      <c r="A49" s="32" t="s">
        <v>45</v>
      </c>
      <c r="B49" s="30"/>
      <c r="C49" s="12"/>
      <c r="D49" s="33"/>
    </row>
    <row r="50" spans="1:6">
      <c r="A50" s="47" t="s">
        <v>46</v>
      </c>
      <c r="B50" s="30">
        <v>13</v>
      </c>
      <c r="C50" s="12">
        <f>90+89</f>
        <v>179</v>
      </c>
      <c r="D50" s="12">
        <f>91+89</f>
        <v>180</v>
      </c>
    </row>
    <row r="51" spans="1:6">
      <c r="A51" s="32" t="s">
        <v>47</v>
      </c>
      <c r="B51" s="30">
        <v>14</v>
      </c>
      <c r="C51" s="12">
        <v>213</v>
      </c>
      <c r="D51" s="12">
        <v>1096</v>
      </c>
    </row>
    <row r="52" spans="1:6">
      <c r="A52" s="49"/>
      <c r="B52" s="36"/>
      <c r="C52" s="38"/>
      <c r="D52" s="38"/>
    </row>
    <row r="53" spans="1:6">
      <c r="A53" s="60"/>
      <c r="B53" s="61"/>
      <c r="C53" s="41">
        <f>SUM(C46:C51)</f>
        <v>7225</v>
      </c>
      <c r="D53" s="41">
        <f>SUM(D46:D51)</f>
        <v>8011</v>
      </c>
      <c r="E53" s="16"/>
      <c r="F53" s="16"/>
    </row>
    <row r="54" spans="1:6">
      <c r="A54" s="62"/>
      <c r="B54" s="63"/>
      <c r="C54" s="64"/>
      <c r="D54" s="64"/>
    </row>
    <row r="55" spans="1:6" ht="13.5" thickBot="1">
      <c r="A55" s="51" t="s">
        <v>48</v>
      </c>
      <c r="B55" s="63"/>
      <c r="C55" s="65">
        <f>C37+C44+C53</f>
        <v>13171556</v>
      </c>
      <c r="D55" s="65">
        <f>D37+D44+D53</f>
        <v>13204875</v>
      </c>
    </row>
    <row r="56" spans="1:6" ht="13.5" thickTop="1">
      <c r="A56" s="66"/>
      <c r="B56" s="67"/>
      <c r="C56" s="68"/>
      <c r="D56" s="68"/>
    </row>
    <row r="57" spans="1:6">
      <c r="A57" s="66"/>
      <c r="B57" s="66"/>
      <c r="C57" s="129">
        <f>C28-C55</f>
        <v>0</v>
      </c>
      <c r="D57" s="129">
        <f>D28-D55</f>
        <v>0</v>
      </c>
    </row>
    <row r="58" spans="1:6">
      <c r="A58" s="31"/>
      <c r="B58" s="69"/>
      <c r="C58" s="70"/>
      <c r="D58" s="70"/>
      <c r="E58" s="16"/>
    </row>
    <row r="59" spans="1:6">
      <c r="A59" s="32" t="s">
        <v>104</v>
      </c>
      <c r="B59" s="31"/>
      <c r="C59" s="32" t="s">
        <v>105</v>
      </c>
      <c r="D59" s="31"/>
    </row>
    <row r="60" spans="1:6">
      <c r="A60" s="31"/>
      <c r="B60" s="69"/>
      <c r="C60" s="70"/>
      <c r="D60" s="70"/>
      <c r="F60" s="16"/>
    </row>
    <row r="61" spans="1:6">
      <c r="A61" s="31" t="s">
        <v>108</v>
      </c>
      <c r="B61" s="31" t="s">
        <v>109</v>
      </c>
      <c r="C61" s="71"/>
      <c r="D61" s="31"/>
      <c r="F61" s="16"/>
    </row>
  </sheetData>
  <pageMargins left="0.74803149606299213" right="0.74803149606299213" top="0.98425196850393704" bottom="0.98425196850393704" header="0.51181102362204722" footer="0.51181102362204722"/>
  <pageSetup scale="8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36"/>
  <sheetViews>
    <sheetView zoomScale="85" zoomScaleNormal="85" workbookViewId="0">
      <selection activeCell="E37" sqref="E37"/>
    </sheetView>
  </sheetViews>
  <sheetFormatPr defaultRowHeight="12.75"/>
  <cols>
    <col min="1" max="1" width="62.5703125" customWidth="1"/>
    <col min="2" max="2" width="32.42578125" customWidth="1"/>
    <col min="3" max="3" width="26" customWidth="1"/>
    <col min="4" max="4" width="14.28515625" bestFit="1" customWidth="1"/>
    <col min="5" max="5" width="16.5703125" customWidth="1"/>
  </cols>
  <sheetData>
    <row r="1" spans="1:11">
      <c r="A1" s="1" t="s">
        <v>107</v>
      </c>
      <c r="B1" s="2"/>
      <c r="C1" s="2"/>
    </row>
    <row r="2" spans="1:11">
      <c r="A2" s="1" t="s">
        <v>111</v>
      </c>
      <c r="B2" s="2"/>
      <c r="C2" s="2"/>
    </row>
    <row r="3" spans="1:11">
      <c r="A3" s="4" t="s">
        <v>0</v>
      </c>
      <c r="B3" s="2"/>
      <c r="C3" s="5"/>
    </row>
    <row r="4" spans="1:11">
      <c r="A4" s="6"/>
      <c r="B4" s="122">
        <v>43555</v>
      </c>
      <c r="C4" s="122">
        <v>43190</v>
      </c>
    </row>
    <row r="5" spans="1:11">
      <c r="A5" s="7"/>
      <c r="B5" s="8"/>
      <c r="C5" s="8"/>
    </row>
    <row r="6" spans="1:11">
      <c r="A6" s="7"/>
      <c r="B6" s="9"/>
      <c r="C6" s="9"/>
      <c r="E6" s="10"/>
      <c r="F6" s="10"/>
      <c r="G6" s="10"/>
    </row>
    <row r="7" spans="1:11">
      <c r="A7" s="11" t="s">
        <v>2</v>
      </c>
      <c r="B7" s="12"/>
      <c r="C7" s="13"/>
      <c r="E7" s="14"/>
      <c r="F7" s="15"/>
      <c r="G7" s="14"/>
      <c r="I7" s="16"/>
      <c r="J7" s="16"/>
      <c r="K7" s="16"/>
    </row>
    <row r="8" spans="1:11">
      <c r="A8" s="11" t="s">
        <v>3</v>
      </c>
      <c r="B8" s="17">
        <v>0</v>
      </c>
      <c r="C8" s="18">
        <v>0</v>
      </c>
      <c r="E8" s="14"/>
      <c r="F8" s="15"/>
      <c r="G8" s="14"/>
      <c r="I8" s="16"/>
      <c r="J8" s="16"/>
      <c r="K8" s="16"/>
    </row>
    <row r="9" spans="1:11">
      <c r="A9" s="11"/>
      <c r="B9" s="12"/>
      <c r="C9" s="19"/>
      <c r="E9" s="15"/>
      <c r="F9" s="15"/>
      <c r="G9" s="15"/>
      <c r="I9" s="16"/>
      <c r="J9" s="16"/>
      <c r="K9" s="16"/>
    </row>
    <row r="10" spans="1:11">
      <c r="A10" s="11" t="s">
        <v>4</v>
      </c>
      <c r="B10" s="12">
        <f>SUM(B7:B8)</f>
        <v>0</v>
      </c>
      <c r="C10" s="12">
        <f>SUM(C7:C8)</f>
        <v>0</v>
      </c>
      <c r="D10" s="20"/>
      <c r="E10" s="14"/>
      <c r="F10" s="15"/>
      <c r="G10" s="14"/>
      <c r="I10" s="16"/>
      <c r="J10" s="16"/>
      <c r="K10" s="16"/>
    </row>
    <row r="11" spans="1:11">
      <c r="A11" s="11"/>
      <c r="B11" s="12"/>
      <c r="C11" s="19"/>
      <c r="E11" s="15"/>
      <c r="F11" s="15"/>
      <c r="G11" s="15"/>
      <c r="I11" s="16"/>
      <c r="J11" s="16"/>
      <c r="K11" s="16"/>
    </row>
    <row r="12" spans="1:11">
      <c r="A12" s="11" t="s">
        <v>5</v>
      </c>
      <c r="B12" s="12">
        <v>-40253</v>
      </c>
      <c r="C12" s="12">
        <v>-49743</v>
      </c>
      <c r="E12" s="14"/>
      <c r="F12" s="15"/>
      <c r="G12" s="14"/>
      <c r="I12" s="16"/>
      <c r="J12" s="16"/>
      <c r="K12" s="16"/>
    </row>
    <row r="13" spans="1:11">
      <c r="A13" s="11" t="s">
        <v>6</v>
      </c>
      <c r="B13" s="12">
        <v>0</v>
      </c>
      <c r="C13" s="12">
        <v>0</v>
      </c>
      <c r="E13" s="14"/>
      <c r="F13" s="15"/>
      <c r="G13" s="14"/>
      <c r="I13" s="16"/>
      <c r="J13" s="16"/>
      <c r="K13" s="16"/>
    </row>
    <row r="14" spans="1:11">
      <c r="A14" s="11" t="s">
        <v>7</v>
      </c>
      <c r="B14" s="12"/>
      <c r="C14" s="12"/>
      <c r="E14" s="14"/>
      <c r="F14" s="15"/>
      <c r="G14" s="14"/>
      <c r="I14" s="16"/>
      <c r="J14" s="16"/>
      <c r="K14" s="16"/>
    </row>
    <row r="15" spans="1:11">
      <c r="A15" s="11" t="s">
        <v>8</v>
      </c>
      <c r="B15" s="12">
        <v>7802</v>
      </c>
      <c r="C15" s="12">
        <v>6986</v>
      </c>
      <c r="E15" s="14"/>
      <c r="F15" s="15"/>
      <c r="G15" s="14"/>
      <c r="I15" s="16"/>
      <c r="J15" s="16"/>
      <c r="K15" s="16"/>
    </row>
    <row r="16" spans="1:11">
      <c r="A16" s="11" t="s">
        <v>8</v>
      </c>
      <c r="B16" s="12">
        <v>-38379</v>
      </c>
      <c r="C16" s="12">
        <v>-48501</v>
      </c>
      <c r="E16" s="14"/>
      <c r="F16" s="15"/>
      <c r="G16" s="14"/>
      <c r="I16" s="16"/>
      <c r="J16" s="16"/>
      <c r="K16" s="16"/>
    </row>
    <row r="17" spans="1:11">
      <c r="A17" s="11" t="s">
        <v>99</v>
      </c>
      <c r="B17" s="12"/>
      <c r="C17" s="19"/>
      <c r="E17" s="14"/>
      <c r="F17" s="15"/>
      <c r="G17" s="14"/>
      <c r="I17" s="16"/>
      <c r="J17" s="16"/>
      <c r="K17" s="16"/>
    </row>
    <row r="18" spans="1:11">
      <c r="A18" s="11" t="s">
        <v>9</v>
      </c>
      <c r="B18" s="17"/>
      <c r="C18" s="21"/>
      <c r="E18" s="14"/>
      <c r="F18" s="15"/>
      <c r="G18" s="14"/>
      <c r="I18" s="16"/>
      <c r="J18" s="16"/>
      <c r="K18" s="16"/>
    </row>
    <row r="19" spans="1:11">
      <c r="A19" s="11"/>
      <c r="B19" s="12"/>
      <c r="C19" s="22"/>
      <c r="E19" s="15"/>
      <c r="F19" s="15"/>
      <c r="G19" s="15"/>
      <c r="I19" s="16"/>
      <c r="J19" s="16"/>
      <c r="K19" s="16"/>
    </row>
    <row r="20" spans="1:11">
      <c r="A20" s="11" t="s">
        <v>10</v>
      </c>
      <c r="B20" s="12">
        <f>SUM(B10:B18)</f>
        <v>-70830</v>
      </c>
      <c r="C20" s="12">
        <f>SUM(C10:C18)</f>
        <v>-91258</v>
      </c>
      <c r="D20" s="16"/>
      <c r="E20" s="14"/>
      <c r="F20" s="15"/>
      <c r="G20" s="14"/>
      <c r="I20" s="16"/>
      <c r="J20" s="16"/>
      <c r="K20" s="16"/>
    </row>
    <row r="21" spans="1:11">
      <c r="A21" s="11"/>
      <c r="B21" s="12"/>
      <c r="C21" s="19"/>
      <c r="E21" s="15"/>
      <c r="F21" s="15"/>
      <c r="G21" s="15"/>
      <c r="I21" s="16"/>
      <c r="J21" s="16"/>
      <c r="K21" s="16"/>
    </row>
    <row r="22" spans="1:11">
      <c r="A22" s="11" t="s">
        <v>11</v>
      </c>
      <c r="B22" s="17">
        <v>0</v>
      </c>
      <c r="C22" s="21"/>
      <c r="E22" s="14"/>
      <c r="F22" s="15"/>
      <c r="G22" s="14"/>
      <c r="I22" s="16"/>
      <c r="J22" s="16"/>
      <c r="K22" s="16"/>
    </row>
    <row r="23" spans="1:11">
      <c r="A23" s="11"/>
      <c r="B23" s="12"/>
      <c r="C23" s="19"/>
      <c r="E23" s="15"/>
      <c r="F23" s="15"/>
      <c r="G23" s="15"/>
      <c r="I23" s="16"/>
      <c r="J23" s="16"/>
      <c r="K23" s="16"/>
    </row>
    <row r="24" spans="1:11" ht="14.25">
      <c r="A24" s="23" t="s">
        <v>12</v>
      </c>
      <c r="B24" s="12">
        <f>SUM(B20:B22)</f>
        <v>-70830</v>
      </c>
      <c r="C24" s="12">
        <f>SUM(C20:C22)</f>
        <v>-91258</v>
      </c>
      <c r="E24" s="14"/>
      <c r="F24" s="15"/>
      <c r="G24" s="14"/>
      <c r="I24" s="16"/>
      <c r="J24" s="16"/>
      <c r="K24" s="16"/>
    </row>
    <row r="25" spans="1:11">
      <c r="A25" s="11"/>
      <c r="B25" s="12"/>
      <c r="C25" s="19"/>
      <c r="E25" s="10"/>
      <c r="F25" s="10"/>
      <c r="G25" s="10"/>
    </row>
    <row r="26" spans="1:11">
      <c r="A26" s="3"/>
      <c r="B26" s="3"/>
      <c r="C26" s="12"/>
    </row>
    <row r="27" spans="1:11">
      <c r="A27" s="32" t="s">
        <v>104</v>
      </c>
      <c r="B27" s="32" t="s">
        <v>105</v>
      </c>
      <c r="C27" s="3"/>
    </row>
    <row r="28" spans="1:11">
      <c r="A28" s="3"/>
      <c r="B28" s="3"/>
      <c r="C28" s="3"/>
    </row>
    <row r="29" spans="1:11">
      <c r="A29" s="31" t="s">
        <v>108</v>
      </c>
      <c r="B29" s="31" t="s">
        <v>109</v>
      </c>
      <c r="C29" s="3"/>
    </row>
    <row r="30" spans="1:11">
      <c r="A30" s="3"/>
      <c r="B30" s="3"/>
      <c r="C30" s="3"/>
    </row>
    <row r="31" spans="1:11">
      <c r="A31" s="3"/>
      <c r="B31" s="3"/>
      <c r="C31" s="3"/>
    </row>
    <row r="32" spans="1:11">
      <c r="A32" s="3"/>
      <c r="B32" s="3"/>
      <c r="C32" s="3"/>
    </row>
    <row r="33" spans="1:3">
      <c r="A33" s="3"/>
      <c r="B33" s="3"/>
      <c r="C33" s="3"/>
    </row>
    <row r="34" spans="1:3">
      <c r="A34" s="3"/>
      <c r="B34" s="3"/>
      <c r="C34" s="3"/>
    </row>
    <row r="35" spans="1:3">
      <c r="A35" s="3"/>
      <c r="B35" s="3"/>
      <c r="C35" s="3"/>
    </row>
    <row r="36" spans="1:3">
      <c r="A36" s="3"/>
      <c r="B36" s="3"/>
      <c r="C36" s="3"/>
    </row>
  </sheetData>
  <pageMargins left="0.74803149606299213" right="0.74803149606299213" top="0.98425196850393704" bottom="0.98425196850393704" header="0.51181102362204722" footer="0.51181102362204722"/>
  <pageSetup scale="7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75"/>
  <sheetViews>
    <sheetView zoomScale="80" zoomScaleNormal="80" workbookViewId="0">
      <selection activeCell="C70" sqref="C70"/>
    </sheetView>
  </sheetViews>
  <sheetFormatPr defaultRowHeight="12.75"/>
  <cols>
    <col min="1" max="1" width="81.5703125" style="31" bestFit="1" customWidth="1"/>
    <col min="2" max="2" width="21.28515625" style="31" customWidth="1"/>
    <col min="3" max="3" width="19.28515625" style="58" customWidth="1"/>
    <col min="4" max="4" width="44.5703125" style="31" customWidth="1"/>
    <col min="5" max="5" width="15" style="31" customWidth="1"/>
    <col min="6" max="6" width="15.28515625" style="31" customWidth="1"/>
    <col min="7" max="7" width="9.140625" style="31"/>
    <col min="8" max="8" width="6.5703125" style="31" customWidth="1"/>
    <col min="9" max="9" width="44.7109375" style="31" customWidth="1"/>
    <col min="10" max="10" width="13" style="31" customWidth="1"/>
    <col min="11" max="11" width="11.5703125" style="31" customWidth="1"/>
    <col min="12" max="245" width="9.140625" style="31"/>
    <col min="246" max="246" width="81.5703125" style="31" bestFit="1" customWidth="1"/>
    <col min="247" max="247" width="13.85546875" style="31" customWidth="1"/>
    <col min="248" max="248" width="3.28515625" style="31" customWidth="1"/>
    <col min="249" max="249" width="16" style="31" customWidth="1"/>
    <col min="250" max="250" width="1.85546875" style="31" customWidth="1"/>
    <col min="251" max="251" width="16" style="31" customWidth="1"/>
    <col min="252" max="252" width="2.28515625" style="31" customWidth="1"/>
    <col min="253" max="253" width="15" style="31" customWidth="1"/>
    <col min="254" max="254" width="15.5703125" style="31" bestFit="1" customWidth="1"/>
    <col min="255" max="255" width="37.42578125" style="31" customWidth="1"/>
    <col min="256" max="256" width="16.42578125" style="31" customWidth="1"/>
    <col min="257" max="257" width="2.85546875" style="31" customWidth="1"/>
    <col min="258" max="258" width="15.28515625" style="31" customWidth="1"/>
    <col min="259" max="259" width="5" style="31" customWidth="1"/>
    <col min="260" max="260" width="44.5703125" style="31" customWidth="1"/>
    <col min="261" max="261" width="15" style="31" customWidth="1"/>
    <col min="262" max="262" width="15.28515625" style="31" customWidth="1"/>
    <col min="263" max="263" width="9.140625" style="31"/>
    <col min="264" max="264" width="6.5703125" style="31" customWidth="1"/>
    <col min="265" max="265" width="44.7109375" style="31" customWidth="1"/>
    <col min="266" max="266" width="13" style="31" customWidth="1"/>
    <col min="267" max="267" width="11.5703125" style="31" customWidth="1"/>
    <col min="268" max="501" width="9.140625" style="31"/>
    <col min="502" max="502" width="81.5703125" style="31" bestFit="1" customWidth="1"/>
    <col min="503" max="503" width="13.85546875" style="31" customWidth="1"/>
    <col min="504" max="504" width="3.28515625" style="31" customWidth="1"/>
    <col min="505" max="505" width="16" style="31" customWidth="1"/>
    <col min="506" max="506" width="1.85546875" style="31" customWidth="1"/>
    <col min="507" max="507" width="16" style="31" customWidth="1"/>
    <col min="508" max="508" width="2.28515625" style="31" customWidth="1"/>
    <col min="509" max="509" width="15" style="31" customWidth="1"/>
    <col min="510" max="510" width="15.5703125" style="31" bestFit="1" customWidth="1"/>
    <col min="511" max="511" width="37.42578125" style="31" customWidth="1"/>
    <col min="512" max="512" width="16.42578125" style="31" customWidth="1"/>
    <col min="513" max="513" width="2.85546875" style="31" customWidth="1"/>
    <col min="514" max="514" width="15.28515625" style="31" customWidth="1"/>
    <col min="515" max="515" width="5" style="31" customWidth="1"/>
    <col min="516" max="516" width="44.5703125" style="31" customWidth="1"/>
    <col min="517" max="517" width="15" style="31" customWidth="1"/>
    <col min="518" max="518" width="15.28515625" style="31" customWidth="1"/>
    <col min="519" max="519" width="9.140625" style="31"/>
    <col min="520" max="520" width="6.5703125" style="31" customWidth="1"/>
    <col min="521" max="521" width="44.7109375" style="31" customWidth="1"/>
    <col min="522" max="522" width="13" style="31" customWidth="1"/>
    <col min="523" max="523" width="11.5703125" style="31" customWidth="1"/>
    <col min="524" max="757" width="9.140625" style="31"/>
    <col min="758" max="758" width="81.5703125" style="31" bestFit="1" customWidth="1"/>
    <col min="759" max="759" width="13.85546875" style="31" customWidth="1"/>
    <col min="760" max="760" width="3.28515625" style="31" customWidth="1"/>
    <col min="761" max="761" width="16" style="31" customWidth="1"/>
    <col min="762" max="762" width="1.85546875" style="31" customWidth="1"/>
    <col min="763" max="763" width="16" style="31" customWidth="1"/>
    <col min="764" max="764" width="2.28515625" style="31" customWidth="1"/>
    <col min="765" max="765" width="15" style="31" customWidth="1"/>
    <col min="766" max="766" width="15.5703125" style="31" bestFit="1" customWidth="1"/>
    <col min="767" max="767" width="37.42578125" style="31" customWidth="1"/>
    <col min="768" max="768" width="16.42578125" style="31" customWidth="1"/>
    <col min="769" max="769" width="2.85546875" style="31" customWidth="1"/>
    <col min="770" max="770" width="15.28515625" style="31" customWidth="1"/>
    <col min="771" max="771" width="5" style="31" customWidth="1"/>
    <col min="772" max="772" width="44.5703125" style="31" customWidth="1"/>
    <col min="773" max="773" width="15" style="31" customWidth="1"/>
    <col min="774" max="774" width="15.28515625" style="31" customWidth="1"/>
    <col min="775" max="775" width="9.140625" style="31"/>
    <col min="776" max="776" width="6.5703125" style="31" customWidth="1"/>
    <col min="777" max="777" width="44.7109375" style="31" customWidth="1"/>
    <col min="778" max="778" width="13" style="31" customWidth="1"/>
    <col min="779" max="779" width="11.5703125" style="31" customWidth="1"/>
    <col min="780" max="1013" width="9.140625" style="31"/>
    <col min="1014" max="1014" width="81.5703125" style="31" bestFit="1" customWidth="1"/>
    <col min="1015" max="1015" width="13.85546875" style="31" customWidth="1"/>
    <col min="1016" max="1016" width="3.28515625" style="31" customWidth="1"/>
    <col min="1017" max="1017" width="16" style="31" customWidth="1"/>
    <col min="1018" max="1018" width="1.85546875" style="31" customWidth="1"/>
    <col min="1019" max="1019" width="16" style="31" customWidth="1"/>
    <col min="1020" max="1020" width="2.28515625" style="31" customWidth="1"/>
    <col min="1021" max="1021" width="15" style="31" customWidth="1"/>
    <col min="1022" max="1022" width="15.5703125" style="31" bestFit="1" customWidth="1"/>
    <col min="1023" max="1023" width="37.42578125" style="31" customWidth="1"/>
    <col min="1024" max="1024" width="16.42578125" style="31" customWidth="1"/>
    <col min="1025" max="1025" width="2.85546875" style="31" customWidth="1"/>
    <col min="1026" max="1026" width="15.28515625" style="31" customWidth="1"/>
    <col min="1027" max="1027" width="5" style="31" customWidth="1"/>
    <col min="1028" max="1028" width="44.5703125" style="31" customWidth="1"/>
    <col min="1029" max="1029" width="15" style="31" customWidth="1"/>
    <col min="1030" max="1030" width="15.28515625" style="31" customWidth="1"/>
    <col min="1031" max="1031" width="9.140625" style="31"/>
    <col min="1032" max="1032" width="6.5703125" style="31" customWidth="1"/>
    <col min="1033" max="1033" width="44.7109375" style="31" customWidth="1"/>
    <col min="1034" max="1034" width="13" style="31" customWidth="1"/>
    <col min="1035" max="1035" width="11.5703125" style="31" customWidth="1"/>
    <col min="1036" max="1269" width="9.140625" style="31"/>
    <col min="1270" max="1270" width="81.5703125" style="31" bestFit="1" customWidth="1"/>
    <col min="1271" max="1271" width="13.85546875" style="31" customWidth="1"/>
    <col min="1272" max="1272" width="3.28515625" style="31" customWidth="1"/>
    <col min="1273" max="1273" width="16" style="31" customWidth="1"/>
    <col min="1274" max="1274" width="1.85546875" style="31" customWidth="1"/>
    <col min="1275" max="1275" width="16" style="31" customWidth="1"/>
    <col min="1276" max="1276" width="2.28515625" style="31" customWidth="1"/>
    <col min="1277" max="1277" width="15" style="31" customWidth="1"/>
    <col min="1278" max="1278" width="15.5703125" style="31" bestFit="1" customWidth="1"/>
    <col min="1279" max="1279" width="37.42578125" style="31" customWidth="1"/>
    <col min="1280" max="1280" width="16.42578125" style="31" customWidth="1"/>
    <col min="1281" max="1281" width="2.85546875" style="31" customWidth="1"/>
    <col min="1282" max="1282" width="15.28515625" style="31" customWidth="1"/>
    <col min="1283" max="1283" width="5" style="31" customWidth="1"/>
    <col min="1284" max="1284" width="44.5703125" style="31" customWidth="1"/>
    <col min="1285" max="1285" width="15" style="31" customWidth="1"/>
    <col min="1286" max="1286" width="15.28515625" style="31" customWidth="1"/>
    <col min="1287" max="1287" width="9.140625" style="31"/>
    <col min="1288" max="1288" width="6.5703125" style="31" customWidth="1"/>
    <col min="1289" max="1289" width="44.7109375" style="31" customWidth="1"/>
    <col min="1290" max="1290" width="13" style="31" customWidth="1"/>
    <col min="1291" max="1291" width="11.5703125" style="31" customWidth="1"/>
    <col min="1292" max="1525" width="9.140625" style="31"/>
    <col min="1526" max="1526" width="81.5703125" style="31" bestFit="1" customWidth="1"/>
    <col min="1527" max="1527" width="13.85546875" style="31" customWidth="1"/>
    <col min="1528" max="1528" width="3.28515625" style="31" customWidth="1"/>
    <col min="1529" max="1529" width="16" style="31" customWidth="1"/>
    <col min="1530" max="1530" width="1.85546875" style="31" customWidth="1"/>
    <col min="1531" max="1531" width="16" style="31" customWidth="1"/>
    <col min="1532" max="1532" width="2.28515625" style="31" customWidth="1"/>
    <col min="1533" max="1533" width="15" style="31" customWidth="1"/>
    <col min="1534" max="1534" width="15.5703125" style="31" bestFit="1" customWidth="1"/>
    <col min="1535" max="1535" width="37.42578125" style="31" customWidth="1"/>
    <col min="1536" max="1536" width="16.42578125" style="31" customWidth="1"/>
    <col min="1537" max="1537" width="2.85546875" style="31" customWidth="1"/>
    <col min="1538" max="1538" width="15.28515625" style="31" customWidth="1"/>
    <col min="1539" max="1539" width="5" style="31" customWidth="1"/>
    <col min="1540" max="1540" width="44.5703125" style="31" customWidth="1"/>
    <col min="1541" max="1541" width="15" style="31" customWidth="1"/>
    <col min="1542" max="1542" width="15.28515625" style="31" customWidth="1"/>
    <col min="1543" max="1543" width="9.140625" style="31"/>
    <col min="1544" max="1544" width="6.5703125" style="31" customWidth="1"/>
    <col min="1545" max="1545" width="44.7109375" style="31" customWidth="1"/>
    <col min="1546" max="1546" width="13" style="31" customWidth="1"/>
    <col min="1547" max="1547" width="11.5703125" style="31" customWidth="1"/>
    <col min="1548" max="1781" width="9.140625" style="31"/>
    <col min="1782" max="1782" width="81.5703125" style="31" bestFit="1" customWidth="1"/>
    <col min="1783" max="1783" width="13.85546875" style="31" customWidth="1"/>
    <col min="1784" max="1784" width="3.28515625" style="31" customWidth="1"/>
    <col min="1785" max="1785" width="16" style="31" customWidth="1"/>
    <col min="1786" max="1786" width="1.85546875" style="31" customWidth="1"/>
    <col min="1787" max="1787" width="16" style="31" customWidth="1"/>
    <col min="1788" max="1788" width="2.28515625" style="31" customWidth="1"/>
    <col min="1789" max="1789" width="15" style="31" customWidth="1"/>
    <col min="1790" max="1790" width="15.5703125" style="31" bestFit="1" customWidth="1"/>
    <col min="1791" max="1791" width="37.42578125" style="31" customWidth="1"/>
    <col min="1792" max="1792" width="16.42578125" style="31" customWidth="1"/>
    <col min="1793" max="1793" width="2.85546875" style="31" customWidth="1"/>
    <col min="1794" max="1794" width="15.28515625" style="31" customWidth="1"/>
    <col min="1795" max="1795" width="5" style="31" customWidth="1"/>
    <col min="1796" max="1796" width="44.5703125" style="31" customWidth="1"/>
    <col min="1797" max="1797" width="15" style="31" customWidth="1"/>
    <col min="1798" max="1798" width="15.28515625" style="31" customWidth="1"/>
    <col min="1799" max="1799" width="9.140625" style="31"/>
    <col min="1800" max="1800" width="6.5703125" style="31" customWidth="1"/>
    <col min="1801" max="1801" width="44.7109375" style="31" customWidth="1"/>
    <col min="1802" max="1802" width="13" style="31" customWidth="1"/>
    <col min="1803" max="1803" width="11.5703125" style="31" customWidth="1"/>
    <col min="1804" max="2037" width="9.140625" style="31"/>
    <col min="2038" max="2038" width="81.5703125" style="31" bestFit="1" customWidth="1"/>
    <col min="2039" max="2039" width="13.85546875" style="31" customWidth="1"/>
    <col min="2040" max="2040" width="3.28515625" style="31" customWidth="1"/>
    <col min="2041" max="2041" width="16" style="31" customWidth="1"/>
    <col min="2042" max="2042" width="1.85546875" style="31" customWidth="1"/>
    <col min="2043" max="2043" width="16" style="31" customWidth="1"/>
    <col min="2044" max="2044" width="2.28515625" style="31" customWidth="1"/>
    <col min="2045" max="2045" width="15" style="31" customWidth="1"/>
    <col min="2046" max="2046" width="15.5703125" style="31" bestFit="1" customWidth="1"/>
    <col min="2047" max="2047" width="37.42578125" style="31" customWidth="1"/>
    <col min="2048" max="2048" width="16.42578125" style="31" customWidth="1"/>
    <col min="2049" max="2049" width="2.85546875" style="31" customWidth="1"/>
    <col min="2050" max="2050" width="15.28515625" style="31" customWidth="1"/>
    <col min="2051" max="2051" width="5" style="31" customWidth="1"/>
    <col min="2052" max="2052" width="44.5703125" style="31" customWidth="1"/>
    <col min="2053" max="2053" width="15" style="31" customWidth="1"/>
    <col min="2054" max="2054" width="15.28515625" style="31" customWidth="1"/>
    <col min="2055" max="2055" width="9.140625" style="31"/>
    <col min="2056" max="2056" width="6.5703125" style="31" customWidth="1"/>
    <col min="2057" max="2057" width="44.7109375" style="31" customWidth="1"/>
    <col min="2058" max="2058" width="13" style="31" customWidth="1"/>
    <col min="2059" max="2059" width="11.5703125" style="31" customWidth="1"/>
    <col min="2060" max="2293" width="9.140625" style="31"/>
    <col min="2294" max="2294" width="81.5703125" style="31" bestFit="1" customWidth="1"/>
    <col min="2295" max="2295" width="13.85546875" style="31" customWidth="1"/>
    <col min="2296" max="2296" width="3.28515625" style="31" customWidth="1"/>
    <col min="2297" max="2297" width="16" style="31" customWidth="1"/>
    <col min="2298" max="2298" width="1.85546875" style="31" customWidth="1"/>
    <col min="2299" max="2299" width="16" style="31" customWidth="1"/>
    <col min="2300" max="2300" width="2.28515625" style="31" customWidth="1"/>
    <col min="2301" max="2301" width="15" style="31" customWidth="1"/>
    <col min="2302" max="2302" width="15.5703125" style="31" bestFit="1" customWidth="1"/>
    <col min="2303" max="2303" width="37.42578125" style="31" customWidth="1"/>
    <col min="2304" max="2304" width="16.42578125" style="31" customWidth="1"/>
    <col min="2305" max="2305" width="2.85546875" style="31" customWidth="1"/>
    <col min="2306" max="2306" width="15.28515625" style="31" customWidth="1"/>
    <col min="2307" max="2307" width="5" style="31" customWidth="1"/>
    <col min="2308" max="2308" width="44.5703125" style="31" customWidth="1"/>
    <col min="2309" max="2309" width="15" style="31" customWidth="1"/>
    <col min="2310" max="2310" width="15.28515625" style="31" customWidth="1"/>
    <col min="2311" max="2311" width="9.140625" style="31"/>
    <col min="2312" max="2312" width="6.5703125" style="31" customWidth="1"/>
    <col min="2313" max="2313" width="44.7109375" style="31" customWidth="1"/>
    <col min="2314" max="2314" width="13" style="31" customWidth="1"/>
    <col min="2315" max="2315" width="11.5703125" style="31" customWidth="1"/>
    <col min="2316" max="2549" width="9.140625" style="31"/>
    <col min="2550" max="2550" width="81.5703125" style="31" bestFit="1" customWidth="1"/>
    <col min="2551" max="2551" width="13.85546875" style="31" customWidth="1"/>
    <col min="2552" max="2552" width="3.28515625" style="31" customWidth="1"/>
    <col min="2553" max="2553" width="16" style="31" customWidth="1"/>
    <col min="2554" max="2554" width="1.85546875" style="31" customWidth="1"/>
    <col min="2555" max="2555" width="16" style="31" customWidth="1"/>
    <col min="2556" max="2556" width="2.28515625" style="31" customWidth="1"/>
    <col min="2557" max="2557" width="15" style="31" customWidth="1"/>
    <col min="2558" max="2558" width="15.5703125" style="31" bestFit="1" customWidth="1"/>
    <col min="2559" max="2559" width="37.42578125" style="31" customWidth="1"/>
    <col min="2560" max="2560" width="16.42578125" style="31" customWidth="1"/>
    <col min="2561" max="2561" width="2.85546875" style="31" customWidth="1"/>
    <col min="2562" max="2562" width="15.28515625" style="31" customWidth="1"/>
    <col min="2563" max="2563" width="5" style="31" customWidth="1"/>
    <col min="2564" max="2564" width="44.5703125" style="31" customWidth="1"/>
    <col min="2565" max="2565" width="15" style="31" customWidth="1"/>
    <col min="2566" max="2566" width="15.28515625" style="31" customWidth="1"/>
    <col min="2567" max="2567" width="9.140625" style="31"/>
    <col min="2568" max="2568" width="6.5703125" style="31" customWidth="1"/>
    <col min="2569" max="2569" width="44.7109375" style="31" customWidth="1"/>
    <col min="2570" max="2570" width="13" style="31" customWidth="1"/>
    <col min="2571" max="2571" width="11.5703125" style="31" customWidth="1"/>
    <col min="2572" max="2805" width="9.140625" style="31"/>
    <col min="2806" max="2806" width="81.5703125" style="31" bestFit="1" customWidth="1"/>
    <col min="2807" max="2807" width="13.85546875" style="31" customWidth="1"/>
    <col min="2808" max="2808" width="3.28515625" style="31" customWidth="1"/>
    <col min="2809" max="2809" width="16" style="31" customWidth="1"/>
    <col min="2810" max="2810" width="1.85546875" style="31" customWidth="1"/>
    <col min="2811" max="2811" width="16" style="31" customWidth="1"/>
    <col min="2812" max="2812" width="2.28515625" style="31" customWidth="1"/>
    <col min="2813" max="2813" width="15" style="31" customWidth="1"/>
    <col min="2814" max="2814" width="15.5703125" style="31" bestFit="1" customWidth="1"/>
    <col min="2815" max="2815" width="37.42578125" style="31" customWidth="1"/>
    <col min="2816" max="2816" width="16.42578125" style="31" customWidth="1"/>
    <col min="2817" max="2817" width="2.85546875" style="31" customWidth="1"/>
    <col min="2818" max="2818" width="15.28515625" style="31" customWidth="1"/>
    <col min="2819" max="2819" width="5" style="31" customWidth="1"/>
    <col min="2820" max="2820" width="44.5703125" style="31" customWidth="1"/>
    <col min="2821" max="2821" width="15" style="31" customWidth="1"/>
    <col min="2822" max="2822" width="15.28515625" style="31" customWidth="1"/>
    <col min="2823" max="2823" width="9.140625" style="31"/>
    <col min="2824" max="2824" width="6.5703125" style="31" customWidth="1"/>
    <col min="2825" max="2825" width="44.7109375" style="31" customWidth="1"/>
    <col min="2826" max="2826" width="13" style="31" customWidth="1"/>
    <col min="2827" max="2827" width="11.5703125" style="31" customWidth="1"/>
    <col min="2828" max="3061" width="9.140625" style="31"/>
    <col min="3062" max="3062" width="81.5703125" style="31" bestFit="1" customWidth="1"/>
    <col min="3063" max="3063" width="13.85546875" style="31" customWidth="1"/>
    <col min="3064" max="3064" width="3.28515625" style="31" customWidth="1"/>
    <col min="3065" max="3065" width="16" style="31" customWidth="1"/>
    <col min="3066" max="3066" width="1.85546875" style="31" customWidth="1"/>
    <col min="3067" max="3067" width="16" style="31" customWidth="1"/>
    <col min="3068" max="3068" width="2.28515625" style="31" customWidth="1"/>
    <col min="3069" max="3069" width="15" style="31" customWidth="1"/>
    <col min="3070" max="3070" width="15.5703125" style="31" bestFit="1" customWidth="1"/>
    <col min="3071" max="3071" width="37.42578125" style="31" customWidth="1"/>
    <col min="3072" max="3072" width="16.42578125" style="31" customWidth="1"/>
    <col min="3073" max="3073" width="2.85546875" style="31" customWidth="1"/>
    <col min="3074" max="3074" width="15.28515625" style="31" customWidth="1"/>
    <col min="3075" max="3075" width="5" style="31" customWidth="1"/>
    <col min="3076" max="3076" width="44.5703125" style="31" customWidth="1"/>
    <col min="3077" max="3077" width="15" style="31" customWidth="1"/>
    <col min="3078" max="3078" width="15.28515625" style="31" customWidth="1"/>
    <col min="3079" max="3079" width="9.140625" style="31"/>
    <col min="3080" max="3080" width="6.5703125" style="31" customWidth="1"/>
    <col min="3081" max="3081" width="44.7109375" style="31" customWidth="1"/>
    <col min="3082" max="3082" width="13" style="31" customWidth="1"/>
    <col min="3083" max="3083" width="11.5703125" style="31" customWidth="1"/>
    <col min="3084" max="3317" width="9.140625" style="31"/>
    <col min="3318" max="3318" width="81.5703125" style="31" bestFit="1" customWidth="1"/>
    <col min="3319" max="3319" width="13.85546875" style="31" customWidth="1"/>
    <col min="3320" max="3320" width="3.28515625" style="31" customWidth="1"/>
    <col min="3321" max="3321" width="16" style="31" customWidth="1"/>
    <col min="3322" max="3322" width="1.85546875" style="31" customWidth="1"/>
    <col min="3323" max="3323" width="16" style="31" customWidth="1"/>
    <col min="3324" max="3324" width="2.28515625" style="31" customWidth="1"/>
    <col min="3325" max="3325" width="15" style="31" customWidth="1"/>
    <col min="3326" max="3326" width="15.5703125" style="31" bestFit="1" customWidth="1"/>
    <col min="3327" max="3327" width="37.42578125" style="31" customWidth="1"/>
    <col min="3328" max="3328" width="16.42578125" style="31" customWidth="1"/>
    <col min="3329" max="3329" width="2.85546875" style="31" customWidth="1"/>
    <col min="3330" max="3330" width="15.28515625" style="31" customWidth="1"/>
    <col min="3331" max="3331" width="5" style="31" customWidth="1"/>
    <col min="3332" max="3332" width="44.5703125" style="31" customWidth="1"/>
    <col min="3333" max="3333" width="15" style="31" customWidth="1"/>
    <col min="3334" max="3334" width="15.28515625" style="31" customWidth="1"/>
    <col min="3335" max="3335" width="9.140625" style="31"/>
    <col min="3336" max="3336" width="6.5703125" style="31" customWidth="1"/>
    <col min="3337" max="3337" width="44.7109375" style="31" customWidth="1"/>
    <col min="3338" max="3338" width="13" style="31" customWidth="1"/>
    <col min="3339" max="3339" width="11.5703125" style="31" customWidth="1"/>
    <col min="3340" max="3573" width="9.140625" style="31"/>
    <col min="3574" max="3574" width="81.5703125" style="31" bestFit="1" customWidth="1"/>
    <col min="3575" max="3575" width="13.85546875" style="31" customWidth="1"/>
    <col min="3576" max="3576" width="3.28515625" style="31" customWidth="1"/>
    <col min="3577" max="3577" width="16" style="31" customWidth="1"/>
    <col min="3578" max="3578" width="1.85546875" style="31" customWidth="1"/>
    <col min="3579" max="3579" width="16" style="31" customWidth="1"/>
    <col min="3580" max="3580" width="2.28515625" style="31" customWidth="1"/>
    <col min="3581" max="3581" width="15" style="31" customWidth="1"/>
    <col min="3582" max="3582" width="15.5703125" style="31" bestFit="1" customWidth="1"/>
    <col min="3583" max="3583" width="37.42578125" style="31" customWidth="1"/>
    <col min="3584" max="3584" width="16.42578125" style="31" customWidth="1"/>
    <col min="3585" max="3585" width="2.85546875" style="31" customWidth="1"/>
    <col min="3586" max="3586" width="15.28515625" style="31" customWidth="1"/>
    <col min="3587" max="3587" width="5" style="31" customWidth="1"/>
    <col min="3588" max="3588" width="44.5703125" style="31" customWidth="1"/>
    <col min="3589" max="3589" width="15" style="31" customWidth="1"/>
    <col min="3590" max="3590" width="15.28515625" style="31" customWidth="1"/>
    <col min="3591" max="3591" width="9.140625" style="31"/>
    <col min="3592" max="3592" width="6.5703125" style="31" customWidth="1"/>
    <col min="3593" max="3593" width="44.7109375" style="31" customWidth="1"/>
    <col min="3594" max="3594" width="13" style="31" customWidth="1"/>
    <col min="3595" max="3595" width="11.5703125" style="31" customWidth="1"/>
    <col min="3596" max="3829" width="9.140625" style="31"/>
    <col min="3830" max="3830" width="81.5703125" style="31" bestFit="1" customWidth="1"/>
    <col min="3831" max="3831" width="13.85546875" style="31" customWidth="1"/>
    <col min="3832" max="3832" width="3.28515625" style="31" customWidth="1"/>
    <col min="3833" max="3833" width="16" style="31" customWidth="1"/>
    <col min="3834" max="3834" width="1.85546875" style="31" customWidth="1"/>
    <col min="3835" max="3835" width="16" style="31" customWidth="1"/>
    <col min="3836" max="3836" width="2.28515625" style="31" customWidth="1"/>
    <col min="3837" max="3837" width="15" style="31" customWidth="1"/>
    <col min="3838" max="3838" width="15.5703125" style="31" bestFit="1" customWidth="1"/>
    <col min="3839" max="3839" width="37.42578125" style="31" customWidth="1"/>
    <col min="3840" max="3840" width="16.42578125" style="31" customWidth="1"/>
    <col min="3841" max="3841" width="2.85546875" style="31" customWidth="1"/>
    <col min="3842" max="3842" width="15.28515625" style="31" customWidth="1"/>
    <col min="3843" max="3843" width="5" style="31" customWidth="1"/>
    <col min="3844" max="3844" width="44.5703125" style="31" customWidth="1"/>
    <col min="3845" max="3845" width="15" style="31" customWidth="1"/>
    <col min="3846" max="3846" width="15.28515625" style="31" customWidth="1"/>
    <col min="3847" max="3847" width="9.140625" style="31"/>
    <col min="3848" max="3848" width="6.5703125" style="31" customWidth="1"/>
    <col min="3849" max="3849" width="44.7109375" style="31" customWidth="1"/>
    <col min="3850" max="3850" width="13" style="31" customWidth="1"/>
    <col min="3851" max="3851" width="11.5703125" style="31" customWidth="1"/>
    <col min="3852" max="4085" width="9.140625" style="31"/>
    <col min="4086" max="4086" width="81.5703125" style="31" bestFit="1" customWidth="1"/>
    <col min="4087" max="4087" width="13.85546875" style="31" customWidth="1"/>
    <col min="4088" max="4088" width="3.28515625" style="31" customWidth="1"/>
    <col min="4089" max="4089" width="16" style="31" customWidth="1"/>
    <col min="4090" max="4090" width="1.85546875" style="31" customWidth="1"/>
    <col min="4091" max="4091" width="16" style="31" customWidth="1"/>
    <col min="4092" max="4092" width="2.28515625" style="31" customWidth="1"/>
    <col min="4093" max="4093" width="15" style="31" customWidth="1"/>
    <col min="4094" max="4094" width="15.5703125" style="31" bestFit="1" customWidth="1"/>
    <col min="4095" max="4095" width="37.42578125" style="31" customWidth="1"/>
    <col min="4096" max="4096" width="16.42578125" style="31" customWidth="1"/>
    <col min="4097" max="4097" width="2.85546875" style="31" customWidth="1"/>
    <col min="4098" max="4098" width="15.28515625" style="31" customWidth="1"/>
    <col min="4099" max="4099" width="5" style="31" customWidth="1"/>
    <col min="4100" max="4100" width="44.5703125" style="31" customWidth="1"/>
    <col min="4101" max="4101" width="15" style="31" customWidth="1"/>
    <col min="4102" max="4102" width="15.28515625" style="31" customWidth="1"/>
    <col min="4103" max="4103" width="9.140625" style="31"/>
    <col min="4104" max="4104" width="6.5703125" style="31" customWidth="1"/>
    <col min="4105" max="4105" width="44.7109375" style="31" customWidth="1"/>
    <col min="4106" max="4106" width="13" style="31" customWidth="1"/>
    <col min="4107" max="4107" width="11.5703125" style="31" customWidth="1"/>
    <col min="4108" max="4341" width="9.140625" style="31"/>
    <col min="4342" max="4342" width="81.5703125" style="31" bestFit="1" customWidth="1"/>
    <col min="4343" max="4343" width="13.85546875" style="31" customWidth="1"/>
    <col min="4344" max="4344" width="3.28515625" style="31" customWidth="1"/>
    <col min="4345" max="4345" width="16" style="31" customWidth="1"/>
    <col min="4346" max="4346" width="1.85546875" style="31" customWidth="1"/>
    <col min="4347" max="4347" width="16" style="31" customWidth="1"/>
    <col min="4348" max="4348" width="2.28515625" style="31" customWidth="1"/>
    <col min="4349" max="4349" width="15" style="31" customWidth="1"/>
    <col min="4350" max="4350" width="15.5703125" style="31" bestFit="1" customWidth="1"/>
    <col min="4351" max="4351" width="37.42578125" style="31" customWidth="1"/>
    <col min="4352" max="4352" width="16.42578125" style="31" customWidth="1"/>
    <col min="4353" max="4353" width="2.85546875" style="31" customWidth="1"/>
    <col min="4354" max="4354" width="15.28515625" style="31" customWidth="1"/>
    <col min="4355" max="4355" width="5" style="31" customWidth="1"/>
    <col min="4356" max="4356" width="44.5703125" style="31" customWidth="1"/>
    <col min="4357" max="4357" width="15" style="31" customWidth="1"/>
    <col min="4358" max="4358" width="15.28515625" style="31" customWidth="1"/>
    <col min="4359" max="4359" width="9.140625" style="31"/>
    <col min="4360" max="4360" width="6.5703125" style="31" customWidth="1"/>
    <col min="4361" max="4361" width="44.7109375" style="31" customWidth="1"/>
    <col min="4362" max="4362" width="13" style="31" customWidth="1"/>
    <col min="4363" max="4363" width="11.5703125" style="31" customWidth="1"/>
    <col min="4364" max="4597" width="9.140625" style="31"/>
    <col min="4598" max="4598" width="81.5703125" style="31" bestFit="1" customWidth="1"/>
    <col min="4599" max="4599" width="13.85546875" style="31" customWidth="1"/>
    <col min="4600" max="4600" width="3.28515625" style="31" customWidth="1"/>
    <col min="4601" max="4601" width="16" style="31" customWidth="1"/>
    <col min="4602" max="4602" width="1.85546875" style="31" customWidth="1"/>
    <col min="4603" max="4603" width="16" style="31" customWidth="1"/>
    <col min="4604" max="4604" width="2.28515625" style="31" customWidth="1"/>
    <col min="4605" max="4605" width="15" style="31" customWidth="1"/>
    <col min="4606" max="4606" width="15.5703125" style="31" bestFit="1" customWidth="1"/>
    <col min="4607" max="4607" width="37.42578125" style="31" customWidth="1"/>
    <col min="4608" max="4608" width="16.42578125" style="31" customWidth="1"/>
    <col min="4609" max="4609" width="2.85546875" style="31" customWidth="1"/>
    <col min="4610" max="4610" width="15.28515625" style="31" customWidth="1"/>
    <col min="4611" max="4611" width="5" style="31" customWidth="1"/>
    <col min="4612" max="4612" width="44.5703125" style="31" customWidth="1"/>
    <col min="4613" max="4613" width="15" style="31" customWidth="1"/>
    <col min="4614" max="4614" width="15.28515625" style="31" customWidth="1"/>
    <col min="4615" max="4615" width="9.140625" style="31"/>
    <col min="4616" max="4616" width="6.5703125" style="31" customWidth="1"/>
    <col min="4617" max="4617" width="44.7109375" style="31" customWidth="1"/>
    <col min="4618" max="4618" width="13" style="31" customWidth="1"/>
    <col min="4619" max="4619" width="11.5703125" style="31" customWidth="1"/>
    <col min="4620" max="4853" width="9.140625" style="31"/>
    <col min="4854" max="4854" width="81.5703125" style="31" bestFit="1" customWidth="1"/>
    <col min="4855" max="4855" width="13.85546875" style="31" customWidth="1"/>
    <col min="4856" max="4856" width="3.28515625" style="31" customWidth="1"/>
    <col min="4857" max="4857" width="16" style="31" customWidth="1"/>
    <col min="4858" max="4858" width="1.85546875" style="31" customWidth="1"/>
    <col min="4859" max="4859" width="16" style="31" customWidth="1"/>
    <col min="4860" max="4860" width="2.28515625" style="31" customWidth="1"/>
    <col min="4861" max="4861" width="15" style="31" customWidth="1"/>
    <col min="4862" max="4862" width="15.5703125" style="31" bestFit="1" customWidth="1"/>
    <col min="4863" max="4863" width="37.42578125" style="31" customWidth="1"/>
    <col min="4864" max="4864" width="16.42578125" style="31" customWidth="1"/>
    <col min="4865" max="4865" width="2.85546875" style="31" customWidth="1"/>
    <col min="4866" max="4866" width="15.28515625" style="31" customWidth="1"/>
    <col min="4867" max="4867" width="5" style="31" customWidth="1"/>
    <col min="4868" max="4868" width="44.5703125" style="31" customWidth="1"/>
    <col min="4869" max="4869" width="15" style="31" customWidth="1"/>
    <col min="4870" max="4870" width="15.28515625" style="31" customWidth="1"/>
    <col min="4871" max="4871" width="9.140625" style="31"/>
    <col min="4872" max="4872" width="6.5703125" style="31" customWidth="1"/>
    <col min="4873" max="4873" width="44.7109375" style="31" customWidth="1"/>
    <col min="4874" max="4874" width="13" style="31" customWidth="1"/>
    <col min="4875" max="4875" width="11.5703125" style="31" customWidth="1"/>
    <col min="4876" max="5109" width="9.140625" style="31"/>
    <col min="5110" max="5110" width="81.5703125" style="31" bestFit="1" customWidth="1"/>
    <col min="5111" max="5111" width="13.85546875" style="31" customWidth="1"/>
    <col min="5112" max="5112" width="3.28515625" style="31" customWidth="1"/>
    <col min="5113" max="5113" width="16" style="31" customWidth="1"/>
    <col min="5114" max="5114" width="1.85546875" style="31" customWidth="1"/>
    <col min="5115" max="5115" width="16" style="31" customWidth="1"/>
    <col min="5116" max="5116" width="2.28515625" style="31" customWidth="1"/>
    <col min="5117" max="5117" width="15" style="31" customWidth="1"/>
    <col min="5118" max="5118" width="15.5703125" style="31" bestFit="1" customWidth="1"/>
    <col min="5119" max="5119" width="37.42578125" style="31" customWidth="1"/>
    <col min="5120" max="5120" width="16.42578125" style="31" customWidth="1"/>
    <col min="5121" max="5121" width="2.85546875" style="31" customWidth="1"/>
    <col min="5122" max="5122" width="15.28515625" style="31" customWidth="1"/>
    <col min="5123" max="5123" width="5" style="31" customWidth="1"/>
    <col min="5124" max="5124" width="44.5703125" style="31" customWidth="1"/>
    <col min="5125" max="5125" width="15" style="31" customWidth="1"/>
    <col min="5126" max="5126" width="15.28515625" style="31" customWidth="1"/>
    <col min="5127" max="5127" width="9.140625" style="31"/>
    <col min="5128" max="5128" width="6.5703125" style="31" customWidth="1"/>
    <col min="5129" max="5129" width="44.7109375" style="31" customWidth="1"/>
    <col min="5130" max="5130" width="13" style="31" customWidth="1"/>
    <col min="5131" max="5131" width="11.5703125" style="31" customWidth="1"/>
    <col min="5132" max="5365" width="9.140625" style="31"/>
    <col min="5366" max="5366" width="81.5703125" style="31" bestFit="1" customWidth="1"/>
    <col min="5367" max="5367" width="13.85546875" style="31" customWidth="1"/>
    <col min="5368" max="5368" width="3.28515625" style="31" customWidth="1"/>
    <col min="5369" max="5369" width="16" style="31" customWidth="1"/>
    <col min="5370" max="5370" width="1.85546875" style="31" customWidth="1"/>
    <col min="5371" max="5371" width="16" style="31" customWidth="1"/>
    <col min="5372" max="5372" width="2.28515625" style="31" customWidth="1"/>
    <col min="5373" max="5373" width="15" style="31" customWidth="1"/>
    <col min="5374" max="5374" width="15.5703125" style="31" bestFit="1" customWidth="1"/>
    <col min="5375" max="5375" width="37.42578125" style="31" customWidth="1"/>
    <col min="5376" max="5376" width="16.42578125" style="31" customWidth="1"/>
    <col min="5377" max="5377" width="2.85546875" style="31" customWidth="1"/>
    <col min="5378" max="5378" width="15.28515625" style="31" customWidth="1"/>
    <col min="5379" max="5379" width="5" style="31" customWidth="1"/>
    <col min="5380" max="5380" width="44.5703125" style="31" customWidth="1"/>
    <col min="5381" max="5381" width="15" style="31" customWidth="1"/>
    <col min="5382" max="5382" width="15.28515625" style="31" customWidth="1"/>
    <col min="5383" max="5383" width="9.140625" style="31"/>
    <col min="5384" max="5384" width="6.5703125" style="31" customWidth="1"/>
    <col min="5385" max="5385" width="44.7109375" style="31" customWidth="1"/>
    <col min="5386" max="5386" width="13" style="31" customWidth="1"/>
    <col min="5387" max="5387" width="11.5703125" style="31" customWidth="1"/>
    <col min="5388" max="5621" width="9.140625" style="31"/>
    <col min="5622" max="5622" width="81.5703125" style="31" bestFit="1" customWidth="1"/>
    <col min="5623" max="5623" width="13.85546875" style="31" customWidth="1"/>
    <col min="5624" max="5624" width="3.28515625" style="31" customWidth="1"/>
    <col min="5625" max="5625" width="16" style="31" customWidth="1"/>
    <col min="5626" max="5626" width="1.85546875" style="31" customWidth="1"/>
    <col min="5627" max="5627" width="16" style="31" customWidth="1"/>
    <col min="5628" max="5628" width="2.28515625" style="31" customWidth="1"/>
    <col min="5629" max="5629" width="15" style="31" customWidth="1"/>
    <col min="5630" max="5630" width="15.5703125" style="31" bestFit="1" customWidth="1"/>
    <col min="5631" max="5631" width="37.42578125" style="31" customWidth="1"/>
    <col min="5632" max="5632" width="16.42578125" style="31" customWidth="1"/>
    <col min="5633" max="5633" width="2.85546875" style="31" customWidth="1"/>
    <col min="5634" max="5634" width="15.28515625" style="31" customWidth="1"/>
    <col min="5635" max="5635" width="5" style="31" customWidth="1"/>
    <col min="5636" max="5636" width="44.5703125" style="31" customWidth="1"/>
    <col min="5637" max="5637" width="15" style="31" customWidth="1"/>
    <col min="5638" max="5638" width="15.28515625" style="31" customWidth="1"/>
    <col min="5639" max="5639" width="9.140625" style="31"/>
    <col min="5640" max="5640" width="6.5703125" style="31" customWidth="1"/>
    <col min="5641" max="5641" width="44.7109375" style="31" customWidth="1"/>
    <col min="5642" max="5642" width="13" style="31" customWidth="1"/>
    <col min="5643" max="5643" width="11.5703125" style="31" customWidth="1"/>
    <col min="5644" max="5877" width="9.140625" style="31"/>
    <col min="5878" max="5878" width="81.5703125" style="31" bestFit="1" customWidth="1"/>
    <col min="5879" max="5879" width="13.85546875" style="31" customWidth="1"/>
    <col min="5880" max="5880" width="3.28515625" style="31" customWidth="1"/>
    <col min="5881" max="5881" width="16" style="31" customWidth="1"/>
    <col min="5882" max="5882" width="1.85546875" style="31" customWidth="1"/>
    <col min="5883" max="5883" width="16" style="31" customWidth="1"/>
    <col min="5884" max="5884" width="2.28515625" style="31" customWidth="1"/>
    <col min="5885" max="5885" width="15" style="31" customWidth="1"/>
    <col min="5886" max="5886" width="15.5703125" style="31" bestFit="1" customWidth="1"/>
    <col min="5887" max="5887" width="37.42578125" style="31" customWidth="1"/>
    <col min="5888" max="5888" width="16.42578125" style="31" customWidth="1"/>
    <col min="5889" max="5889" width="2.85546875" style="31" customWidth="1"/>
    <col min="5890" max="5890" width="15.28515625" style="31" customWidth="1"/>
    <col min="5891" max="5891" width="5" style="31" customWidth="1"/>
    <col min="5892" max="5892" width="44.5703125" style="31" customWidth="1"/>
    <col min="5893" max="5893" width="15" style="31" customWidth="1"/>
    <col min="5894" max="5894" width="15.28515625" style="31" customWidth="1"/>
    <col min="5895" max="5895" width="9.140625" style="31"/>
    <col min="5896" max="5896" width="6.5703125" style="31" customWidth="1"/>
    <col min="5897" max="5897" width="44.7109375" style="31" customWidth="1"/>
    <col min="5898" max="5898" width="13" style="31" customWidth="1"/>
    <col min="5899" max="5899" width="11.5703125" style="31" customWidth="1"/>
    <col min="5900" max="6133" width="9.140625" style="31"/>
    <col min="6134" max="6134" width="81.5703125" style="31" bestFit="1" customWidth="1"/>
    <col min="6135" max="6135" width="13.85546875" style="31" customWidth="1"/>
    <col min="6136" max="6136" width="3.28515625" style="31" customWidth="1"/>
    <col min="6137" max="6137" width="16" style="31" customWidth="1"/>
    <col min="6138" max="6138" width="1.85546875" style="31" customWidth="1"/>
    <col min="6139" max="6139" width="16" style="31" customWidth="1"/>
    <col min="6140" max="6140" width="2.28515625" style="31" customWidth="1"/>
    <col min="6141" max="6141" width="15" style="31" customWidth="1"/>
    <col min="6142" max="6142" width="15.5703125" style="31" bestFit="1" customWidth="1"/>
    <col min="6143" max="6143" width="37.42578125" style="31" customWidth="1"/>
    <col min="6144" max="6144" width="16.42578125" style="31" customWidth="1"/>
    <col min="6145" max="6145" width="2.85546875" style="31" customWidth="1"/>
    <col min="6146" max="6146" width="15.28515625" style="31" customWidth="1"/>
    <col min="6147" max="6147" width="5" style="31" customWidth="1"/>
    <col min="6148" max="6148" width="44.5703125" style="31" customWidth="1"/>
    <col min="6149" max="6149" width="15" style="31" customWidth="1"/>
    <col min="6150" max="6150" width="15.28515625" style="31" customWidth="1"/>
    <col min="6151" max="6151" width="9.140625" style="31"/>
    <col min="6152" max="6152" width="6.5703125" style="31" customWidth="1"/>
    <col min="6153" max="6153" width="44.7109375" style="31" customWidth="1"/>
    <col min="6154" max="6154" width="13" style="31" customWidth="1"/>
    <col min="6155" max="6155" width="11.5703125" style="31" customWidth="1"/>
    <col min="6156" max="6389" width="9.140625" style="31"/>
    <col min="6390" max="6390" width="81.5703125" style="31" bestFit="1" customWidth="1"/>
    <col min="6391" max="6391" width="13.85546875" style="31" customWidth="1"/>
    <col min="6392" max="6392" width="3.28515625" style="31" customWidth="1"/>
    <col min="6393" max="6393" width="16" style="31" customWidth="1"/>
    <col min="6394" max="6394" width="1.85546875" style="31" customWidth="1"/>
    <col min="6395" max="6395" width="16" style="31" customWidth="1"/>
    <col min="6396" max="6396" width="2.28515625" style="31" customWidth="1"/>
    <col min="6397" max="6397" width="15" style="31" customWidth="1"/>
    <col min="6398" max="6398" width="15.5703125" style="31" bestFit="1" customWidth="1"/>
    <col min="6399" max="6399" width="37.42578125" style="31" customWidth="1"/>
    <col min="6400" max="6400" width="16.42578125" style="31" customWidth="1"/>
    <col min="6401" max="6401" width="2.85546875" style="31" customWidth="1"/>
    <col min="6402" max="6402" width="15.28515625" style="31" customWidth="1"/>
    <col min="6403" max="6403" width="5" style="31" customWidth="1"/>
    <col min="6404" max="6404" width="44.5703125" style="31" customWidth="1"/>
    <col min="6405" max="6405" width="15" style="31" customWidth="1"/>
    <col min="6406" max="6406" width="15.28515625" style="31" customWidth="1"/>
    <col min="6407" max="6407" width="9.140625" style="31"/>
    <col min="6408" max="6408" width="6.5703125" style="31" customWidth="1"/>
    <col min="6409" max="6409" width="44.7109375" style="31" customWidth="1"/>
    <col min="6410" max="6410" width="13" style="31" customWidth="1"/>
    <col min="6411" max="6411" width="11.5703125" style="31" customWidth="1"/>
    <col min="6412" max="6645" width="9.140625" style="31"/>
    <col min="6646" max="6646" width="81.5703125" style="31" bestFit="1" customWidth="1"/>
    <col min="6647" max="6647" width="13.85546875" style="31" customWidth="1"/>
    <col min="6648" max="6648" width="3.28515625" style="31" customWidth="1"/>
    <col min="6649" max="6649" width="16" style="31" customWidth="1"/>
    <col min="6650" max="6650" width="1.85546875" style="31" customWidth="1"/>
    <col min="6651" max="6651" width="16" style="31" customWidth="1"/>
    <col min="6652" max="6652" width="2.28515625" style="31" customWidth="1"/>
    <col min="6653" max="6653" width="15" style="31" customWidth="1"/>
    <col min="6654" max="6654" width="15.5703125" style="31" bestFit="1" customWidth="1"/>
    <col min="6655" max="6655" width="37.42578125" style="31" customWidth="1"/>
    <col min="6656" max="6656" width="16.42578125" style="31" customWidth="1"/>
    <col min="6657" max="6657" width="2.85546875" style="31" customWidth="1"/>
    <col min="6658" max="6658" width="15.28515625" style="31" customWidth="1"/>
    <col min="6659" max="6659" width="5" style="31" customWidth="1"/>
    <col min="6660" max="6660" width="44.5703125" style="31" customWidth="1"/>
    <col min="6661" max="6661" width="15" style="31" customWidth="1"/>
    <col min="6662" max="6662" width="15.28515625" style="31" customWidth="1"/>
    <col min="6663" max="6663" width="9.140625" style="31"/>
    <col min="6664" max="6664" width="6.5703125" style="31" customWidth="1"/>
    <col min="6665" max="6665" width="44.7109375" style="31" customWidth="1"/>
    <col min="6666" max="6666" width="13" style="31" customWidth="1"/>
    <col min="6667" max="6667" width="11.5703125" style="31" customWidth="1"/>
    <col min="6668" max="6901" width="9.140625" style="31"/>
    <col min="6902" max="6902" width="81.5703125" style="31" bestFit="1" customWidth="1"/>
    <col min="6903" max="6903" width="13.85546875" style="31" customWidth="1"/>
    <col min="6904" max="6904" width="3.28515625" style="31" customWidth="1"/>
    <col min="6905" max="6905" width="16" style="31" customWidth="1"/>
    <col min="6906" max="6906" width="1.85546875" style="31" customWidth="1"/>
    <col min="6907" max="6907" width="16" style="31" customWidth="1"/>
    <col min="6908" max="6908" width="2.28515625" style="31" customWidth="1"/>
    <col min="6909" max="6909" width="15" style="31" customWidth="1"/>
    <col min="6910" max="6910" width="15.5703125" style="31" bestFit="1" customWidth="1"/>
    <col min="6911" max="6911" width="37.42578125" style="31" customWidth="1"/>
    <col min="6912" max="6912" width="16.42578125" style="31" customWidth="1"/>
    <col min="6913" max="6913" width="2.85546875" style="31" customWidth="1"/>
    <col min="6914" max="6914" width="15.28515625" style="31" customWidth="1"/>
    <col min="6915" max="6915" width="5" style="31" customWidth="1"/>
    <col min="6916" max="6916" width="44.5703125" style="31" customWidth="1"/>
    <col min="6917" max="6917" width="15" style="31" customWidth="1"/>
    <col min="6918" max="6918" width="15.28515625" style="31" customWidth="1"/>
    <col min="6919" max="6919" width="9.140625" style="31"/>
    <col min="6920" max="6920" width="6.5703125" style="31" customWidth="1"/>
    <col min="6921" max="6921" width="44.7109375" style="31" customWidth="1"/>
    <col min="6922" max="6922" width="13" style="31" customWidth="1"/>
    <col min="6923" max="6923" width="11.5703125" style="31" customWidth="1"/>
    <col min="6924" max="7157" width="9.140625" style="31"/>
    <col min="7158" max="7158" width="81.5703125" style="31" bestFit="1" customWidth="1"/>
    <col min="7159" max="7159" width="13.85546875" style="31" customWidth="1"/>
    <col min="7160" max="7160" width="3.28515625" style="31" customWidth="1"/>
    <col min="7161" max="7161" width="16" style="31" customWidth="1"/>
    <col min="7162" max="7162" width="1.85546875" style="31" customWidth="1"/>
    <col min="7163" max="7163" width="16" style="31" customWidth="1"/>
    <col min="7164" max="7164" width="2.28515625" style="31" customWidth="1"/>
    <col min="7165" max="7165" width="15" style="31" customWidth="1"/>
    <col min="7166" max="7166" width="15.5703125" style="31" bestFit="1" customWidth="1"/>
    <col min="7167" max="7167" width="37.42578125" style="31" customWidth="1"/>
    <col min="7168" max="7168" width="16.42578125" style="31" customWidth="1"/>
    <col min="7169" max="7169" width="2.85546875" style="31" customWidth="1"/>
    <col min="7170" max="7170" width="15.28515625" style="31" customWidth="1"/>
    <col min="7171" max="7171" width="5" style="31" customWidth="1"/>
    <col min="7172" max="7172" width="44.5703125" style="31" customWidth="1"/>
    <col min="7173" max="7173" width="15" style="31" customWidth="1"/>
    <col min="7174" max="7174" width="15.28515625" style="31" customWidth="1"/>
    <col min="7175" max="7175" width="9.140625" style="31"/>
    <col min="7176" max="7176" width="6.5703125" style="31" customWidth="1"/>
    <col min="7177" max="7177" width="44.7109375" style="31" customWidth="1"/>
    <col min="7178" max="7178" width="13" style="31" customWidth="1"/>
    <col min="7179" max="7179" width="11.5703125" style="31" customWidth="1"/>
    <col min="7180" max="7413" width="9.140625" style="31"/>
    <col min="7414" max="7414" width="81.5703125" style="31" bestFit="1" customWidth="1"/>
    <col min="7415" max="7415" width="13.85546875" style="31" customWidth="1"/>
    <col min="7416" max="7416" width="3.28515625" style="31" customWidth="1"/>
    <col min="7417" max="7417" width="16" style="31" customWidth="1"/>
    <col min="7418" max="7418" width="1.85546875" style="31" customWidth="1"/>
    <col min="7419" max="7419" width="16" style="31" customWidth="1"/>
    <col min="7420" max="7420" width="2.28515625" style="31" customWidth="1"/>
    <col min="7421" max="7421" width="15" style="31" customWidth="1"/>
    <col min="7422" max="7422" width="15.5703125" style="31" bestFit="1" customWidth="1"/>
    <col min="7423" max="7423" width="37.42578125" style="31" customWidth="1"/>
    <col min="7424" max="7424" width="16.42578125" style="31" customWidth="1"/>
    <col min="7425" max="7425" width="2.85546875" style="31" customWidth="1"/>
    <col min="7426" max="7426" width="15.28515625" style="31" customWidth="1"/>
    <col min="7427" max="7427" width="5" style="31" customWidth="1"/>
    <col min="7428" max="7428" width="44.5703125" style="31" customWidth="1"/>
    <col min="7429" max="7429" width="15" style="31" customWidth="1"/>
    <col min="7430" max="7430" width="15.28515625" style="31" customWidth="1"/>
    <col min="7431" max="7431" width="9.140625" style="31"/>
    <col min="7432" max="7432" width="6.5703125" style="31" customWidth="1"/>
    <col min="7433" max="7433" width="44.7109375" style="31" customWidth="1"/>
    <col min="7434" max="7434" width="13" style="31" customWidth="1"/>
    <col min="7435" max="7435" width="11.5703125" style="31" customWidth="1"/>
    <col min="7436" max="7669" width="9.140625" style="31"/>
    <col min="7670" max="7670" width="81.5703125" style="31" bestFit="1" customWidth="1"/>
    <col min="7671" max="7671" width="13.85546875" style="31" customWidth="1"/>
    <col min="7672" max="7672" width="3.28515625" style="31" customWidth="1"/>
    <col min="7673" max="7673" width="16" style="31" customWidth="1"/>
    <col min="7674" max="7674" width="1.85546875" style="31" customWidth="1"/>
    <col min="7675" max="7675" width="16" style="31" customWidth="1"/>
    <col min="7676" max="7676" width="2.28515625" style="31" customWidth="1"/>
    <col min="7677" max="7677" width="15" style="31" customWidth="1"/>
    <col min="7678" max="7678" width="15.5703125" style="31" bestFit="1" customWidth="1"/>
    <col min="7679" max="7679" width="37.42578125" style="31" customWidth="1"/>
    <col min="7680" max="7680" width="16.42578125" style="31" customWidth="1"/>
    <col min="7681" max="7681" width="2.85546875" style="31" customWidth="1"/>
    <col min="7682" max="7682" width="15.28515625" style="31" customWidth="1"/>
    <col min="7683" max="7683" width="5" style="31" customWidth="1"/>
    <col min="7684" max="7684" width="44.5703125" style="31" customWidth="1"/>
    <col min="7685" max="7685" width="15" style="31" customWidth="1"/>
    <col min="7686" max="7686" width="15.28515625" style="31" customWidth="1"/>
    <col min="7687" max="7687" width="9.140625" style="31"/>
    <col min="7688" max="7688" width="6.5703125" style="31" customWidth="1"/>
    <col min="7689" max="7689" width="44.7109375" style="31" customWidth="1"/>
    <col min="7690" max="7690" width="13" style="31" customWidth="1"/>
    <col min="7691" max="7691" width="11.5703125" style="31" customWidth="1"/>
    <col min="7692" max="7925" width="9.140625" style="31"/>
    <col min="7926" max="7926" width="81.5703125" style="31" bestFit="1" customWidth="1"/>
    <col min="7927" max="7927" width="13.85546875" style="31" customWidth="1"/>
    <col min="7928" max="7928" width="3.28515625" style="31" customWidth="1"/>
    <col min="7929" max="7929" width="16" style="31" customWidth="1"/>
    <col min="7930" max="7930" width="1.85546875" style="31" customWidth="1"/>
    <col min="7931" max="7931" width="16" style="31" customWidth="1"/>
    <col min="7932" max="7932" width="2.28515625" style="31" customWidth="1"/>
    <col min="7933" max="7933" width="15" style="31" customWidth="1"/>
    <col min="7934" max="7934" width="15.5703125" style="31" bestFit="1" customWidth="1"/>
    <col min="7935" max="7935" width="37.42578125" style="31" customWidth="1"/>
    <col min="7936" max="7936" width="16.42578125" style="31" customWidth="1"/>
    <col min="7937" max="7937" width="2.85546875" style="31" customWidth="1"/>
    <col min="7938" max="7938" width="15.28515625" style="31" customWidth="1"/>
    <col min="7939" max="7939" width="5" style="31" customWidth="1"/>
    <col min="7940" max="7940" width="44.5703125" style="31" customWidth="1"/>
    <col min="7941" max="7941" width="15" style="31" customWidth="1"/>
    <col min="7942" max="7942" width="15.28515625" style="31" customWidth="1"/>
    <col min="7943" max="7943" width="9.140625" style="31"/>
    <col min="7944" max="7944" width="6.5703125" style="31" customWidth="1"/>
    <col min="7945" max="7945" width="44.7109375" style="31" customWidth="1"/>
    <col min="7946" max="7946" width="13" style="31" customWidth="1"/>
    <col min="7947" max="7947" width="11.5703125" style="31" customWidth="1"/>
    <col min="7948" max="8181" width="9.140625" style="31"/>
    <col min="8182" max="8182" width="81.5703125" style="31" bestFit="1" customWidth="1"/>
    <col min="8183" max="8183" width="13.85546875" style="31" customWidth="1"/>
    <col min="8184" max="8184" width="3.28515625" style="31" customWidth="1"/>
    <col min="8185" max="8185" width="16" style="31" customWidth="1"/>
    <col min="8186" max="8186" width="1.85546875" style="31" customWidth="1"/>
    <col min="8187" max="8187" width="16" style="31" customWidth="1"/>
    <col min="8188" max="8188" width="2.28515625" style="31" customWidth="1"/>
    <col min="8189" max="8189" width="15" style="31" customWidth="1"/>
    <col min="8190" max="8190" width="15.5703125" style="31" bestFit="1" customWidth="1"/>
    <col min="8191" max="8191" width="37.42578125" style="31" customWidth="1"/>
    <col min="8192" max="8192" width="16.42578125" style="31" customWidth="1"/>
    <col min="8193" max="8193" width="2.85546875" style="31" customWidth="1"/>
    <col min="8194" max="8194" width="15.28515625" style="31" customWidth="1"/>
    <col min="8195" max="8195" width="5" style="31" customWidth="1"/>
    <col min="8196" max="8196" width="44.5703125" style="31" customWidth="1"/>
    <col min="8197" max="8197" width="15" style="31" customWidth="1"/>
    <col min="8198" max="8198" width="15.28515625" style="31" customWidth="1"/>
    <col min="8199" max="8199" width="9.140625" style="31"/>
    <col min="8200" max="8200" width="6.5703125" style="31" customWidth="1"/>
    <col min="8201" max="8201" width="44.7109375" style="31" customWidth="1"/>
    <col min="8202" max="8202" width="13" style="31" customWidth="1"/>
    <col min="8203" max="8203" width="11.5703125" style="31" customWidth="1"/>
    <col min="8204" max="8437" width="9.140625" style="31"/>
    <col min="8438" max="8438" width="81.5703125" style="31" bestFit="1" customWidth="1"/>
    <col min="8439" max="8439" width="13.85546875" style="31" customWidth="1"/>
    <col min="8440" max="8440" width="3.28515625" style="31" customWidth="1"/>
    <col min="8441" max="8441" width="16" style="31" customWidth="1"/>
    <col min="8442" max="8442" width="1.85546875" style="31" customWidth="1"/>
    <col min="8443" max="8443" width="16" style="31" customWidth="1"/>
    <col min="8444" max="8444" width="2.28515625" style="31" customWidth="1"/>
    <col min="8445" max="8445" width="15" style="31" customWidth="1"/>
    <col min="8446" max="8446" width="15.5703125" style="31" bestFit="1" customWidth="1"/>
    <col min="8447" max="8447" width="37.42578125" style="31" customWidth="1"/>
    <col min="8448" max="8448" width="16.42578125" style="31" customWidth="1"/>
    <col min="8449" max="8449" width="2.85546875" style="31" customWidth="1"/>
    <col min="8450" max="8450" width="15.28515625" style="31" customWidth="1"/>
    <col min="8451" max="8451" width="5" style="31" customWidth="1"/>
    <col min="8452" max="8452" width="44.5703125" style="31" customWidth="1"/>
    <col min="8453" max="8453" width="15" style="31" customWidth="1"/>
    <col min="8454" max="8454" width="15.28515625" style="31" customWidth="1"/>
    <col min="8455" max="8455" width="9.140625" style="31"/>
    <col min="8456" max="8456" width="6.5703125" style="31" customWidth="1"/>
    <col min="8457" max="8457" width="44.7109375" style="31" customWidth="1"/>
    <col min="8458" max="8458" width="13" style="31" customWidth="1"/>
    <col min="8459" max="8459" width="11.5703125" style="31" customWidth="1"/>
    <col min="8460" max="8693" width="9.140625" style="31"/>
    <col min="8694" max="8694" width="81.5703125" style="31" bestFit="1" customWidth="1"/>
    <col min="8695" max="8695" width="13.85546875" style="31" customWidth="1"/>
    <col min="8696" max="8696" width="3.28515625" style="31" customWidth="1"/>
    <col min="8697" max="8697" width="16" style="31" customWidth="1"/>
    <col min="8698" max="8698" width="1.85546875" style="31" customWidth="1"/>
    <col min="8699" max="8699" width="16" style="31" customWidth="1"/>
    <col min="8700" max="8700" width="2.28515625" style="31" customWidth="1"/>
    <col min="8701" max="8701" width="15" style="31" customWidth="1"/>
    <col min="8702" max="8702" width="15.5703125" style="31" bestFit="1" customWidth="1"/>
    <col min="8703" max="8703" width="37.42578125" style="31" customWidth="1"/>
    <col min="8704" max="8704" width="16.42578125" style="31" customWidth="1"/>
    <col min="8705" max="8705" width="2.85546875" style="31" customWidth="1"/>
    <col min="8706" max="8706" width="15.28515625" style="31" customWidth="1"/>
    <col min="8707" max="8707" width="5" style="31" customWidth="1"/>
    <col min="8708" max="8708" width="44.5703125" style="31" customWidth="1"/>
    <col min="8709" max="8709" width="15" style="31" customWidth="1"/>
    <col min="8710" max="8710" width="15.28515625" style="31" customWidth="1"/>
    <col min="8711" max="8711" width="9.140625" style="31"/>
    <col min="8712" max="8712" width="6.5703125" style="31" customWidth="1"/>
    <col min="8713" max="8713" width="44.7109375" style="31" customWidth="1"/>
    <col min="8714" max="8714" width="13" style="31" customWidth="1"/>
    <col min="8715" max="8715" width="11.5703125" style="31" customWidth="1"/>
    <col min="8716" max="8949" width="9.140625" style="31"/>
    <col min="8950" max="8950" width="81.5703125" style="31" bestFit="1" customWidth="1"/>
    <col min="8951" max="8951" width="13.85546875" style="31" customWidth="1"/>
    <col min="8952" max="8952" width="3.28515625" style="31" customWidth="1"/>
    <col min="8953" max="8953" width="16" style="31" customWidth="1"/>
    <col min="8954" max="8954" width="1.85546875" style="31" customWidth="1"/>
    <col min="8955" max="8955" width="16" style="31" customWidth="1"/>
    <col min="8956" max="8956" width="2.28515625" style="31" customWidth="1"/>
    <col min="8957" max="8957" width="15" style="31" customWidth="1"/>
    <col min="8958" max="8958" width="15.5703125" style="31" bestFit="1" customWidth="1"/>
    <col min="8959" max="8959" width="37.42578125" style="31" customWidth="1"/>
    <col min="8960" max="8960" width="16.42578125" style="31" customWidth="1"/>
    <col min="8961" max="8961" width="2.85546875" style="31" customWidth="1"/>
    <col min="8962" max="8962" width="15.28515625" style="31" customWidth="1"/>
    <col min="8963" max="8963" width="5" style="31" customWidth="1"/>
    <col min="8964" max="8964" width="44.5703125" style="31" customWidth="1"/>
    <col min="8965" max="8965" width="15" style="31" customWidth="1"/>
    <col min="8966" max="8966" width="15.28515625" style="31" customWidth="1"/>
    <col min="8967" max="8967" width="9.140625" style="31"/>
    <col min="8968" max="8968" width="6.5703125" style="31" customWidth="1"/>
    <col min="8969" max="8969" width="44.7109375" style="31" customWidth="1"/>
    <col min="8970" max="8970" width="13" style="31" customWidth="1"/>
    <col min="8971" max="8971" width="11.5703125" style="31" customWidth="1"/>
    <col min="8972" max="9205" width="9.140625" style="31"/>
    <col min="9206" max="9206" width="81.5703125" style="31" bestFit="1" customWidth="1"/>
    <col min="9207" max="9207" width="13.85546875" style="31" customWidth="1"/>
    <col min="9208" max="9208" width="3.28515625" style="31" customWidth="1"/>
    <col min="9209" max="9209" width="16" style="31" customWidth="1"/>
    <col min="9210" max="9210" width="1.85546875" style="31" customWidth="1"/>
    <col min="9211" max="9211" width="16" style="31" customWidth="1"/>
    <col min="9212" max="9212" width="2.28515625" style="31" customWidth="1"/>
    <col min="9213" max="9213" width="15" style="31" customWidth="1"/>
    <col min="9214" max="9214" width="15.5703125" style="31" bestFit="1" customWidth="1"/>
    <col min="9215" max="9215" width="37.42578125" style="31" customWidth="1"/>
    <col min="9216" max="9216" width="16.42578125" style="31" customWidth="1"/>
    <col min="9217" max="9217" width="2.85546875" style="31" customWidth="1"/>
    <col min="9218" max="9218" width="15.28515625" style="31" customWidth="1"/>
    <col min="9219" max="9219" width="5" style="31" customWidth="1"/>
    <col min="9220" max="9220" width="44.5703125" style="31" customWidth="1"/>
    <col min="9221" max="9221" width="15" style="31" customWidth="1"/>
    <col min="9222" max="9222" width="15.28515625" style="31" customWidth="1"/>
    <col min="9223" max="9223" width="9.140625" style="31"/>
    <col min="9224" max="9224" width="6.5703125" style="31" customWidth="1"/>
    <col min="9225" max="9225" width="44.7109375" style="31" customWidth="1"/>
    <col min="9226" max="9226" width="13" style="31" customWidth="1"/>
    <col min="9227" max="9227" width="11.5703125" style="31" customWidth="1"/>
    <col min="9228" max="9461" width="9.140625" style="31"/>
    <col min="9462" max="9462" width="81.5703125" style="31" bestFit="1" customWidth="1"/>
    <col min="9463" max="9463" width="13.85546875" style="31" customWidth="1"/>
    <col min="9464" max="9464" width="3.28515625" style="31" customWidth="1"/>
    <col min="9465" max="9465" width="16" style="31" customWidth="1"/>
    <col min="9466" max="9466" width="1.85546875" style="31" customWidth="1"/>
    <col min="9467" max="9467" width="16" style="31" customWidth="1"/>
    <col min="9468" max="9468" width="2.28515625" style="31" customWidth="1"/>
    <col min="9469" max="9469" width="15" style="31" customWidth="1"/>
    <col min="9470" max="9470" width="15.5703125" style="31" bestFit="1" customWidth="1"/>
    <col min="9471" max="9471" width="37.42578125" style="31" customWidth="1"/>
    <col min="9472" max="9472" width="16.42578125" style="31" customWidth="1"/>
    <col min="9473" max="9473" width="2.85546875" style="31" customWidth="1"/>
    <col min="9474" max="9474" width="15.28515625" style="31" customWidth="1"/>
    <col min="9475" max="9475" width="5" style="31" customWidth="1"/>
    <col min="9476" max="9476" width="44.5703125" style="31" customWidth="1"/>
    <col min="9477" max="9477" width="15" style="31" customWidth="1"/>
    <col min="9478" max="9478" width="15.28515625" style="31" customWidth="1"/>
    <col min="9479" max="9479" width="9.140625" style="31"/>
    <col min="9480" max="9480" width="6.5703125" style="31" customWidth="1"/>
    <col min="9481" max="9481" width="44.7109375" style="31" customWidth="1"/>
    <col min="9482" max="9482" width="13" style="31" customWidth="1"/>
    <col min="9483" max="9483" width="11.5703125" style="31" customWidth="1"/>
    <col min="9484" max="9717" width="9.140625" style="31"/>
    <col min="9718" max="9718" width="81.5703125" style="31" bestFit="1" customWidth="1"/>
    <col min="9719" max="9719" width="13.85546875" style="31" customWidth="1"/>
    <col min="9720" max="9720" width="3.28515625" style="31" customWidth="1"/>
    <col min="9721" max="9721" width="16" style="31" customWidth="1"/>
    <col min="9722" max="9722" width="1.85546875" style="31" customWidth="1"/>
    <col min="9723" max="9723" width="16" style="31" customWidth="1"/>
    <col min="9724" max="9724" width="2.28515625" style="31" customWidth="1"/>
    <col min="9725" max="9725" width="15" style="31" customWidth="1"/>
    <col min="9726" max="9726" width="15.5703125" style="31" bestFit="1" customWidth="1"/>
    <col min="9727" max="9727" width="37.42578125" style="31" customWidth="1"/>
    <col min="9728" max="9728" width="16.42578125" style="31" customWidth="1"/>
    <col min="9729" max="9729" width="2.85546875" style="31" customWidth="1"/>
    <col min="9730" max="9730" width="15.28515625" style="31" customWidth="1"/>
    <col min="9731" max="9731" width="5" style="31" customWidth="1"/>
    <col min="9732" max="9732" width="44.5703125" style="31" customWidth="1"/>
    <col min="9733" max="9733" width="15" style="31" customWidth="1"/>
    <col min="9734" max="9734" width="15.28515625" style="31" customWidth="1"/>
    <col min="9735" max="9735" width="9.140625" style="31"/>
    <col min="9736" max="9736" width="6.5703125" style="31" customWidth="1"/>
    <col min="9737" max="9737" width="44.7109375" style="31" customWidth="1"/>
    <col min="9738" max="9738" width="13" style="31" customWidth="1"/>
    <col min="9739" max="9739" width="11.5703125" style="31" customWidth="1"/>
    <col min="9740" max="9973" width="9.140625" style="31"/>
    <col min="9974" max="9974" width="81.5703125" style="31" bestFit="1" customWidth="1"/>
    <col min="9975" max="9975" width="13.85546875" style="31" customWidth="1"/>
    <col min="9976" max="9976" width="3.28515625" style="31" customWidth="1"/>
    <col min="9977" max="9977" width="16" style="31" customWidth="1"/>
    <col min="9978" max="9978" width="1.85546875" style="31" customWidth="1"/>
    <col min="9979" max="9979" width="16" style="31" customWidth="1"/>
    <col min="9980" max="9980" width="2.28515625" style="31" customWidth="1"/>
    <col min="9981" max="9981" width="15" style="31" customWidth="1"/>
    <col min="9982" max="9982" width="15.5703125" style="31" bestFit="1" customWidth="1"/>
    <col min="9983" max="9983" width="37.42578125" style="31" customWidth="1"/>
    <col min="9984" max="9984" width="16.42578125" style="31" customWidth="1"/>
    <col min="9985" max="9985" width="2.85546875" style="31" customWidth="1"/>
    <col min="9986" max="9986" width="15.28515625" style="31" customWidth="1"/>
    <col min="9987" max="9987" width="5" style="31" customWidth="1"/>
    <col min="9988" max="9988" width="44.5703125" style="31" customWidth="1"/>
    <col min="9989" max="9989" width="15" style="31" customWidth="1"/>
    <col min="9990" max="9990" width="15.28515625" style="31" customWidth="1"/>
    <col min="9991" max="9991" width="9.140625" style="31"/>
    <col min="9992" max="9992" width="6.5703125" style="31" customWidth="1"/>
    <col min="9993" max="9993" width="44.7109375" style="31" customWidth="1"/>
    <col min="9994" max="9994" width="13" style="31" customWidth="1"/>
    <col min="9995" max="9995" width="11.5703125" style="31" customWidth="1"/>
    <col min="9996" max="10229" width="9.140625" style="31"/>
    <col min="10230" max="10230" width="81.5703125" style="31" bestFit="1" customWidth="1"/>
    <col min="10231" max="10231" width="13.85546875" style="31" customWidth="1"/>
    <col min="10232" max="10232" width="3.28515625" style="31" customWidth="1"/>
    <col min="10233" max="10233" width="16" style="31" customWidth="1"/>
    <col min="10234" max="10234" width="1.85546875" style="31" customWidth="1"/>
    <col min="10235" max="10235" width="16" style="31" customWidth="1"/>
    <col min="10236" max="10236" width="2.28515625" style="31" customWidth="1"/>
    <col min="10237" max="10237" width="15" style="31" customWidth="1"/>
    <col min="10238" max="10238" width="15.5703125" style="31" bestFit="1" customWidth="1"/>
    <col min="10239" max="10239" width="37.42578125" style="31" customWidth="1"/>
    <col min="10240" max="10240" width="16.42578125" style="31" customWidth="1"/>
    <col min="10241" max="10241" width="2.85546875" style="31" customWidth="1"/>
    <col min="10242" max="10242" width="15.28515625" style="31" customWidth="1"/>
    <col min="10243" max="10243" width="5" style="31" customWidth="1"/>
    <col min="10244" max="10244" width="44.5703125" style="31" customWidth="1"/>
    <col min="10245" max="10245" width="15" style="31" customWidth="1"/>
    <col min="10246" max="10246" width="15.28515625" style="31" customWidth="1"/>
    <col min="10247" max="10247" width="9.140625" style="31"/>
    <col min="10248" max="10248" width="6.5703125" style="31" customWidth="1"/>
    <col min="10249" max="10249" width="44.7109375" style="31" customWidth="1"/>
    <col min="10250" max="10250" width="13" style="31" customWidth="1"/>
    <col min="10251" max="10251" width="11.5703125" style="31" customWidth="1"/>
    <col min="10252" max="10485" width="9.140625" style="31"/>
    <col min="10486" max="10486" width="81.5703125" style="31" bestFit="1" customWidth="1"/>
    <col min="10487" max="10487" width="13.85546875" style="31" customWidth="1"/>
    <col min="10488" max="10488" width="3.28515625" style="31" customWidth="1"/>
    <col min="10489" max="10489" width="16" style="31" customWidth="1"/>
    <col min="10490" max="10490" width="1.85546875" style="31" customWidth="1"/>
    <col min="10491" max="10491" width="16" style="31" customWidth="1"/>
    <col min="10492" max="10492" width="2.28515625" style="31" customWidth="1"/>
    <col min="10493" max="10493" width="15" style="31" customWidth="1"/>
    <col min="10494" max="10494" width="15.5703125" style="31" bestFit="1" customWidth="1"/>
    <col min="10495" max="10495" width="37.42578125" style="31" customWidth="1"/>
    <col min="10496" max="10496" width="16.42578125" style="31" customWidth="1"/>
    <col min="10497" max="10497" width="2.85546875" style="31" customWidth="1"/>
    <col min="10498" max="10498" width="15.28515625" style="31" customWidth="1"/>
    <col min="10499" max="10499" width="5" style="31" customWidth="1"/>
    <col min="10500" max="10500" width="44.5703125" style="31" customWidth="1"/>
    <col min="10501" max="10501" width="15" style="31" customWidth="1"/>
    <col min="10502" max="10502" width="15.28515625" style="31" customWidth="1"/>
    <col min="10503" max="10503" width="9.140625" style="31"/>
    <col min="10504" max="10504" width="6.5703125" style="31" customWidth="1"/>
    <col min="10505" max="10505" width="44.7109375" style="31" customWidth="1"/>
    <col min="10506" max="10506" width="13" style="31" customWidth="1"/>
    <col min="10507" max="10507" width="11.5703125" style="31" customWidth="1"/>
    <col min="10508" max="10741" width="9.140625" style="31"/>
    <col min="10742" max="10742" width="81.5703125" style="31" bestFit="1" customWidth="1"/>
    <col min="10743" max="10743" width="13.85546875" style="31" customWidth="1"/>
    <col min="10744" max="10744" width="3.28515625" style="31" customWidth="1"/>
    <col min="10745" max="10745" width="16" style="31" customWidth="1"/>
    <col min="10746" max="10746" width="1.85546875" style="31" customWidth="1"/>
    <col min="10747" max="10747" width="16" style="31" customWidth="1"/>
    <col min="10748" max="10748" width="2.28515625" style="31" customWidth="1"/>
    <col min="10749" max="10749" width="15" style="31" customWidth="1"/>
    <col min="10750" max="10750" width="15.5703125" style="31" bestFit="1" customWidth="1"/>
    <col min="10751" max="10751" width="37.42578125" style="31" customWidth="1"/>
    <col min="10752" max="10752" width="16.42578125" style="31" customWidth="1"/>
    <col min="10753" max="10753" width="2.85546875" style="31" customWidth="1"/>
    <col min="10754" max="10754" width="15.28515625" style="31" customWidth="1"/>
    <col min="10755" max="10755" width="5" style="31" customWidth="1"/>
    <col min="10756" max="10756" width="44.5703125" style="31" customWidth="1"/>
    <col min="10757" max="10757" width="15" style="31" customWidth="1"/>
    <col min="10758" max="10758" width="15.28515625" style="31" customWidth="1"/>
    <col min="10759" max="10759" width="9.140625" style="31"/>
    <col min="10760" max="10760" width="6.5703125" style="31" customWidth="1"/>
    <col min="10761" max="10761" width="44.7109375" style="31" customWidth="1"/>
    <col min="10762" max="10762" width="13" style="31" customWidth="1"/>
    <col min="10763" max="10763" width="11.5703125" style="31" customWidth="1"/>
    <col min="10764" max="10997" width="9.140625" style="31"/>
    <col min="10998" max="10998" width="81.5703125" style="31" bestFit="1" customWidth="1"/>
    <col min="10999" max="10999" width="13.85546875" style="31" customWidth="1"/>
    <col min="11000" max="11000" width="3.28515625" style="31" customWidth="1"/>
    <col min="11001" max="11001" width="16" style="31" customWidth="1"/>
    <col min="11002" max="11002" width="1.85546875" style="31" customWidth="1"/>
    <col min="11003" max="11003" width="16" style="31" customWidth="1"/>
    <col min="11004" max="11004" width="2.28515625" style="31" customWidth="1"/>
    <col min="11005" max="11005" width="15" style="31" customWidth="1"/>
    <col min="11006" max="11006" width="15.5703125" style="31" bestFit="1" customWidth="1"/>
    <col min="11007" max="11007" width="37.42578125" style="31" customWidth="1"/>
    <col min="11008" max="11008" width="16.42578125" style="31" customWidth="1"/>
    <col min="11009" max="11009" width="2.85546875" style="31" customWidth="1"/>
    <col min="11010" max="11010" width="15.28515625" style="31" customWidth="1"/>
    <col min="11011" max="11011" width="5" style="31" customWidth="1"/>
    <col min="11012" max="11012" width="44.5703125" style="31" customWidth="1"/>
    <col min="11013" max="11013" width="15" style="31" customWidth="1"/>
    <col min="11014" max="11014" width="15.28515625" style="31" customWidth="1"/>
    <col min="11015" max="11015" width="9.140625" style="31"/>
    <col min="11016" max="11016" width="6.5703125" style="31" customWidth="1"/>
    <col min="11017" max="11017" width="44.7109375" style="31" customWidth="1"/>
    <col min="11018" max="11018" width="13" style="31" customWidth="1"/>
    <col min="11019" max="11019" width="11.5703125" style="31" customWidth="1"/>
    <col min="11020" max="11253" width="9.140625" style="31"/>
    <col min="11254" max="11254" width="81.5703125" style="31" bestFit="1" customWidth="1"/>
    <col min="11255" max="11255" width="13.85546875" style="31" customWidth="1"/>
    <col min="11256" max="11256" width="3.28515625" style="31" customWidth="1"/>
    <col min="11257" max="11257" width="16" style="31" customWidth="1"/>
    <col min="11258" max="11258" width="1.85546875" style="31" customWidth="1"/>
    <col min="11259" max="11259" width="16" style="31" customWidth="1"/>
    <col min="11260" max="11260" width="2.28515625" style="31" customWidth="1"/>
    <col min="11261" max="11261" width="15" style="31" customWidth="1"/>
    <col min="11262" max="11262" width="15.5703125" style="31" bestFit="1" customWidth="1"/>
    <col min="11263" max="11263" width="37.42578125" style="31" customWidth="1"/>
    <col min="11264" max="11264" width="16.42578125" style="31" customWidth="1"/>
    <col min="11265" max="11265" width="2.85546875" style="31" customWidth="1"/>
    <col min="11266" max="11266" width="15.28515625" style="31" customWidth="1"/>
    <col min="11267" max="11267" width="5" style="31" customWidth="1"/>
    <col min="11268" max="11268" width="44.5703125" style="31" customWidth="1"/>
    <col min="11269" max="11269" width="15" style="31" customWidth="1"/>
    <col min="11270" max="11270" width="15.28515625" style="31" customWidth="1"/>
    <col min="11271" max="11271" width="9.140625" style="31"/>
    <col min="11272" max="11272" width="6.5703125" style="31" customWidth="1"/>
    <col min="11273" max="11273" width="44.7109375" style="31" customWidth="1"/>
    <col min="11274" max="11274" width="13" style="31" customWidth="1"/>
    <col min="11275" max="11275" width="11.5703125" style="31" customWidth="1"/>
    <col min="11276" max="11509" width="9.140625" style="31"/>
    <col min="11510" max="11510" width="81.5703125" style="31" bestFit="1" customWidth="1"/>
    <col min="11511" max="11511" width="13.85546875" style="31" customWidth="1"/>
    <col min="11512" max="11512" width="3.28515625" style="31" customWidth="1"/>
    <col min="11513" max="11513" width="16" style="31" customWidth="1"/>
    <col min="11514" max="11514" width="1.85546875" style="31" customWidth="1"/>
    <col min="11515" max="11515" width="16" style="31" customWidth="1"/>
    <col min="11516" max="11516" width="2.28515625" style="31" customWidth="1"/>
    <col min="11517" max="11517" width="15" style="31" customWidth="1"/>
    <col min="11518" max="11518" width="15.5703125" style="31" bestFit="1" customWidth="1"/>
    <col min="11519" max="11519" width="37.42578125" style="31" customWidth="1"/>
    <col min="11520" max="11520" width="16.42578125" style="31" customWidth="1"/>
    <col min="11521" max="11521" width="2.85546875" style="31" customWidth="1"/>
    <col min="11522" max="11522" width="15.28515625" style="31" customWidth="1"/>
    <col min="11523" max="11523" width="5" style="31" customWidth="1"/>
    <col min="11524" max="11524" width="44.5703125" style="31" customWidth="1"/>
    <col min="11525" max="11525" width="15" style="31" customWidth="1"/>
    <col min="11526" max="11526" width="15.28515625" style="31" customWidth="1"/>
    <col min="11527" max="11527" width="9.140625" style="31"/>
    <col min="11528" max="11528" width="6.5703125" style="31" customWidth="1"/>
    <col min="11529" max="11529" width="44.7109375" style="31" customWidth="1"/>
    <col min="11530" max="11530" width="13" style="31" customWidth="1"/>
    <col min="11531" max="11531" width="11.5703125" style="31" customWidth="1"/>
    <col min="11532" max="11765" width="9.140625" style="31"/>
    <col min="11766" max="11766" width="81.5703125" style="31" bestFit="1" customWidth="1"/>
    <col min="11767" max="11767" width="13.85546875" style="31" customWidth="1"/>
    <col min="11768" max="11768" width="3.28515625" style="31" customWidth="1"/>
    <col min="11769" max="11769" width="16" style="31" customWidth="1"/>
    <col min="11770" max="11770" width="1.85546875" style="31" customWidth="1"/>
    <col min="11771" max="11771" width="16" style="31" customWidth="1"/>
    <col min="11772" max="11772" width="2.28515625" style="31" customWidth="1"/>
    <col min="11773" max="11773" width="15" style="31" customWidth="1"/>
    <col min="11774" max="11774" width="15.5703125" style="31" bestFit="1" customWidth="1"/>
    <col min="11775" max="11775" width="37.42578125" style="31" customWidth="1"/>
    <col min="11776" max="11776" width="16.42578125" style="31" customWidth="1"/>
    <col min="11777" max="11777" width="2.85546875" style="31" customWidth="1"/>
    <col min="11778" max="11778" width="15.28515625" style="31" customWidth="1"/>
    <col min="11779" max="11779" width="5" style="31" customWidth="1"/>
    <col min="11780" max="11780" width="44.5703125" style="31" customWidth="1"/>
    <col min="11781" max="11781" width="15" style="31" customWidth="1"/>
    <col min="11782" max="11782" width="15.28515625" style="31" customWidth="1"/>
    <col min="11783" max="11783" width="9.140625" style="31"/>
    <col min="11784" max="11784" width="6.5703125" style="31" customWidth="1"/>
    <col min="11785" max="11785" width="44.7109375" style="31" customWidth="1"/>
    <col min="11786" max="11786" width="13" style="31" customWidth="1"/>
    <col min="11787" max="11787" width="11.5703125" style="31" customWidth="1"/>
    <col min="11788" max="12021" width="9.140625" style="31"/>
    <col min="12022" max="12022" width="81.5703125" style="31" bestFit="1" customWidth="1"/>
    <col min="12023" max="12023" width="13.85546875" style="31" customWidth="1"/>
    <col min="12024" max="12024" width="3.28515625" style="31" customWidth="1"/>
    <col min="12025" max="12025" width="16" style="31" customWidth="1"/>
    <col min="12026" max="12026" width="1.85546875" style="31" customWidth="1"/>
    <col min="12027" max="12027" width="16" style="31" customWidth="1"/>
    <col min="12028" max="12028" width="2.28515625" style="31" customWidth="1"/>
    <col min="12029" max="12029" width="15" style="31" customWidth="1"/>
    <col min="12030" max="12030" width="15.5703125" style="31" bestFit="1" customWidth="1"/>
    <col min="12031" max="12031" width="37.42578125" style="31" customWidth="1"/>
    <col min="12032" max="12032" width="16.42578125" style="31" customWidth="1"/>
    <col min="12033" max="12033" width="2.85546875" style="31" customWidth="1"/>
    <col min="12034" max="12034" width="15.28515625" style="31" customWidth="1"/>
    <col min="12035" max="12035" width="5" style="31" customWidth="1"/>
    <col min="12036" max="12036" width="44.5703125" style="31" customWidth="1"/>
    <col min="12037" max="12037" width="15" style="31" customWidth="1"/>
    <col min="12038" max="12038" width="15.28515625" style="31" customWidth="1"/>
    <col min="12039" max="12039" width="9.140625" style="31"/>
    <col min="12040" max="12040" width="6.5703125" style="31" customWidth="1"/>
    <col min="12041" max="12041" width="44.7109375" style="31" customWidth="1"/>
    <col min="12042" max="12042" width="13" style="31" customWidth="1"/>
    <col min="12043" max="12043" width="11.5703125" style="31" customWidth="1"/>
    <col min="12044" max="12277" width="9.140625" style="31"/>
    <col min="12278" max="12278" width="81.5703125" style="31" bestFit="1" customWidth="1"/>
    <col min="12279" max="12279" width="13.85546875" style="31" customWidth="1"/>
    <col min="12280" max="12280" width="3.28515625" style="31" customWidth="1"/>
    <col min="12281" max="12281" width="16" style="31" customWidth="1"/>
    <col min="12282" max="12282" width="1.85546875" style="31" customWidth="1"/>
    <col min="12283" max="12283" width="16" style="31" customWidth="1"/>
    <col min="12284" max="12284" width="2.28515625" style="31" customWidth="1"/>
    <col min="12285" max="12285" width="15" style="31" customWidth="1"/>
    <col min="12286" max="12286" width="15.5703125" style="31" bestFit="1" customWidth="1"/>
    <col min="12287" max="12287" width="37.42578125" style="31" customWidth="1"/>
    <col min="12288" max="12288" width="16.42578125" style="31" customWidth="1"/>
    <col min="12289" max="12289" width="2.85546875" style="31" customWidth="1"/>
    <col min="12290" max="12290" width="15.28515625" style="31" customWidth="1"/>
    <col min="12291" max="12291" width="5" style="31" customWidth="1"/>
    <col min="12292" max="12292" width="44.5703125" style="31" customWidth="1"/>
    <col min="12293" max="12293" width="15" style="31" customWidth="1"/>
    <col min="12294" max="12294" width="15.28515625" style="31" customWidth="1"/>
    <col min="12295" max="12295" width="9.140625" style="31"/>
    <col min="12296" max="12296" width="6.5703125" style="31" customWidth="1"/>
    <col min="12297" max="12297" width="44.7109375" style="31" customWidth="1"/>
    <col min="12298" max="12298" width="13" style="31" customWidth="1"/>
    <col min="12299" max="12299" width="11.5703125" style="31" customWidth="1"/>
    <col min="12300" max="12533" width="9.140625" style="31"/>
    <col min="12534" max="12534" width="81.5703125" style="31" bestFit="1" customWidth="1"/>
    <col min="12535" max="12535" width="13.85546875" style="31" customWidth="1"/>
    <col min="12536" max="12536" width="3.28515625" style="31" customWidth="1"/>
    <col min="12537" max="12537" width="16" style="31" customWidth="1"/>
    <col min="12538" max="12538" width="1.85546875" style="31" customWidth="1"/>
    <col min="12539" max="12539" width="16" style="31" customWidth="1"/>
    <col min="12540" max="12540" width="2.28515625" style="31" customWidth="1"/>
    <col min="12541" max="12541" width="15" style="31" customWidth="1"/>
    <col min="12542" max="12542" width="15.5703125" style="31" bestFit="1" customWidth="1"/>
    <col min="12543" max="12543" width="37.42578125" style="31" customWidth="1"/>
    <col min="12544" max="12544" width="16.42578125" style="31" customWidth="1"/>
    <col min="12545" max="12545" width="2.85546875" style="31" customWidth="1"/>
    <col min="12546" max="12546" width="15.28515625" style="31" customWidth="1"/>
    <col min="12547" max="12547" width="5" style="31" customWidth="1"/>
    <col min="12548" max="12548" width="44.5703125" style="31" customWidth="1"/>
    <col min="12549" max="12549" width="15" style="31" customWidth="1"/>
    <col min="12550" max="12550" width="15.28515625" style="31" customWidth="1"/>
    <col min="12551" max="12551" width="9.140625" style="31"/>
    <col min="12552" max="12552" width="6.5703125" style="31" customWidth="1"/>
    <col min="12553" max="12553" width="44.7109375" style="31" customWidth="1"/>
    <col min="12554" max="12554" width="13" style="31" customWidth="1"/>
    <col min="12555" max="12555" width="11.5703125" style="31" customWidth="1"/>
    <col min="12556" max="12789" width="9.140625" style="31"/>
    <col min="12790" max="12790" width="81.5703125" style="31" bestFit="1" customWidth="1"/>
    <col min="12791" max="12791" width="13.85546875" style="31" customWidth="1"/>
    <col min="12792" max="12792" width="3.28515625" style="31" customWidth="1"/>
    <col min="12793" max="12793" width="16" style="31" customWidth="1"/>
    <col min="12794" max="12794" width="1.85546875" style="31" customWidth="1"/>
    <col min="12795" max="12795" width="16" style="31" customWidth="1"/>
    <col min="12796" max="12796" width="2.28515625" style="31" customWidth="1"/>
    <col min="12797" max="12797" width="15" style="31" customWidth="1"/>
    <col min="12798" max="12798" width="15.5703125" style="31" bestFit="1" customWidth="1"/>
    <col min="12799" max="12799" width="37.42578125" style="31" customWidth="1"/>
    <col min="12800" max="12800" width="16.42578125" style="31" customWidth="1"/>
    <col min="12801" max="12801" width="2.85546875" style="31" customWidth="1"/>
    <col min="12802" max="12802" width="15.28515625" style="31" customWidth="1"/>
    <col min="12803" max="12803" width="5" style="31" customWidth="1"/>
    <col min="12804" max="12804" width="44.5703125" style="31" customWidth="1"/>
    <col min="12805" max="12805" width="15" style="31" customWidth="1"/>
    <col min="12806" max="12806" width="15.28515625" style="31" customWidth="1"/>
    <col min="12807" max="12807" width="9.140625" style="31"/>
    <col min="12808" max="12808" width="6.5703125" style="31" customWidth="1"/>
    <col min="12809" max="12809" width="44.7109375" style="31" customWidth="1"/>
    <col min="12810" max="12810" width="13" style="31" customWidth="1"/>
    <col min="12811" max="12811" width="11.5703125" style="31" customWidth="1"/>
    <col min="12812" max="13045" width="9.140625" style="31"/>
    <col min="13046" max="13046" width="81.5703125" style="31" bestFit="1" customWidth="1"/>
    <col min="13047" max="13047" width="13.85546875" style="31" customWidth="1"/>
    <col min="13048" max="13048" width="3.28515625" style="31" customWidth="1"/>
    <col min="13049" max="13049" width="16" style="31" customWidth="1"/>
    <col min="13050" max="13050" width="1.85546875" style="31" customWidth="1"/>
    <col min="13051" max="13051" width="16" style="31" customWidth="1"/>
    <col min="13052" max="13052" width="2.28515625" style="31" customWidth="1"/>
    <col min="13053" max="13053" width="15" style="31" customWidth="1"/>
    <col min="13054" max="13054" width="15.5703125" style="31" bestFit="1" customWidth="1"/>
    <col min="13055" max="13055" width="37.42578125" style="31" customWidth="1"/>
    <col min="13056" max="13056" width="16.42578125" style="31" customWidth="1"/>
    <col min="13057" max="13057" width="2.85546875" style="31" customWidth="1"/>
    <col min="13058" max="13058" width="15.28515625" style="31" customWidth="1"/>
    <col min="13059" max="13059" width="5" style="31" customWidth="1"/>
    <col min="13060" max="13060" width="44.5703125" style="31" customWidth="1"/>
    <col min="13061" max="13061" width="15" style="31" customWidth="1"/>
    <col min="13062" max="13062" width="15.28515625" style="31" customWidth="1"/>
    <col min="13063" max="13063" width="9.140625" style="31"/>
    <col min="13064" max="13064" width="6.5703125" style="31" customWidth="1"/>
    <col min="13065" max="13065" width="44.7109375" style="31" customWidth="1"/>
    <col min="13066" max="13066" width="13" style="31" customWidth="1"/>
    <col min="13067" max="13067" width="11.5703125" style="31" customWidth="1"/>
    <col min="13068" max="13301" width="9.140625" style="31"/>
    <col min="13302" max="13302" width="81.5703125" style="31" bestFit="1" customWidth="1"/>
    <col min="13303" max="13303" width="13.85546875" style="31" customWidth="1"/>
    <col min="13304" max="13304" width="3.28515625" style="31" customWidth="1"/>
    <col min="13305" max="13305" width="16" style="31" customWidth="1"/>
    <col min="13306" max="13306" width="1.85546875" style="31" customWidth="1"/>
    <col min="13307" max="13307" width="16" style="31" customWidth="1"/>
    <col min="13308" max="13308" width="2.28515625" style="31" customWidth="1"/>
    <col min="13309" max="13309" width="15" style="31" customWidth="1"/>
    <col min="13310" max="13310" width="15.5703125" style="31" bestFit="1" customWidth="1"/>
    <col min="13311" max="13311" width="37.42578125" style="31" customWidth="1"/>
    <col min="13312" max="13312" width="16.42578125" style="31" customWidth="1"/>
    <col min="13313" max="13313" width="2.85546875" style="31" customWidth="1"/>
    <col min="13314" max="13314" width="15.28515625" style="31" customWidth="1"/>
    <col min="13315" max="13315" width="5" style="31" customWidth="1"/>
    <col min="13316" max="13316" width="44.5703125" style="31" customWidth="1"/>
    <col min="13317" max="13317" width="15" style="31" customWidth="1"/>
    <col min="13318" max="13318" width="15.28515625" style="31" customWidth="1"/>
    <col min="13319" max="13319" width="9.140625" style="31"/>
    <col min="13320" max="13320" width="6.5703125" style="31" customWidth="1"/>
    <col min="13321" max="13321" width="44.7109375" style="31" customWidth="1"/>
    <col min="13322" max="13322" width="13" style="31" customWidth="1"/>
    <col min="13323" max="13323" width="11.5703125" style="31" customWidth="1"/>
    <col min="13324" max="13557" width="9.140625" style="31"/>
    <col min="13558" max="13558" width="81.5703125" style="31" bestFit="1" customWidth="1"/>
    <col min="13559" max="13559" width="13.85546875" style="31" customWidth="1"/>
    <col min="13560" max="13560" width="3.28515625" style="31" customWidth="1"/>
    <col min="13561" max="13561" width="16" style="31" customWidth="1"/>
    <col min="13562" max="13562" width="1.85546875" style="31" customWidth="1"/>
    <col min="13563" max="13563" width="16" style="31" customWidth="1"/>
    <col min="13564" max="13564" width="2.28515625" style="31" customWidth="1"/>
    <col min="13565" max="13565" width="15" style="31" customWidth="1"/>
    <col min="13566" max="13566" width="15.5703125" style="31" bestFit="1" customWidth="1"/>
    <col min="13567" max="13567" width="37.42578125" style="31" customWidth="1"/>
    <col min="13568" max="13568" width="16.42578125" style="31" customWidth="1"/>
    <col min="13569" max="13569" width="2.85546875" style="31" customWidth="1"/>
    <col min="13570" max="13570" width="15.28515625" style="31" customWidth="1"/>
    <col min="13571" max="13571" width="5" style="31" customWidth="1"/>
    <col min="13572" max="13572" width="44.5703125" style="31" customWidth="1"/>
    <col min="13573" max="13573" width="15" style="31" customWidth="1"/>
    <col min="13574" max="13574" width="15.28515625" style="31" customWidth="1"/>
    <col min="13575" max="13575" width="9.140625" style="31"/>
    <col min="13576" max="13576" width="6.5703125" style="31" customWidth="1"/>
    <col min="13577" max="13577" width="44.7109375" style="31" customWidth="1"/>
    <col min="13578" max="13578" width="13" style="31" customWidth="1"/>
    <col min="13579" max="13579" width="11.5703125" style="31" customWidth="1"/>
    <col min="13580" max="13813" width="9.140625" style="31"/>
    <col min="13814" max="13814" width="81.5703125" style="31" bestFit="1" customWidth="1"/>
    <col min="13815" max="13815" width="13.85546875" style="31" customWidth="1"/>
    <col min="13816" max="13816" width="3.28515625" style="31" customWidth="1"/>
    <col min="13817" max="13817" width="16" style="31" customWidth="1"/>
    <col min="13818" max="13818" width="1.85546875" style="31" customWidth="1"/>
    <col min="13819" max="13819" width="16" style="31" customWidth="1"/>
    <col min="13820" max="13820" width="2.28515625" style="31" customWidth="1"/>
    <col min="13821" max="13821" width="15" style="31" customWidth="1"/>
    <col min="13822" max="13822" width="15.5703125" style="31" bestFit="1" customWidth="1"/>
    <col min="13823" max="13823" width="37.42578125" style="31" customWidth="1"/>
    <col min="13824" max="13824" width="16.42578125" style="31" customWidth="1"/>
    <col min="13825" max="13825" width="2.85546875" style="31" customWidth="1"/>
    <col min="13826" max="13826" width="15.28515625" style="31" customWidth="1"/>
    <col min="13827" max="13827" width="5" style="31" customWidth="1"/>
    <col min="13828" max="13828" width="44.5703125" style="31" customWidth="1"/>
    <col min="13829" max="13829" width="15" style="31" customWidth="1"/>
    <col min="13830" max="13830" width="15.28515625" style="31" customWidth="1"/>
    <col min="13831" max="13831" width="9.140625" style="31"/>
    <col min="13832" max="13832" width="6.5703125" style="31" customWidth="1"/>
    <col min="13833" max="13833" width="44.7109375" style="31" customWidth="1"/>
    <col min="13834" max="13834" width="13" style="31" customWidth="1"/>
    <col min="13835" max="13835" width="11.5703125" style="31" customWidth="1"/>
    <col min="13836" max="14069" width="9.140625" style="31"/>
    <col min="14070" max="14070" width="81.5703125" style="31" bestFit="1" customWidth="1"/>
    <col min="14071" max="14071" width="13.85546875" style="31" customWidth="1"/>
    <col min="14072" max="14072" width="3.28515625" style="31" customWidth="1"/>
    <col min="14073" max="14073" width="16" style="31" customWidth="1"/>
    <col min="14074" max="14074" width="1.85546875" style="31" customWidth="1"/>
    <col min="14075" max="14075" width="16" style="31" customWidth="1"/>
    <col min="14076" max="14076" width="2.28515625" style="31" customWidth="1"/>
    <col min="14077" max="14077" width="15" style="31" customWidth="1"/>
    <col min="14078" max="14078" width="15.5703125" style="31" bestFit="1" customWidth="1"/>
    <col min="14079" max="14079" width="37.42578125" style="31" customWidth="1"/>
    <col min="14080" max="14080" width="16.42578125" style="31" customWidth="1"/>
    <col min="14081" max="14081" width="2.85546875" style="31" customWidth="1"/>
    <col min="14082" max="14082" width="15.28515625" style="31" customWidth="1"/>
    <col min="14083" max="14083" width="5" style="31" customWidth="1"/>
    <col min="14084" max="14084" width="44.5703125" style="31" customWidth="1"/>
    <col min="14085" max="14085" width="15" style="31" customWidth="1"/>
    <col min="14086" max="14086" width="15.28515625" style="31" customWidth="1"/>
    <col min="14087" max="14087" width="9.140625" style="31"/>
    <col min="14088" max="14088" width="6.5703125" style="31" customWidth="1"/>
    <col min="14089" max="14089" width="44.7109375" style="31" customWidth="1"/>
    <col min="14090" max="14090" width="13" style="31" customWidth="1"/>
    <col min="14091" max="14091" width="11.5703125" style="31" customWidth="1"/>
    <col min="14092" max="14325" width="9.140625" style="31"/>
    <col min="14326" max="14326" width="81.5703125" style="31" bestFit="1" customWidth="1"/>
    <col min="14327" max="14327" width="13.85546875" style="31" customWidth="1"/>
    <col min="14328" max="14328" width="3.28515625" style="31" customWidth="1"/>
    <col min="14329" max="14329" width="16" style="31" customWidth="1"/>
    <col min="14330" max="14330" width="1.85546875" style="31" customWidth="1"/>
    <col min="14331" max="14331" width="16" style="31" customWidth="1"/>
    <col min="14332" max="14332" width="2.28515625" style="31" customWidth="1"/>
    <col min="14333" max="14333" width="15" style="31" customWidth="1"/>
    <col min="14334" max="14334" width="15.5703125" style="31" bestFit="1" customWidth="1"/>
    <col min="14335" max="14335" width="37.42578125" style="31" customWidth="1"/>
    <col min="14336" max="14336" width="16.42578125" style="31" customWidth="1"/>
    <col min="14337" max="14337" width="2.85546875" style="31" customWidth="1"/>
    <col min="14338" max="14338" width="15.28515625" style="31" customWidth="1"/>
    <col min="14339" max="14339" width="5" style="31" customWidth="1"/>
    <col min="14340" max="14340" width="44.5703125" style="31" customWidth="1"/>
    <col min="14341" max="14341" width="15" style="31" customWidth="1"/>
    <col min="14342" max="14342" width="15.28515625" style="31" customWidth="1"/>
    <col min="14343" max="14343" width="9.140625" style="31"/>
    <col min="14344" max="14344" width="6.5703125" style="31" customWidth="1"/>
    <col min="14345" max="14345" width="44.7109375" style="31" customWidth="1"/>
    <col min="14346" max="14346" width="13" style="31" customWidth="1"/>
    <col min="14347" max="14347" width="11.5703125" style="31" customWidth="1"/>
    <col min="14348" max="14581" width="9.140625" style="31"/>
    <col min="14582" max="14582" width="81.5703125" style="31" bestFit="1" customWidth="1"/>
    <col min="14583" max="14583" width="13.85546875" style="31" customWidth="1"/>
    <col min="14584" max="14584" width="3.28515625" style="31" customWidth="1"/>
    <col min="14585" max="14585" width="16" style="31" customWidth="1"/>
    <col min="14586" max="14586" width="1.85546875" style="31" customWidth="1"/>
    <col min="14587" max="14587" width="16" style="31" customWidth="1"/>
    <col min="14588" max="14588" width="2.28515625" style="31" customWidth="1"/>
    <col min="14589" max="14589" width="15" style="31" customWidth="1"/>
    <col min="14590" max="14590" width="15.5703125" style="31" bestFit="1" customWidth="1"/>
    <col min="14591" max="14591" width="37.42578125" style="31" customWidth="1"/>
    <col min="14592" max="14592" width="16.42578125" style="31" customWidth="1"/>
    <col min="14593" max="14593" width="2.85546875" style="31" customWidth="1"/>
    <col min="14594" max="14594" width="15.28515625" style="31" customWidth="1"/>
    <col min="14595" max="14595" width="5" style="31" customWidth="1"/>
    <col min="14596" max="14596" width="44.5703125" style="31" customWidth="1"/>
    <col min="14597" max="14597" width="15" style="31" customWidth="1"/>
    <col min="14598" max="14598" width="15.28515625" style="31" customWidth="1"/>
    <col min="14599" max="14599" width="9.140625" style="31"/>
    <col min="14600" max="14600" width="6.5703125" style="31" customWidth="1"/>
    <col min="14601" max="14601" width="44.7109375" style="31" customWidth="1"/>
    <col min="14602" max="14602" width="13" style="31" customWidth="1"/>
    <col min="14603" max="14603" width="11.5703125" style="31" customWidth="1"/>
    <col min="14604" max="14837" width="9.140625" style="31"/>
    <col min="14838" max="14838" width="81.5703125" style="31" bestFit="1" customWidth="1"/>
    <col min="14839" max="14839" width="13.85546875" style="31" customWidth="1"/>
    <col min="14840" max="14840" width="3.28515625" style="31" customWidth="1"/>
    <col min="14841" max="14841" width="16" style="31" customWidth="1"/>
    <col min="14842" max="14842" width="1.85546875" style="31" customWidth="1"/>
    <col min="14843" max="14843" width="16" style="31" customWidth="1"/>
    <col min="14844" max="14844" width="2.28515625" style="31" customWidth="1"/>
    <col min="14845" max="14845" width="15" style="31" customWidth="1"/>
    <col min="14846" max="14846" width="15.5703125" style="31" bestFit="1" customWidth="1"/>
    <col min="14847" max="14847" width="37.42578125" style="31" customWidth="1"/>
    <col min="14848" max="14848" width="16.42578125" style="31" customWidth="1"/>
    <col min="14849" max="14849" width="2.85546875" style="31" customWidth="1"/>
    <col min="14850" max="14850" width="15.28515625" style="31" customWidth="1"/>
    <col min="14851" max="14851" width="5" style="31" customWidth="1"/>
    <col min="14852" max="14852" width="44.5703125" style="31" customWidth="1"/>
    <col min="14853" max="14853" width="15" style="31" customWidth="1"/>
    <col min="14854" max="14854" width="15.28515625" style="31" customWidth="1"/>
    <col min="14855" max="14855" width="9.140625" style="31"/>
    <col min="14856" max="14856" width="6.5703125" style="31" customWidth="1"/>
    <col min="14857" max="14857" width="44.7109375" style="31" customWidth="1"/>
    <col min="14858" max="14858" width="13" style="31" customWidth="1"/>
    <col min="14859" max="14859" width="11.5703125" style="31" customWidth="1"/>
    <col min="14860" max="15093" width="9.140625" style="31"/>
    <col min="15094" max="15094" width="81.5703125" style="31" bestFit="1" customWidth="1"/>
    <col min="15095" max="15095" width="13.85546875" style="31" customWidth="1"/>
    <col min="15096" max="15096" width="3.28515625" style="31" customWidth="1"/>
    <col min="15097" max="15097" width="16" style="31" customWidth="1"/>
    <col min="15098" max="15098" width="1.85546875" style="31" customWidth="1"/>
    <col min="15099" max="15099" width="16" style="31" customWidth="1"/>
    <col min="15100" max="15100" width="2.28515625" style="31" customWidth="1"/>
    <col min="15101" max="15101" width="15" style="31" customWidth="1"/>
    <col min="15102" max="15102" width="15.5703125" style="31" bestFit="1" customWidth="1"/>
    <col min="15103" max="15103" width="37.42578125" style="31" customWidth="1"/>
    <col min="15104" max="15104" width="16.42578125" style="31" customWidth="1"/>
    <col min="15105" max="15105" width="2.85546875" style="31" customWidth="1"/>
    <col min="15106" max="15106" width="15.28515625" style="31" customWidth="1"/>
    <col min="15107" max="15107" width="5" style="31" customWidth="1"/>
    <col min="15108" max="15108" width="44.5703125" style="31" customWidth="1"/>
    <col min="15109" max="15109" width="15" style="31" customWidth="1"/>
    <col min="15110" max="15110" width="15.28515625" style="31" customWidth="1"/>
    <col min="15111" max="15111" width="9.140625" style="31"/>
    <col min="15112" max="15112" width="6.5703125" style="31" customWidth="1"/>
    <col min="15113" max="15113" width="44.7109375" style="31" customWidth="1"/>
    <col min="15114" max="15114" width="13" style="31" customWidth="1"/>
    <col min="15115" max="15115" width="11.5703125" style="31" customWidth="1"/>
    <col min="15116" max="15349" width="9.140625" style="31"/>
    <col min="15350" max="15350" width="81.5703125" style="31" bestFit="1" customWidth="1"/>
    <col min="15351" max="15351" width="13.85546875" style="31" customWidth="1"/>
    <col min="15352" max="15352" width="3.28515625" style="31" customWidth="1"/>
    <col min="15353" max="15353" width="16" style="31" customWidth="1"/>
    <col min="15354" max="15354" width="1.85546875" style="31" customWidth="1"/>
    <col min="15355" max="15355" width="16" style="31" customWidth="1"/>
    <col min="15356" max="15356" width="2.28515625" style="31" customWidth="1"/>
    <col min="15357" max="15357" width="15" style="31" customWidth="1"/>
    <col min="15358" max="15358" width="15.5703125" style="31" bestFit="1" customWidth="1"/>
    <col min="15359" max="15359" width="37.42578125" style="31" customWidth="1"/>
    <col min="15360" max="15360" width="16.42578125" style="31" customWidth="1"/>
    <col min="15361" max="15361" width="2.85546875" style="31" customWidth="1"/>
    <col min="15362" max="15362" width="15.28515625" style="31" customWidth="1"/>
    <col min="15363" max="15363" width="5" style="31" customWidth="1"/>
    <col min="15364" max="15364" width="44.5703125" style="31" customWidth="1"/>
    <col min="15365" max="15365" width="15" style="31" customWidth="1"/>
    <col min="15366" max="15366" width="15.28515625" style="31" customWidth="1"/>
    <col min="15367" max="15367" width="9.140625" style="31"/>
    <col min="15368" max="15368" width="6.5703125" style="31" customWidth="1"/>
    <col min="15369" max="15369" width="44.7109375" style="31" customWidth="1"/>
    <col min="15370" max="15370" width="13" style="31" customWidth="1"/>
    <col min="15371" max="15371" width="11.5703125" style="31" customWidth="1"/>
    <col min="15372" max="15605" width="9.140625" style="31"/>
    <col min="15606" max="15606" width="81.5703125" style="31" bestFit="1" customWidth="1"/>
    <col min="15607" max="15607" width="13.85546875" style="31" customWidth="1"/>
    <col min="15608" max="15608" width="3.28515625" style="31" customWidth="1"/>
    <col min="15609" max="15609" width="16" style="31" customWidth="1"/>
    <col min="15610" max="15610" width="1.85546875" style="31" customWidth="1"/>
    <col min="15611" max="15611" width="16" style="31" customWidth="1"/>
    <col min="15612" max="15612" width="2.28515625" style="31" customWidth="1"/>
    <col min="15613" max="15613" width="15" style="31" customWidth="1"/>
    <col min="15614" max="15614" width="15.5703125" style="31" bestFit="1" customWidth="1"/>
    <col min="15615" max="15615" width="37.42578125" style="31" customWidth="1"/>
    <col min="15616" max="15616" width="16.42578125" style="31" customWidth="1"/>
    <col min="15617" max="15617" width="2.85546875" style="31" customWidth="1"/>
    <col min="15618" max="15618" width="15.28515625" style="31" customWidth="1"/>
    <col min="15619" max="15619" width="5" style="31" customWidth="1"/>
    <col min="15620" max="15620" width="44.5703125" style="31" customWidth="1"/>
    <col min="15621" max="15621" width="15" style="31" customWidth="1"/>
    <col min="15622" max="15622" width="15.28515625" style="31" customWidth="1"/>
    <col min="15623" max="15623" width="9.140625" style="31"/>
    <col min="15624" max="15624" width="6.5703125" style="31" customWidth="1"/>
    <col min="15625" max="15625" width="44.7109375" style="31" customWidth="1"/>
    <col min="15626" max="15626" width="13" style="31" customWidth="1"/>
    <col min="15627" max="15627" width="11.5703125" style="31" customWidth="1"/>
    <col min="15628" max="15861" width="9.140625" style="31"/>
    <col min="15862" max="15862" width="81.5703125" style="31" bestFit="1" customWidth="1"/>
    <col min="15863" max="15863" width="13.85546875" style="31" customWidth="1"/>
    <col min="15864" max="15864" width="3.28515625" style="31" customWidth="1"/>
    <col min="15865" max="15865" width="16" style="31" customWidth="1"/>
    <col min="15866" max="15866" width="1.85546875" style="31" customWidth="1"/>
    <col min="15867" max="15867" width="16" style="31" customWidth="1"/>
    <col min="15868" max="15868" width="2.28515625" style="31" customWidth="1"/>
    <col min="15869" max="15869" width="15" style="31" customWidth="1"/>
    <col min="15870" max="15870" width="15.5703125" style="31" bestFit="1" customWidth="1"/>
    <col min="15871" max="15871" width="37.42578125" style="31" customWidth="1"/>
    <col min="15872" max="15872" width="16.42578125" style="31" customWidth="1"/>
    <col min="15873" max="15873" width="2.85546875" style="31" customWidth="1"/>
    <col min="15874" max="15874" width="15.28515625" style="31" customWidth="1"/>
    <col min="15875" max="15875" width="5" style="31" customWidth="1"/>
    <col min="15876" max="15876" width="44.5703125" style="31" customWidth="1"/>
    <col min="15877" max="15877" width="15" style="31" customWidth="1"/>
    <col min="15878" max="15878" width="15.28515625" style="31" customWidth="1"/>
    <col min="15879" max="15879" width="9.140625" style="31"/>
    <col min="15880" max="15880" width="6.5703125" style="31" customWidth="1"/>
    <col min="15881" max="15881" width="44.7109375" style="31" customWidth="1"/>
    <col min="15882" max="15882" width="13" style="31" customWidth="1"/>
    <col min="15883" max="15883" width="11.5703125" style="31" customWidth="1"/>
    <col min="15884" max="16117" width="9.140625" style="31"/>
    <col min="16118" max="16118" width="81.5703125" style="31" bestFit="1" customWidth="1"/>
    <col min="16119" max="16119" width="13.85546875" style="31" customWidth="1"/>
    <col min="16120" max="16120" width="3.28515625" style="31" customWidth="1"/>
    <col min="16121" max="16121" width="16" style="31" customWidth="1"/>
    <col min="16122" max="16122" width="1.85546875" style="31" customWidth="1"/>
    <col min="16123" max="16123" width="16" style="31" customWidth="1"/>
    <col min="16124" max="16124" width="2.28515625" style="31" customWidth="1"/>
    <col min="16125" max="16125" width="15" style="31" customWidth="1"/>
    <col min="16126" max="16126" width="15.5703125" style="31" bestFit="1" customWidth="1"/>
    <col min="16127" max="16127" width="37.42578125" style="31" customWidth="1"/>
    <col min="16128" max="16128" width="16.42578125" style="31" customWidth="1"/>
    <col min="16129" max="16129" width="2.85546875" style="31" customWidth="1"/>
    <col min="16130" max="16130" width="15.28515625" style="31" customWidth="1"/>
    <col min="16131" max="16131" width="5" style="31" customWidth="1"/>
    <col min="16132" max="16132" width="44.5703125" style="31" customWidth="1"/>
    <col min="16133" max="16133" width="15" style="31" customWidth="1"/>
    <col min="16134" max="16134" width="15.28515625" style="31" customWidth="1"/>
    <col min="16135" max="16135" width="9.140625" style="31"/>
    <col min="16136" max="16136" width="6.5703125" style="31" customWidth="1"/>
    <col min="16137" max="16137" width="44.7109375" style="31" customWidth="1"/>
    <col min="16138" max="16138" width="13" style="31" customWidth="1"/>
    <col min="16139" max="16139" width="11.5703125" style="31" customWidth="1"/>
    <col min="16140" max="16384" width="9.140625" style="31"/>
  </cols>
  <sheetData>
    <row r="1" spans="1:7">
      <c r="A1" s="91" t="s">
        <v>58</v>
      </c>
    </row>
    <row r="2" spans="1:7">
      <c r="A2" s="91" t="s">
        <v>111</v>
      </c>
    </row>
    <row r="3" spans="1:7">
      <c r="A3" s="4" t="s">
        <v>0</v>
      </c>
    </row>
    <row r="4" spans="1:7">
      <c r="A4" s="91"/>
    </row>
    <row r="5" spans="1:7" s="43" customFormat="1">
      <c r="A5" s="81"/>
      <c r="B5" s="122">
        <v>43555</v>
      </c>
      <c r="C5" s="122">
        <v>43190</v>
      </c>
    </row>
    <row r="6" spans="1:7" s="43" customFormat="1">
      <c r="A6" s="78" t="s">
        <v>59</v>
      </c>
      <c r="B6" s="92"/>
      <c r="C6" s="93"/>
    </row>
    <row r="7" spans="1:7" s="43" customFormat="1">
      <c r="A7" s="92" t="s">
        <v>60</v>
      </c>
      <c r="B7" s="94"/>
      <c r="C7" s="96"/>
      <c r="D7" s="97"/>
      <c r="E7" s="97"/>
      <c r="F7" s="97"/>
      <c r="G7" s="97"/>
    </row>
    <row r="8" spans="1:7" s="43" customFormat="1">
      <c r="A8" s="92" t="s">
        <v>61</v>
      </c>
      <c r="B8" s="94">
        <v>0</v>
      </c>
      <c r="C8" s="96">
        <f>SUM(B8:B8)</f>
        <v>0</v>
      </c>
      <c r="D8" s="97"/>
      <c r="E8" s="97"/>
      <c r="F8" s="97"/>
      <c r="G8" s="97"/>
    </row>
    <row r="9" spans="1:7" s="43" customFormat="1">
      <c r="A9" s="98" t="s">
        <v>62</v>
      </c>
      <c r="B9" s="94">
        <v>1390032</v>
      </c>
      <c r="C9" s="96">
        <v>952042</v>
      </c>
      <c r="D9" s="97"/>
      <c r="E9" s="97"/>
      <c r="F9" s="97"/>
      <c r="G9" s="97"/>
    </row>
    <row r="10" spans="1:7" s="43" customFormat="1">
      <c r="A10" s="98"/>
      <c r="B10" s="100"/>
      <c r="C10" s="101"/>
      <c r="D10" s="97"/>
      <c r="E10" s="97"/>
      <c r="F10" s="97"/>
      <c r="G10" s="97"/>
    </row>
    <row r="11" spans="1:7" s="43" customFormat="1">
      <c r="A11" s="98" t="s">
        <v>63</v>
      </c>
      <c r="B11" s="99">
        <f>SUM(B7:B9)</f>
        <v>1390032</v>
      </c>
      <c r="C11" s="102">
        <f>SUM(C7:C9)</f>
        <v>952042</v>
      </c>
      <c r="D11" s="97"/>
      <c r="E11" s="97"/>
      <c r="F11" s="97"/>
      <c r="G11" s="97"/>
    </row>
    <row r="12" spans="1:7" s="43" customFormat="1">
      <c r="A12" s="92"/>
      <c r="B12" s="96"/>
      <c r="C12" s="96"/>
      <c r="D12" s="97"/>
      <c r="E12" s="97"/>
      <c r="F12" s="97"/>
      <c r="G12" s="97"/>
    </row>
    <row r="13" spans="1:7" s="43" customFormat="1">
      <c r="A13" s="92" t="s">
        <v>64</v>
      </c>
      <c r="B13" s="94">
        <v>84137</v>
      </c>
      <c r="C13" s="96">
        <v>29483</v>
      </c>
      <c r="D13" s="97"/>
      <c r="E13" s="97"/>
      <c r="F13" s="97"/>
      <c r="G13" s="97"/>
    </row>
    <row r="14" spans="1:7" s="43" customFormat="1">
      <c r="A14" s="92" t="s">
        <v>65</v>
      </c>
      <c r="B14" s="94">
        <v>2797</v>
      </c>
      <c r="C14" s="94">
        <v>1500</v>
      </c>
      <c r="D14" s="97"/>
      <c r="E14" s="97"/>
      <c r="F14" s="97"/>
      <c r="G14" s="97"/>
    </row>
    <row r="15" spans="1:7" s="43" customFormat="1">
      <c r="A15" s="92" t="s">
        <v>66</v>
      </c>
      <c r="B15" s="94">
        <v>10377</v>
      </c>
      <c r="C15" s="94">
        <v>543</v>
      </c>
      <c r="D15" s="97"/>
      <c r="E15" s="97"/>
      <c r="F15" s="97"/>
      <c r="G15" s="97"/>
    </row>
    <row r="16" spans="1:7" s="43" customFormat="1">
      <c r="A16" s="92" t="s">
        <v>67</v>
      </c>
      <c r="B16" s="94"/>
      <c r="C16" s="96"/>
      <c r="D16" s="97"/>
      <c r="E16" s="97"/>
      <c r="F16" s="97"/>
      <c r="G16" s="97"/>
    </row>
    <row r="17" spans="1:7" s="43" customFormat="1">
      <c r="A17" s="92" t="s">
        <v>68</v>
      </c>
      <c r="B17" s="94">
        <v>0</v>
      </c>
      <c r="C17" s="96">
        <f>SUM(B17:B17)</f>
        <v>0</v>
      </c>
      <c r="D17" s="97"/>
      <c r="E17" s="97"/>
      <c r="F17" s="97"/>
      <c r="G17" s="97"/>
    </row>
    <row r="18" spans="1:7" s="43" customFormat="1">
      <c r="A18" s="98" t="s">
        <v>69</v>
      </c>
      <c r="B18" s="96">
        <v>1284810</v>
      </c>
      <c r="C18" s="96">
        <v>1093371</v>
      </c>
      <c r="D18" s="97"/>
      <c r="E18" s="97"/>
      <c r="F18" s="97"/>
      <c r="G18" s="97"/>
    </row>
    <row r="19" spans="1:7" s="43" customFormat="1">
      <c r="A19" s="98"/>
      <c r="B19" s="101"/>
      <c r="C19" s="101"/>
      <c r="D19" s="97"/>
      <c r="E19" s="97"/>
      <c r="F19" s="97"/>
      <c r="G19" s="97"/>
    </row>
    <row r="20" spans="1:7" s="43" customFormat="1">
      <c r="A20" s="98" t="s">
        <v>70</v>
      </c>
      <c r="B20" s="102">
        <f>SUM(B13:B18)</f>
        <v>1382121</v>
      </c>
      <c r="C20" s="102">
        <f>SUM(C13:C18)</f>
        <v>1124897</v>
      </c>
      <c r="D20" s="97"/>
      <c r="E20" s="97"/>
      <c r="F20" s="97"/>
      <c r="G20" s="97"/>
    </row>
    <row r="21" spans="1:7" s="43" customFormat="1">
      <c r="A21" s="92"/>
      <c r="B21" s="103"/>
      <c r="C21" s="103"/>
      <c r="D21" s="97"/>
      <c r="E21" s="97"/>
      <c r="F21" s="97"/>
      <c r="G21" s="97"/>
    </row>
    <row r="22" spans="1:7" s="43" customFormat="1">
      <c r="A22" s="98"/>
      <c r="B22" s="95"/>
      <c r="C22" s="95"/>
      <c r="D22" s="97"/>
      <c r="E22" s="97"/>
      <c r="F22" s="97"/>
      <c r="G22" s="97"/>
    </row>
    <row r="23" spans="1:7" s="43" customFormat="1" ht="13.5" customHeight="1">
      <c r="A23" s="92" t="s">
        <v>71</v>
      </c>
      <c r="B23" s="96">
        <v>0</v>
      </c>
      <c r="C23" s="96">
        <f>SUM(B23:B23)</f>
        <v>0</v>
      </c>
      <c r="D23" s="97"/>
      <c r="E23" s="97"/>
      <c r="F23" s="97"/>
      <c r="G23" s="97"/>
    </row>
    <row r="24" spans="1:7" s="43" customFormat="1">
      <c r="A24" s="98" t="s">
        <v>72</v>
      </c>
      <c r="B24" s="96">
        <v>0</v>
      </c>
      <c r="C24" s="96">
        <f>SUM(B24:B24)</f>
        <v>0</v>
      </c>
      <c r="D24" s="97"/>
      <c r="E24" s="97"/>
      <c r="F24" s="97"/>
      <c r="G24" s="97"/>
    </row>
    <row r="25" spans="1:7" s="43" customFormat="1">
      <c r="A25" s="98"/>
      <c r="B25" s="101"/>
      <c r="C25" s="101"/>
      <c r="D25" s="97"/>
      <c r="E25" s="97"/>
      <c r="F25" s="97"/>
      <c r="G25" s="97"/>
    </row>
    <row r="26" spans="1:7" s="43" customFormat="1">
      <c r="A26" s="98" t="s">
        <v>73</v>
      </c>
      <c r="B26" s="105">
        <f>B11-B20</f>
        <v>7911</v>
      </c>
      <c r="C26" s="105">
        <f>C11-C20</f>
        <v>-172855</v>
      </c>
      <c r="D26" s="97"/>
      <c r="E26" s="97"/>
      <c r="F26" s="97"/>
      <c r="G26" s="97"/>
    </row>
    <row r="27" spans="1:7" s="43" customFormat="1">
      <c r="A27" s="98"/>
      <c r="B27" s="104"/>
      <c r="C27" s="104"/>
      <c r="D27" s="97"/>
      <c r="E27" s="97"/>
      <c r="F27" s="97"/>
      <c r="G27" s="97"/>
    </row>
    <row r="28" spans="1:7" s="43" customFormat="1">
      <c r="A28" s="78" t="s">
        <v>74</v>
      </c>
      <c r="B28" s="96"/>
      <c r="C28" s="96"/>
      <c r="D28" s="97"/>
      <c r="E28" s="97"/>
      <c r="F28" s="97"/>
      <c r="G28" s="97"/>
    </row>
    <row r="29" spans="1:7" s="43" customFormat="1">
      <c r="A29" s="92" t="s">
        <v>75</v>
      </c>
      <c r="B29" s="96">
        <v>0</v>
      </c>
      <c r="C29" s="96">
        <f>SUM(B29:B29)</f>
        <v>0</v>
      </c>
      <c r="D29" s="97"/>
      <c r="E29" s="97"/>
      <c r="F29" s="97"/>
      <c r="G29" s="97"/>
    </row>
    <row r="30" spans="1:7" s="43" customFormat="1">
      <c r="A30" s="92" t="s">
        <v>76</v>
      </c>
      <c r="B30" s="96">
        <v>0</v>
      </c>
      <c r="C30" s="96">
        <f>SUM(B30:B30)</f>
        <v>0</v>
      </c>
      <c r="D30" s="97"/>
      <c r="E30" s="97"/>
      <c r="F30" s="97"/>
      <c r="G30" s="97"/>
    </row>
    <row r="31" spans="1:7" s="43" customFormat="1">
      <c r="A31" s="92" t="s">
        <v>100</v>
      </c>
      <c r="B31" s="96"/>
      <c r="C31" s="96"/>
      <c r="D31" s="97"/>
      <c r="E31" s="97"/>
      <c r="F31" s="97"/>
      <c r="G31" s="97"/>
    </row>
    <row r="32" spans="1:7" s="43" customFormat="1">
      <c r="A32" s="98" t="s">
        <v>77</v>
      </c>
      <c r="B32" s="96">
        <v>0</v>
      </c>
      <c r="C32" s="96"/>
      <c r="D32" s="97"/>
      <c r="E32" s="97"/>
      <c r="F32" s="97"/>
      <c r="G32" s="97"/>
    </row>
    <row r="33" spans="1:7" s="43" customFormat="1">
      <c r="A33" s="98"/>
      <c r="B33" s="101"/>
      <c r="C33" s="101"/>
      <c r="D33" s="97"/>
      <c r="E33" s="97"/>
      <c r="F33" s="97"/>
      <c r="G33" s="97"/>
    </row>
    <row r="34" spans="1:7" s="43" customFormat="1">
      <c r="A34" s="98" t="s">
        <v>63</v>
      </c>
      <c r="B34" s="102">
        <f>SUM(B29:B32)</f>
        <v>0</v>
      </c>
      <c r="C34" s="102">
        <f>SUM(C29:C32)</f>
        <v>0</v>
      </c>
      <c r="D34" s="97"/>
      <c r="E34" s="97"/>
      <c r="F34" s="97"/>
      <c r="G34" s="97"/>
    </row>
    <row r="35" spans="1:7" s="43" customFormat="1">
      <c r="A35" s="98"/>
      <c r="B35" s="97"/>
      <c r="C35" s="97"/>
      <c r="D35" s="97"/>
      <c r="E35" s="97"/>
      <c r="F35" s="97"/>
      <c r="G35" s="97"/>
    </row>
    <row r="36" spans="1:7" s="43" customFormat="1">
      <c r="A36" s="98" t="s">
        <v>78</v>
      </c>
      <c r="B36" s="96">
        <v>0</v>
      </c>
      <c r="C36" s="96">
        <f>SUM(B36:B36)</f>
        <v>0</v>
      </c>
      <c r="D36" s="97"/>
      <c r="E36" s="97"/>
      <c r="F36" s="97"/>
      <c r="G36" s="97"/>
    </row>
    <row r="37" spans="1:7" s="43" customFormat="1">
      <c r="A37" s="98" t="s">
        <v>79</v>
      </c>
      <c r="B37" s="96">
        <v>0</v>
      </c>
      <c r="C37" s="96">
        <f>SUM(B37:B37)</f>
        <v>0</v>
      </c>
      <c r="D37" s="97"/>
      <c r="E37" s="97"/>
      <c r="F37" s="97"/>
      <c r="G37" s="97"/>
    </row>
    <row r="38" spans="1:7" s="43" customFormat="1">
      <c r="A38" s="98" t="s">
        <v>80</v>
      </c>
      <c r="B38" s="96">
        <v>0</v>
      </c>
      <c r="C38" s="96">
        <f>SUM(B38:B38)</f>
        <v>0</v>
      </c>
      <c r="D38" s="97"/>
      <c r="E38" s="97"/>
      <c r="F38" s="97"/>
      <c r="G38" s="97"/>
    </row>
    <row r="39" spans="1:7" s="43" customFormat="1">
      <c r="A39" s="98" t="s">
        <v>81</v>
      </c>
      <c r="B39" s="96">
        <v>0</v>
      </c>
      <c r="C39" s="96">
        <f>SUM(B39:B39)</f>
        <v>0</v>
      </c>
      <c r="D39" s="97"/>
      <c r="E39" s="97"/>
      <c r="F39" s="97"/>
      <c r="G39" s="97"/>
    </row>
    <row r="40" spans="1:7" s="43" customFormat="1">
      <c r="A40" s="98" t="s">
        <v>101</v>
      </c>
      <c r="B40" s="96"/>
      <c r="C40" s="96">
        <v>0</v>
      </c>
      <c r="D40" s="97"/>
      <c r="E40" s="97"/>
      <c r="F40" s="97"/>
      <c r="G40" s="97"/>
    </row>
    <row r="41" spans="1:7" s="43" customFormat="1">
      <c r="A41" s="98" t="s">
        <v>82</v>
      </c>
      <c r="B41" s="96">
        <v>0</v>
      </c>
      <c r="C41" s="96">
        <f>SUM(B41:B41)</f>
        <v>0</v>
      </c>
      <c r="D41" s="97"/>
      <c r="E41" s="97"/>
      <c r="F41" s="97"/>
      <c r="G41" s="97"/>
    </row>
    <row r="42" spans="1:7" s="43" customFormat="1">
      <c r="A42" s="98" t="s">
        <v>83</v>
      </c>
      <c r="B42" s="96">
        <v>0</v>
      </c>
      <c r="C42" s="96"/>
      <c r="D42" s="97"/>
      <c r="E42" s="97"/>
      <c r="F42" s="97"/>
      <c r="G42" s="97"/>
    </row>
    <row r="43" spans="1:7" s="43" customFormat="1">
      <c r="A43" s="93"/>
      <c r="B43" s="101"/>
      <c r="C43" s="101"/>
      <c r="D43" s="97"/>
      <c r="E43" s="97"/>
      <c r="F43" s="97"/>
      <c r="G43" s="97"/>
    </row>
    <row r="44" spans="1:7" s="43" customFormat="1">
      <c r="A44" s="98" t="s">
        <v>70</v>
      </c>
      <c r="B44" s="102">
        <f>SUM(B36:B42)</f>
        <v>0</v>
      </c>
      <c r="C44" s="102">
        <f>SUM(C36:C42)</f>
        <v>0</v>
      </c>
      <c r="D44" s="97"/>
      <c r="E44" s="97"/>
      <c r="F44" s="97"/>
      <c r="G44" s="97"/>
    </row>
    <row r="45" spans="1:7" s="43" customFormat="1">
      <c r="A45" s="98"/>
      <c r="B45" s="106"/>
      <c r="C45" s="106"/>
      <c r="D45" s="97"/>
      <c r="E45" s="97"/>
      <c r="F45" s="97"/>
      <c r="G45" s="97"/>
    </row>
    <row r="46" spans="1:7" s="43" customFormat="1">
      <c r="A46" s="98" t="s">
        <v>84</v>
      </c>
      <c r="B46" s="105">
        <f>B34-B44</f>
        <v>0</v>
      </c>
      <c r="C46" s="105">
        <f>C34-C44</f>
        <v>0</v>
      </c>
      <c r="D46" s="97"/>
      <c r="E46" s="97"/>
      <c r="F46" s="97"/>
      <c r="G46" s="97"/>
    </row>
    <row r="47" spans="1:7" s="43" customFormat="1">
      <c r="A47" s="98"/>
      <c r="B47" s="104"/>
      <c r="C47" s="104"/>
      <c r="D47" s="97"/>
      <c r="E47" s="97"/>
      <c r="F47" s="97"/>
      <c r="G47" s="97"/>
    </row>
    <row r="48" spans="1:7" s="43" customFormat="1">
      <c r="A48" s="107" t="s">
        <v>85</v>
      </c>
      <c r="B48" s="108"/>
      <c r="C48" s="108"/>
      <c r="D48" s="97"/>
      <c r="E48" s="97"/>
      <c r="F48" s="97"/>
      <c r="G48" s="97"/>
    </row>
    <row r="49" spans="1:7" s="43" customFormat="1">
      <c r="A49" s="110" t="s">
        <v>86</v>
      </c>
      <c r="B49" s="96">
        <v>0</v>
      </c>
      <c r="C49" s="96"/>
      <c r="D49" s="97"/>
      <c r="E49" s="97"/>
      <c r="F49" s="97"/>
      <c r="G49" s="97"/>
    </row>
    <row r="50" spans="1:7" s="43" customFormat="1">
      <c r="A50" s="110" t="s">
        <v>53</v>
      </c>
      <c r="B50" s="96">
        <v>0</v>
      </c>
      <c r="C50" s="96"/>
      <c r="D50" s="97"/>
      <c r="E50" s="97"/>
      <c r="F50" s="97"/>
      <c r="G50" s="97"/>
    </row>
    <row r="51" spans="1:7" s="43" customFormat="1">
      <c r="A51" s="110" t="s">
        <v>87</v>
      </c>
      <c r="B51" s="96"/>
      <c r="C51" s="96"/>
      <c r="D51" s="97"/>
      <c r="E51" s="97"/>
      <c r="F51" s="97"/>
      <c r="G51" s="97"/>
    </row>
    <row r="52" spans="1:7" s="43" customFormat="1">
      <c r="A52" s="110" t="s">
        <v>88</v>
      </c>
      <c r="B52" s="96">
        <v>0</v>
      </c>
      <c r="C52" s="96">
        <f>SUM(B52:B52)</f>
        <v>0</v>
      </c>
      <c r="D52" s="97"/>
      <c r="E52" s="97"/>
      <c r="F52" s="97"/>
      <c r="G52" s="97"/>
    </row>
    <row r="53" spans="1:7" s="43" customFormat="1">
      <c r="A53" s="111" t="s">
        <v>89</v>
      </c>
      <c r="B53" s="96"/>
      <c r="C53" s="96">
        <v>177739</v>
      </c>
      <c r="D53" s="97"/>
      <c r="E53" s="97"/>
      <c r="F53" s="97"/>
      <c r="G53" s="97"/>
    </row>
    <row r="54" spans="1:7" s="43" customFormat="1">
      <c r="A54" s="111"/>
      <c r="B54" s="112"/>
      <c r="C54" s="112"/>
      <c r="D54" s="97"/>
      <c r="E54" s="97"/>
      <c r="F54" s="97"/>
      <c r="G54" s="97"/>
    </row>
    <row r="55" spans="1:7" s="43" customFormat="1">
      <c r="A55" s="113" t="s">
        <v>63</v>
      </c>
      <c r="B55" s="114">
        <f>SUM(B49:B53)</f>
        <v>0</v>
      </c>
      <c r="C55" s="114">
        <f>SUM(C49:C53)</f>
        <v>177739</v>
      </c>
      <c r="D55" s="97"/>
      <c r="E55" s="97"/>
      <c r="F55" s="97"/>
      <c r="G55" s="97"/>
    </row>
    <row r="56" spans="1:7" s="43" customFormat="1">
      <c r="A56" s="110"/>
      <c r="B56" s="108"/>
      <c r="C56" s="108"/>
      <c r="D56" s="97"/>
      <c r="E56" s="97"/>
      <c r="F56" s="97"/>
      <c r="G56" s="97"/>
    </row>
    <row r="57" spans="1:7" s="43" customFormat="1">
      <c r="A57" s="115" t="s">
        <v>90</v>
      </c>
      <c r="B57" s="96"/>
      <c r="C57" s="96"/>
      <c r="D57" s="97"/>
      <c r="E57" s="97"/>
      <c r="F57" s="97"/>
      <c r="G57" s="97"/>
    </row>
    <row r="58" spans="1:7" s="43" customFormat="1">
      <c r="A58" s="115" t="s">
        <v>91</v>
      </c>
      <c r="B58" s="96">
        <v>0</v>
      </c>
      <c r="C58" s="96">
        <f>SUM(B58:B58)</f>
        <v>0</v>
      </c>
      <c r="D58" s="97"/>
      <c r="E58" s="97"/>
      <c r="F58" s="97"/>
      <c r="G58" s="97"/>
    </row>
    <row r="59" spans="1:7" s="43" customFormat="1">
      <c r="A59" s="110" t="s">
        <v>92</v>
      </c>
      <c r="B59" s="96">
        <v>0</v>
      </c>
      <c r="C59" s="96">
        <f>SUM(B59:B59)</f>
        <v>0</v>
      </c>
      <c r="D59" s="97"/>
      <c r="E59" s="97"/>
      <c r="F59" s="97"/>
      <c r="G59" s="97"/>
    </row>
    <row r="60" spans="1:7" s="43" customFormat="1">
      <c r="A60" s="110" t="s">
        <v>93</v>
      </c>
      <c r="B60" s="96">
        <v>0</v>
      </c>
      <c r="C60" s="96">
        <f>SUM(B60:B60)</f>
        <v>0</v>
      </c>
      <c r="D60" s="97"/>
      <c r="E60" s="97"/>
      <c r="F60" s="97"/>
      <c r="G60" s="97"/>
    </row>
    <row r="61" spans="1:7" s="43" customFormat="1">
      <c r="A61" s="116" t="s">
        <v>94</v>
      </c>
      <c r="B61" s="96">
        <v>83</v>
      </c>
      <c r="C61" s="96">
        <v>83</v>
      </c>
      <c r="D61" s="97"/>
      <c r="E61" s="97"/>
      <c r="F61" s="97"/>
      <c r="G61" s="97"/>
    </row>
    <row r="62" spans="1:7" s="43" customFormat="1">
      <c r="A62" s="117"/>
      <c r="B62" s="101"/>
      <c r="C62" s="101"/>
      <c r="D62" s="97"/>
      <c r="E62" s="97"/>
      <c r="F62" s="97"/>
      <c r="G62" s="97"/>
    </row>
    <row r="63" spans="1:7" s="43" customFormat="1">
      <c r="A63" s="113" t="s">
        <v>70</v>
      </c>
      <c r="B63" s="114">
        <f>SUM(B57:B61)</f>
        <v>83</v>
      </c>
      <c r="C63" s="114">
        <f>SUM(C57:C61)</f>
        <v>83</v>
      </c>
      <c r="D63" s="97"/>
      <c r="E63" s="97"/>
      <c r="F63" s="97"/>
      <c r="G63" s="97"/>
    </row>
    <row r="64" spans="1:7" s="43" customFormat="1">
      <c r="B64" s="118"/>
      <c r="C64" s="118"/>
      <c r="D64" s="97"/>
      <c r="E64" s="97"/>
      <c r="F64" s="97"/>
      <c r="G64" s="97"/>
    </row>
    <row r="65" spans="1:7" s="43" customFormat="1">
      <c r="A65" s="119" t="s">
        <v>95</v>
      </c>
      <c r="B65" s="120">
        <f>B55-B63</f>
        <v>-83</v>
      </c>
      <c r="C65" s="120">
        <f>C55-C63</f>
        <v>177656</v>
      </c>
      <c r="D65" s="97"/>
      <c r="E65" s="97"/>
      <c r="F65" s="97"/>
      <c r="G65" s="97"/>
    </row>
    <row r="66" spans="1:7" s="43" customFormat="1">
      <c r="A66" s="117"/>
      <c r="B66" s="97"/>
      <c r="C66" s="97"/>
      <c r="D66" s="97"/>
      <c r="E66" s="97"/>
      <c r="F66" s="97"/>
      <c r="G66" s="97"/>
    </row>
    <row r="67" spans="1:7" s="43" customFormat="1">
      <c r="A67" s="117" t="s">
        <v>96</v>
      </c>
      <c r="B67" s="109">
        <f>B65+B46+B26</f>
        <v>7828</v>
      </c>
      <c r="C67" s="109">
        <f>C65+C46+C26</f>
        <v>4801</v>
      </c>
      <c r="D67" s="97"/>
      <c r="E67" s="97"/>
      <c r="F67" s="97"/>
      <c r="G67" s="97"/>
    </row>
    <row r="68" spans="1:7" s="43" customFormat="1">
      <c r="A68" s="75"/>
      <c r="B68" s="108"/>
      <c r="C68" s="108"/>
      <c r="D68" s="97"/>
      <c r="E68" s="97"/>
      <c r="F68" s="97"/>
      <c r="G68" s="97"/>
    </row>
    <row r="69" spans="1:7" s="43" customFormat="1">
      <c r="A69" s="75" t="s">
        <v>97</v>
      </c>
      <c r="B69" s="109">
        <v>45373</v>
      </c>
      <c r="C69" s="96">
        <v>3972</v>
      </c>
      <c r="D69" s="97"/>
      <c r="E69" s="97"/>
      <c r="F69" s="97"/>
      <c r="G69" s="97"/>
    </row>
    <row r="70" spans="1:7" s="43" customFormat="1" ht="13.5" thickBot="1">
      <c r="A70" s="75" t="s">
        <v>98</v>
      </c>
      <c r="B70" s="121">
        <f>SUM(B67:B69)</f>
        <v>53201</v>
      </c>
      <c r="C70" s="121">
        <f>C67+C69</f>
        <v>8773</v>
      </c>
      <c r="D70" s="97"/>
      <c r="E70" s="97"/>
      <c r="F70" s="97"/>
      <c r="G70" s="97"/>
    </row>
    <row r="71" spans="1:7" ht="13.5" thickTop="1">
      <c r="B71" s="70"/>
    </row>
    <row r="72" spans="1:7">
      <c r="B72" s="70"/>
    </row>
    <row r="73" spans="1:7">
      <c r="A73" s="32" t="s">
        <v>104</v>
      </c>
      <c r="B73" s="32" t="s">
        <v>105</v>
      </c>
    </row>
    <row r="75" spans="1:7">
      <c r="A75" s="31" t="s">
        <v>108</v>
      </c>
      <c r="B75" s="31" t="s">
        <v>109</v>
      </c>
    </row>
  </sheetData>
  <pageMargins left="0.74803149606299213" right="0.74803149606299213" top="0.98425196850393704" bottom="0.98425196850393704" header="0.51181102362204722" footer="0.51181102362204722"/>
  <pageSetup scale="6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34"/>
  <sheetViews>
    <sheetView tabSelected="1" zoomScale="85" zoomScaleNormal="85" workbookViewId="0">
      <selection activeCell="D12" sqref="D12"/>
    </sheetView>
  </sheetViews>
  <sheetFormatPr defaultRowHeight="12.75"/>
  <cols>
    <col min="1" max="1" width="76.85546875" customWidth="1"/>
    <col min="2" max="2" width="20.28515625" customWidth="1"/>
    <col min="3" max="3" width="1.85546875" customWidth="1"/>
    <col min="4" max="4" width="17" customWidth="1"/>
    <col min="5" max="5" width="2.140625" customWidth="1"/>
    <col min="6" max="6" width="16.5703125" customWidth="1"/>
    <col min="7" max="7" width="1.140625" customWidth="1"/>
    <col min="8" max="8" width="16.42578125" customWidth="1"/>
  </cols>
  <sheetData>
    <row r="1" spans="1:8">
      <c r="A1" s="91" t="s">
        <v>102</v>
      </c>
    </row>
    <row r="2" spans="1:8">
      <c r="A2" s="91" t="s">
        <v>111</v>
      </c>
      <c r="B2" s="11"/>
      <c r="C2" s="11"/>
      <c r="D2" s="11"/>
      <c r="E2" s="11"/>
      <c r="F2" s="11"/>
      <c r="G2" s="11"/>
      <c r="H2" s="11"/>
    </row>
    <row r="3" spans="1:8">
      <c r="A3" s="4" t="s">
        <v>0</v>
      </c>
      <c r="B3" s="11"/>
      <c r="C3" s="11"/>
      <c r="D3" s="11"/>
      <c r="E3" s="11"/>
      <c r="F3" s="11"/>
      <c r="G3" s="11"/>
      <c r="H3" s="11"/>
    </row>
    <row r="4" spans="1:8">
      <c r="A4" s="72"/>
      <c r="B4" s="73"/>
      <c r="C4" s="73"/>
      <c r="D4" s="73"/>
      <c r="E4" s="73"/>
      <c r="F4" s="74"/>
      <c r="G4" s="74"/>
      <c r="H4" s="11"/>
    </row>
    <row r="5" spans="1:8" ht="51">
      <c r="A5" s="75"/>
      <c r="B5" s="76" t="s">
        <v>49</v>
      </c>
      <c r="C5" s="76"/>
      <c r="D5" s="76" t="s">
        <v>50</v>
      </c>
      <c r="E5" s="77"/>
      <c r="F5" s="76" t="s">
        <v>103</v>
      </c>
      <c r="G5" s="76"/>
      <c r="H5" s="76" t="s">
        <v>51</v>
      </c>
    </row>
    <row r="6" spans="1:8">
      <c r="A6" s="78" t="s">
        <v>112</v>
      </c>
      <c r="B6" s="79"/>
      <c r="C6" s="79"/>
      <c r="D6" s="19"/>
      <c r="E6" s="79"/>
      <c r="F6" s="79"/>
      <c r="G6" s="79"/>
      <c r="H6" s="79"/>
    </row>
    <row r="7" spans="1:8">
      <c r="A7" s="11"/>
      <c r="B7" s="80"/>
      <c r="C7" s="80"/>
      <c r="D7" s="80"/>
      <c r="E7" s="80"/>
      <c r="F7" s="80"/>
      <c r="G7" s="80"/>
      <c r="H7" s="79">
        <f>F7+D7++B7</f>
        <v>0</v>
      </c>
    </row>
    <row r="8" spans="1:8">
      <c r="A8" s="81" t="s">
        <v>52</v>
      </c>
      <c r="B8" s="79">
        <v>0</v>
      </c>
      <c r="C8" s="79"/>
      <c r="D8" s="79"/>
      <c r="E8" s="79"/>
      <c r="F8" s="79">
        <v>0</v>
      </c>
      <c r="G8" s="79"/>
      <c r="H8" s="79">
        <f t="shared" ref="H8:H12" si="0">F8+D8++B8</f>
        <v>0</v>
      </c>
    </row>
    <row r="9" spans="1:8">
      <c r="A9" s="81" t="s">
        <v>53</v>
      </c>
      <c r="B9" s="79">
        <v>1000</v>
      </c>
      <c r="C9" s="79"/>
      <c r="D9" s="79"/>
      <c r="E9" s="79"/>
      <c r="F9" s="79">
        <v>0</v>
      </c>
      <c r="G9" s="79"/>
      <c r="H9" s="79">
        <f t="shared" si="0"/>
        <v>1000</v>
      </c>
    </row>
    <row r="10" spans="1:8">
      <c r="A10" s="81" t="s">
        <v>54</v>
      </c>
      <c r="B10" s="79">
        <v>0</v>
      </c>
      <c r="C10" s="79"/>
      <c r="D10" s="79"/>
      <c r="E10" s="79"/>
      <c r="F10" s="79">
        <v>0</v>
      </c>
      <c r="G10" s="79"/>
      <c r="H10" s="79">
        <f t="shared" si="0"/>
        <v>0</v>
      </c>
    </row>
    <row r="11" spans="1:8">
      <c r="A11" s="81" t="s">
        <v>103</v>
      </c>
      <c r="B11" s="79">
        <v>0</v>
      </c>
      <c r="C11" s="79"/>
      <c r="D11" s="79"/>
      <c r="E11" s="79"/>
      <c r="F11" s="79"/>
      <c r="G11" s="79"/>
      <c r="H11" s="79">
        <f t="shared" si="0"/>
        <v>0</v>
      </c>
    </row>
    <row r="12" spans="1:8">
      <c r="A12" s="81" t="s">
        <v>56</v>
      </c>
      <c r="B12" s="82">
        <v>0</v>
      </c>
      <c r="C12" s="79"/>
      <c r="D12" s="19">
        <v>11131533</v>
      </c>
      <c r="E12" s="79"/>
      <c r="F12" s="82"/>
      <c r="G12" s="79"/>
      <c r="H12" s="19">
        <f t="shared" si="0"/>
        <v>11131533</v>
      </c>
    </row>
    <row r="13" spans="1:8">
      <c r="A13" s="78"/>
      <c r="B13" s="83"/>
      <c r="C13" s="79"/>
      <c r="D13" s="83"/>
      <c r="E13" s="79"/>
      <c r="F13" s="83"/>
      <c r="G13" s="79"/>
      <c r="H13" s="83"/>
    </row>
    <row r="14" spans="1:8">
      <c r="A14" s="78" t="s">
        <v>113</v>
      </c>
      <c r="B14" s="123">
        <f>SUM(B8:B12)</f>
        <v>1000</v>
      </c>
      <c r="C14" s="123"/>
      <c r="D14" s="124">
        <f>SUM(D8:D12)</f>
        <v>11131533</v>
      </c>
      <c r="E14" s="123"/>
      <c r="F14" s="123">
        <f>SUM(F8:F12)</f>
        <v>0</v>
      </c>
      <c r="G14" s="123"/>
      <c r="H14" s="124">
        <f>SUM(H6:H12)</f>
        <v>11132533</v>
      </c>
    </row>
    <row r="15" spans="1:8">
      <c r="A15" s="78"/>
      <c r="B15" s="82"/>
      <c r="C15" s="79"/>
      <c r="D15" s="86"/>
      <c r="E15" s="84"/>
      <c r="F15" s="86"/>
      <c r="G15" s="85"/>
      <c r="H15" s="86"/>
    </row>
    <row r="16" spans="1:8">
      <c r="A16" s="81" t="s">
        <v>52</v>
      </c>
      <c r="B16" s="79">
        <v>0</v>
      </c>
      <c r="C16" s="79"/>
      <c r="D16" s="79"/>
      <c r="E16" s="79"/>
      <c r="F16" s="82"/>
      <c r="G16" s="79"/>
      <c r="H16" s="82">
        <f>B16+D16+F16</f>
        <v>0</v>
      </c>
    </row>
    <row r="17" spans="1:8">
      <c r="A17" s="81" t="s">
        <v>53</v>
      </c>
      <c r="B17" s="79"/>
      <c r="C17" s="79"/>
      <c r="D17" s="79"/>
      <c r="E17" s="79"/>
      <c r="F17" s="82"/>
      <c r="G17" s="79"/>
      <c r="H17" s="82">
        <f t="shared" ref="H17:H21" si="1">B17+D17+F17</f>
        <v>0</v>
      </c>
    </row>
    <row r="18" spans="1:8">
      <c r="A18" s="81" t="s">
        <v>54</v>
      </c>
      <c r="B18" s="79">
        <v>0</v>
      </c>
      <c r="C18" s="79"/>
      <c r="D18" s="79"/>
      <c r="E18" s="79"/>
      <c r="F18" s="82"/>
      <c r="G18" s="79"/>
      <c r="H18" s="82">
        <f t="shared" si="1"/>
        <v>0</v>
      </c>
    </row>
    <row r="19" spans="1:8">
      <c r="A19" s="81" t="s">
        <v>57</v>
      </c>
      <c r="B19" s="79">
        <v>0</v>
      </c>
      <c r="C19" s="79"/>
      <c r="D19" s="79"/>
      <c r="E19" s="79"/>
      <c r="F19" s="82"/>
      <c r="G19" s="79"/>
      <c r="H19" s="82">
        <f t="shared" si="1"/>
        <v>0</v>
      </c>
    </row>
    <row r="20" spans="1:8">
      <c r="A20" s="81" t="s">
        <v>55</v>
      </c>
      <c r="B20" s="79">
        <v>0</v>
      </c>
      <c r="C20" s="79"/>
      <c r="D20" s="79"/>
      <c r="E20" s="79"/>
      <c r="F20" s="82"/>
      <c r="G20" s="79"/>
      <c r="H20" s="82">
        <f t="shared" si="1"/>
        <v>0</v>
      </c>
    </row>
    <row r="21" spans="1:8">
      <c r="A21" s="81" t="s">
        <v>56</v>
      </c>
      <c r="B21" s="82">
        <v>0</v>
      </c>
      <c r="C21" s="79"/>
      <c r="D21" s="82">
        <v>-70828</v>
      </c>
      <c r="E21" s="79"/>
      <c r="F21" s="82"/>
      <c r="G21" s="79"/>
      <c r="H21" s="82">
        <f t="shared" si="1"/>
        <v>-70828</v>
      </c>
    </row>
    <row r="22" spans="1:8">
      <c r="A22" s="78"/>
      <c r="B22" s="83"/>
      <c r="C22" s="79"/>
      <c r="D22" s="83"/>
      <c r="E22" s="79"/>
      <c r="F22" s="83"/>
      <c r="G22" s="79"/>
      <c r="H22" s="83"/>
    </row>
    <row r="23" spans="1:8" ht="13.5" thickBot="1">
      <c r="A23" s="78" t="s">
        <v>114</v>
      </c>
      <c r="B23" s="125">
        <f>SUM(B14:B21)</f>
        <v>1000</v>
      </c>
      <c r="C23" s="126"/>
      <c r="D23" s="125">
        <f>SUM(D14:D21)</f>
        <v>11060705</v>
      </c>
      <c r="E23" s="127"/>
      <c r="F23" s="125">
        <f>SUM(F14:F21)</f>
        <v>0</v>
      </c>
      <c r="G23" s="128"/>
      <c r="H23" s="125">
        <f>SUM(B23:F23)</f>
        <v>11061705</v>
      </c>
    </row>
    <row r="24" spans="1:8" ht="13.5" thickTop="1"/>
    <row r="25" spans="1:8">
      <c r="D25" s="87"/>
    </row>
    <row r="26" spans="1:8">
      <c r="D26" s="14"/>
      <c r="E26" s="88"/>
    </row>
    <row r="27" spans="1:8">
      <c r="D27" s="87"/>
    </row>
    <row r="28" spans="1:8">
      <c r="A28" s="32" t="s">
        <v>104</v>
      </c>
      <c r="B28" s="32" t="s">
        <v>105</v>
      </c>
      <c r="D28" s="89"/>
    </row>
    <row r="29" spans="1:8">
      <c r="D29" s="10"/>
    </row>
    <row r="30" spans="1:8">
      <c r="A30" s="31" t="s">
        <v>108</v>
      </c>
      <c r="B30" s="31" t="s">
        <v>109</v>
      </c>
      <c r="D30" s="90"/>
    </row>
    <row r="31" spans="1:8">
      <c r="D31" s="90"/>
    </row>
    <row r="32" spans="1:8">
      <c r="D32" s="10"/>
    </row>
    <row r="33" spans="4:4">
      <c r="D33" s="10"/>
    </row>
    <row r="34" spans="4:4">
      <c r="D34" s="10"/>
    </row>
  </sheetData>
  <pageMargins left="0.74803149606299213" right="0.74803149606299213" top="0.98425196850393704" bottom="0.98425196850393704" header="0.51181102362204722" footer="0.51181102362204722"/>
  <pageSetup scale="5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BS</vt:lpstr>
      <vt:lpstr>SCI</vt:lpstr>
      <vt:lpstr>CFS</vt:lpstr>
      <vt:lpstr>SES</vt:lpstr>
    </vt:vector>
  </TitlesOfParts>
  <Company>EKA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Karakenova</dc:creator>
  <cp:lastModifiedBy>BuhInvest</cp:lastModifiedBy>
  <cp:lastPrinted>2019-05-13T08:37:17Z</cp:lastPrinted>
  <dcterms:created xsi:type="dcterms:W3CDTF">2015-08-18T09:37:01Z</dcterms:created>
  <dcterms:modified xsi:type="dcterms:W3CDTF">2019-05-13T08:38:22Z</dcterms:modified>
</cp:coreProperties>
</file>