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\ACCOUNTING DEPT\Управление генеральной бухгалтерии\Отчет МСФО\2019\09\ф1-ф4\"/>
    </mc:Choice>
  </mc:AlternateContent>
  <bookViews>
    <workbookView xWindow="0" yWindow="0" windowWidth="28800" windowHeight="11145" activeTab="3"/>
  </bookViews>
  <sheets>
    <sheet name="ф1" sheetId="1" r:id="rId1"/>
    <sheet name="ф2" sheetId="2" r:id="rId2"/>
    <sheet name="ф3" sheetId="5" r:id="rId3"/>
    <sheet name="ф4" sheetId="6" r:id="rId4"/>
  </sheets>
  <externalReferences>
    <externalReference r:id="rId5"/>
  </externalReferences>
  <definedNames>
    <definedName name="__10_1">0</definedName>
    <definedName name="__10_2">0</definedName>
    <definedName name="__10_3">0</definedName>
    <definedName name="__10_4">2407000</definedName>
    <definedName name="__10pr_1">0</definedName>
    <definedName name="__10pr_2">0</definedName>
    <definedName name="__10pr_3">0</definedName>
    <definedName name="__10pr_4">0</definedName>
    <definedName name="__21_1">0</definedName>
    <definedName name="__21_2">0</definedName>
    <definedName name="__21_3">39120961.372</definedName>
    <definedName name="__21_4">95358598.2725</definedName>
    <definedName name="__21pr_1">0</definedName>
    <definedName name="__21pr_2">0</definedName>
    <definedName name="__21pr_3">1956048.0686</definedName>
    <definedName name="__21pr_4">4767929.9141</definedName>
    <definedName name="__22_1">0</definedName>
    <definedName name="__22_2">0</definedName>
    <definedName name="__22_3">62641756.699</definedName>
    <definedName name="__22_4">2897677.7815</definedName>
    <definedName name="__22pr_1">0</definedName>
    <definedName name="__22pr_2">0</definedName>
    <definedName name="__22pr_3">6264175.6699</definedName>
    <definedName name="__22pr_4">289767.7781</definedName>
    <definedName name="__31_1">0</definedName>
    <definedName name="__31_2">0</definedName>
    <definedName name="__31_3">5042390.9</definedName>
    <definedName name="__31_4">2759331.96</definedName>
    <definedName name="__31pr_1">0</definedName>
    <definedName name="__31pr_2">0</definedName>
    <definedName name="__31pr_3">1008478.18</definedName>
    <definedName name="__31pr_4">551866.392</definedName>
    <definedName name="__32_1">0</definedName>
    <definedName name="__32_2">0</definedName>
    <definedName name="__32_3">0</definedName>
    <definedName name="__32_4">0</definedName>
    <definedName name="__32pr_1">0</definedName>
    <definedName name="__32pr_2">0</definedName>
    <definedName name="__32pr_3">0</definedName>
    <definedName name="__32pr_4">0</definedName>
    <definedName name="__40_1">0</definedName>
    <definedName name="__40_2">0</definedName>
    <definedName name="__40_3">0</definedName>
    <definedName name="__40_4">0</definedName>
    <definedName name="__40pr_1">0</definedName>
    <definedName name="__40pr_2">0</definedName>
    <definedName name="__40pr_3">0</definedName>
    <definedName name="__40pr_4">0</definedName>
    <definedName name="__50_1">0</definedName>
    <definedName name="__50_2">0</definedName>
    <definedName name="__50_3">0</definedName>
    <definedName name="__50_4">0</definedName>
    <definedName name="__50pr_1">0</definedName>
    <definedName name="__50pr_2">0</definedName>
    <definedName name="__50pr_3">0</definedName>
    <definedName name="__50pr_4">0</definedName>
    <definedName name="_10_1">2407000</definedName>
    <definedName name="_10_2">5682.927</definedName>
    <definedName name="_10_3">0</definedName>
    <definedName name="_10_4">25102530</definedName>
    <definedName name="_1999">1393188.06</definedName>
    <definedName name="_1999do">1393188.06</definedName>
    <definedName name="_1999dofacti">1393188.06</definedName>
    <definedName name="_1999facti">0</definedName>
    <definedName name="_2000">0</definedName>
    <definedName name="_2000do">0</definedName>
    <definedName name="_2000dofacti">0</definedName>
    <definedName name="_2000facti">0</definedName>
    <definedName name="_2001">4062444.82</definedName>
    <definedName name="_2001facti">812488.964</definedName>
    <definedName name="_2002">3309331.96</definedName>
    <definedName name="_2002facti">579366.392</definedName>
    <definedName name="_21_1">134479559.6445</definedName>
    <definedName name="_21_2">1458609.81</definedName>
    <definedName name="_21_3">6723977.982225</definedName>
    <definedName name="_21_4">549209930.004</definedName>
    <definedName name="_22_1">65539434.4805</definedName>
    <definedName name="_22_2">805103.988</definedName>
    <definedName name="_22_3">6553943.44805</definedName>
    <definedName name="_22_4">86332493.002</definedName>
    <definedName name="_31_1">7801722.86</definedName>
    <definedName name="_31_2">156870.34</definedName>
    <definedName name="_31_3">1560344.572</definedName>
    <definedName name="_31_4">1422954.002</definedName>
    <definedName name="_32_1">0</definedName>
    <definedName name="_32_2">0</definedName>
    <definedName name="_32_3">0</definedName>
    <definedName name="_32_4">0</definedName>
    <definedName name="_40_1">0</definedName>
    <definedName name="_40_2">0</definedName>
    <definedName name="_40_3">0</definedName>
    <definedName name="_40_4">0</definedName>
    <definedName name="_50_1">0</definedName>
    <definedName name="_50_2">0</definedName>
    <definedName name="_50_3">0</definedName>
    <definedName name="_50_4">0</definedName>
    <definedName name="_s10_1">0</definedName>
    <definedName name="_s10_2">0</definedName>
    <definedName name="_s10_3">0</definedName>
    <definedName name="_s10_4">0</definedName>
    <definedName name="_s21_1">0</definedName>
    <definedName name="_s21_2">0</definedName>
    <definedName name="_s21_3">0</definedName>
    <definedName name="_s21_4">0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kredit1999">75463567.314</definedName>
    <definedName name="kredit1999do">292135473.97</definedName>
    <definedName name="kredit2000">0</definedName>
    <definedName name="kredit2000do">0</definedName>
    <definedName name="kredit2001">0</definedName>
    <definedName name="kredit2002">0</definedName>
    <definedName name="rate">#REF!</definedName>
    <definedName name="sss">129</definedName>
    <definedName name="wl_10_1">2407000</definedName>
    <definedName name="wl_10_3">0</definedName>
    <definedName name="wl_21_1">134479559.6445</definedName>
    <definedName name="wl_21_3">6723977.982225</definedName>
    <definedName name="wl_22_1">65539434.4805</definedName>
    <definedName name="wl_22_3">6553943.44805</definedName>
    <definedName name="wl_31_1">7801722.86</definedName>
    <definedName name="wl_31_3">1560344.572</definedName>
    <definedName name="wl_32_1">0</definedName>
    <definedName name="wl_32_3">0</definedName>
    <definedName name="wl_40_1">0</definedName>
    <definedName name="wl_40_3">0</definedName>
    <definedName name="wl_50_1">0</definedName>
    <definedName name="wl_50_3">0</definedName>
    <definedName name="wl_s10_1">0</definedName>
    <definedName name="wl_s10_3">0</definedName>
    <definedName name="wl_s21_1">0</definedName>
    <definedName name="wl_s21_3">0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ГР">"НАЧАЛО_ТАБЛИЦЫ"</definedName>
    <definedName name="КОНЕЦ_ТАБЛИЦЫ">#REF!</definedName>
    <definedName name="КОНЕЦ_ТАБЛИЦЫ1">#REF!</definedName>
    <definedName name="НАЧАЛО_ТАБЛИЦЫ">#REF!</definedName>
    <definedName name="НАЧАЛО_ТАБЛИЦЫ1">#REF!</definedName>
    <definedName name="_xlnm.Print_Area" localSheetId="0">ф1!$A$1:$E$63</definedName>
    <definedName name="_xlnm.Print_Area" localSheetId="1">ф2!$A$1:$G$66</definedName>
    <definedName name="_xlnm.Print_Area" localSheetId="2">ф3!$A$1:$E$71</definedName>
    <definedName name="_xlnm.Print_Area" localSheetId="3">ф4!$A$1:$P$40</definedName>
    <definedName name="Стандартные" localSheetId="2">_s10_1</definedName>
    <definedName name="Стандартные">_s10_1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6" l="1"/>
  <c r="I31" i="6"/>
  <c r="G31" i="6"/>
  <c r="E31" i="6"/>
  <c r="C31" i="6"/>
  <c r="O29" i="6"/>
  <c r="M28" i="6"/>
  <c r="O28" i="6" s="1"/>
  <c r="O27" i="6"/>
  <c r="O26" i="6"/>
  <c r="M20" i="6"/>
  <c r="K20" i="6"/>
  <c r="E20" i="6"/>
  <c r="C20" i="6"/>
  <c r="O18" i="6"/>
  <c r="O17" i="6"/>
  <c r="O16" i="6"/>
  <c r="M14" i="6"/>
  <c r="K14" i="6"/>
  <c r="I14" i="6"/>
  <c r="I20" i="6" s="1"/>
  <c r="G14" i="6"/>
  <c r="G20" i="6" s="1"/>
  <c r="E14" i="6"/>
  <c r="C14" i="6"/>
  <c r="O12" i="6"/>
  <c r="O10" i="6"/>
  <c r="O14" i="6" s="1"/>
  <c r="O20" i="6" s="1"/>
  <c r="E54" i="5"/>
  <c r="C54" i="5"/>
  <c r="E47" i="5"/>
  <c r="C47" i="5"/>
  <c r="E24" i="5"/>
  <c r="E37" i="5" s="1"/>
  <c r="E39" i="5" s="1"/>
  <c r="C24" i="5"/>
  <c r="C37" i="5" s="1"/>
  <c r="C39" i="5" s="1"/>
  <c r="C56" i="5" s="1"/>
  <c r="C62" i="5" s="1"/>
  <c r="E56" i="5" l="1"/>
  <c r="E62" i="5" s="1"/>
  <c r="O31" i="6"/>
  <c r="M31" i="6"/>
  <c r="G56" i="2"/>
  <c r="F56" i="2"/>
  <c r="G47" i="2"/>
  <c r="G37" i="2"/>
  <c r="G22" i="2"/>
  <c r="D22" i="2"/>
  <c r="G17" i="2"/>
  <c r="C54" i="1"/>
  <c r="D52" i="1"/>
  <c r="D44" i="1"/>
  <c r="B44" i="1"/>
  <c r="D39" i="1"/>
  <c r="D28" i="1"/>
  <c r="F17" i="2" l="1"/>
  <c r="C56" i="2"/>
  <c r="D54" i="1"/>
  <c r="D17" i="2"/>
  <c r="F22" i="2"/>
  <c r="B39" i="1"/>
  <c r="F37" i="2"/>
  <c r="F47" i="2"/>
  <c r="G24" i="2"/>
  <c r="B52" i="1"/>
  <c r="D37" i="2"/>
  <c r="D47" i="2"/>
  <c r="D56" i="2"/>
  <c r="B28" i="1" l="1"/>
  <c r="C37" i="2"/>
  <c r="C22" i="2"/>
  <c r="F24" i="2"/>
  <c r="C17" i="2"/>
  <c r="D24" i="2"/>
  <c r="C47" i="2"/>
  <c r="G26" i="2"/>
  <c r="B54" i="1"/>
  <c r="F26" i="2" l="1"/>
  <c r="D26" i="2"/>
  <c r="G39" i="2"/>
  <c r="C24" i="2"/>
  <c r="F39" i="2" l="1"/>
  <c r="G49" i="2"/>
  <c r="D39" i="2"/>
  <c r="C26" i="2"/>
  <c r="G53" i="2" l="1"/>
  <c r="D49" i="2"/>
  <c r="C39" i="2"/>
  <c r="F49" i="2"/>
  <c r="C49" i="2" l="1"/>
  <c r="F53" i="2"/>
  <c r="D53" i="2"/>
  <c r="G57" i="2"/>
  <c r="D57" i="2" l="1"/>
  <c r="F57" i="2"/>
  <c r="C53" i="2"/>
  <c r="C57" i="2" l="1"/>
</calcChain>
</file>

<file path=xl/sharedStrings.xml><?xml version="1.0" encoding="utf-8"?>
<sst xmlns="http://schemas.openxmlformats.org/spreadsheetml/2006/main" count="206" uniqueCount="142">
  <si>
    <t xml:space="preserve">  АО  "Tengri Bank"</t>
  </si>
  <si>
    <t>Отчет о финансовом положении</t>
  </si>
  <si>
    <t xml:space="preserve"> на 30 сентября 2019 года</t>
  </si>
  <si>
    <t>(в тысячах  казахстанских тенге)</t>
  </si>
  <si>
    <t>30 сентября</t>
  </si>
  <si>
    <t>31 декабря</t>
  </si>
  <si>
    <t>2019 года</t>
  </si>
  <si>
    <t>2018 года</t>
  </si>
  <si>
    <t>(неаудировано)</t>
  </si>
  <si>
    <t>(аудировано)</t>
  </si>
  <si>
    <t>Активы</t>
  </si>
  <si>
    <t>Денежные средства и счета в Национальном Банке Республики Казахстан</t>
  </si>
  <si>
    <t>Финансовые активы, оцениваемые по справедливой стоимости через прочий совокупный доход</t>
  </si>
  <si>
    <t>Долговые ценные бумаги, оцениваемые по амортизированной стоимости</t>
  </si>
  <si>
    <t>Средства в банках и прочих финансовых институтах</t>
  </si>
  <si>
    <t>Ссуды, предоставленные клиентам</t>
  </si>
  <si>
    <t>Основные средства</t>
  </si>
  <si>
    <t>Нематериальные активы</t>
  </si>
  <si>
    <t>Активы в форме права пользования</t>
  </si>
  <si>
    <t>Отложенные налоговые активы</t>
  </si>
  <si>
    <t>Запасы</t>
  </si>
  <si>
    <t>Долгосрочные активы, предназначенные для продажи</t>
  </si>
  <si>
    <t>Производные финансовые активы</t>
  </si>
  <si>
    <t>Прочие активы</t>
  </si>
  <si>
    <t>Итого активы</t>
  </si>
  <si>
    <t>Обязательства</t>
  </si>
  <si>
    <t>Средства от банков и прочих финансовых институтах</t>
  </si>
  <si>
    <t>Обязательство по аренде</t>
  </si>
  <si>
    <t>Средства клиентов</t>
  </si>
  <si>
    <t>Производные финансовые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</si>
  <si>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</si>
  <si>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</si>
  <si>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</si>
  <si>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</si>
  <si>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 xml:space="preserve"> -простые акции</t>
  </si>
  <si>
    <t>Дополнительный оплаченный капитал</t>
  </si>
  <si>
    <t>Эмиссионный доход</t>
  </si>
  <si>
    <t>Фонд переоценки основных средств</t>
  </si>
  <si>
    <t>Дефицит переоценки финансовых активов, оцениваемых по справедливой стоимости через прочий совокупный доход</t>
  </si>
  <si>
    <t>Итого капитал</t>
  </si>
  <si>
    <t>Итого обязательства и капитал</t>
  </si>
  <si>
    <t>Балансовая стоимость 1 простой акции</t>
  </si>
  <si>
    <t>______________________________</t>
  </si>
  <si>
    <t>Сингх Паван</t>
  </si>
  <si>
    <t xml:space="preserve"> Карабаева З.С.</t>
  </si>
  <si>
    <t>Председатель Правления</t>
  </si>
  <si>
    <t>Главный бухгалтер</t>
  </si>
  <si>
    <t>Отчет о прибылях и убытках и прочем совокупном доходе</t>
  </si>
  <si>
    <t xml:space="preserve"> за период, закончившийся 30 сентября 2019 года</t>
  </si>
  <si>
    <t>(в тысячах казахстанских  тенге)</t>
  </si>
  <si>
    <t xml:space="preserve">За три месяца, закончившиеся </t>
  </si>
  <si>
    <t>За девять месяцев, закончившиеся</t>
  </si>
  <si>
    <t>Процентные доходы</t>
  </si>
  <si>
    <t>Процентные расходы</t>
  </si>
  <si>
    <t>Процентные расходы по обязательству по аренде</t>
  </si>
  <si>
    <t>Чистый  процентный доход до формирования резервов на обесценение активов, по которым начисляются проценты</t>
  </si>
  <si>
    <t>Восстановление/(формирование) резерва на обесценение активов, по которым начисляются проценты</t>
  </si>
  <si>
    <t>Чистый процентный доход</t>
  </si>
  <si>
    <t>Чистая прибыль/(убыток) по операциям с иностранной валютой</t>
  </si>
  <si>
    <t xml:space="preserve">       дилинг</t>
  </si>
  <si>
    <t xml:space="preserve">       переоценка</t>
  </si>
  <si>
    <t>Чистый (убыток)/прибыль по операциям с финансовыми активами и обязательствами, оцениваемым по справедливой стоимости через прибыль или убыток</t>
  </si>
  <si>
    <t>Доходы по услугам и комиссии</t>
  </si>
  <si>
    <t>Расходы по услугам и комиссии</t>
  </si>
  <si>
    <t>Формирование резерва на обесценение по прочим активам</t>
  </si>
  <si>
    <t>Прочие доходы</t>
  </si>
  <si>
    <t>Чистые непроцентные доходы</t>
  </si>
  <si>
    <t>Операционные доходы</t>
  </si>
  <si>
    <t>Расходы на персонал</t>
  </si>
  <si>
    <t>Административные и прочие операционные расходы</t>
  </si>
  <si>
    <t>Расходы по страхованию вкладов</t>
  </si>
  <si>
    <t>Износ и амортизация</t>
  </si>
  <si>
    <t>Амортизационные отчисления по активам в форме права пользования</t>
  </si>
  <si>
    <t>Налоги, помимо корпоративного подоходного налога</t>
  </si>
  <si>
    <t>Операционные  расходы</t>
  </si>
  <si>
    <t>Прибыль до налогооблажения</t>
  </si>
  <si>
    <t>Чистая прибыль за период</t>
  </si>
  <si>
    <t>Статьи, которые  могут быть впоследствии расклассифицированы в составе прибыли и убытка:</t>
  </si>
  <si>
    <t>Чистый доход от изменения справедливой стоимости долговых инструментов, оцениваемых по справедливой стоимости через прочий совокупный доход</t>
  </si>
  <si>
    <t>Прочий совокупный доход</t>
  </si>
  <si>
    <t>Итого совокупный доход</t>
  </si>
  <si>
    <t>Прибыль на акцию - базовая и разводненная  (тенге)</t>
  </si>
  <si>
    <t>Чистый убыток/прибыль по операции с финансовыми активами, оцениваемыми по справедливой стоимости через прочий совокупный доход</t>
  </si>
  <si>
    <t>Расходы по налогу на прибыль</t>
  </si>
  <si>
    <t>Непокрытый убыток</t>
  </si>
  <si>
    <t>Отчет о движении денежных средств</t>
  </si>
  <si>
    <t>Движение денежных средств от операционной деятельности</t>
  </si>
  <si>
    <t>Проценты, полученные по ссудам, предоставленным клиентам</t>
  </si>
  <si>
    <t>Проценты, полученные по  средствам в банках и прочих финансовых институтах</t>
  </si>
  <si>
    <t>Проценты, полученные по финансовым активам, оцениваемым по справедливой стоимости через прочий совокупный доход</t>
  </si>
  <si>
    <t>Проценты, полученные по долговым ценным бумагам, оцениваемые по амортизированной стоимости за вычетом резервов по ожидаемым кредитным убыткам</t>
  </si>
  <si>
    <t>Проценты, уплаченные по договорам долгосрочной аренды</t>
  </si>
  <si>
    <t>Проценты,  уплаченные по средствам клиентов</t>
  </si>
  <si>
    <t>Проценты, уплаченные по средствам от банков и прочих финансовых институтов</t>
  </si>
  <si>
    <t>Доходы по услугам и комиссии полученные</t>
  </si>
  <si>
    <t>Расходы по услугам и комиссии уплаченные</t>
  </si>
  <si>
    <t>Доходы, за минусом расходов по операциям с иностранной валютой</t>
  </si>
  <si>
    <t>Доходы, полученные по операциям с производными финансовыми инструментами</t>
  </si>
  <si>
    <t xml:space="preserve">Операционные расходы уплаченные 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</si>
  <si>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</si>
  <si>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</si>
  <si>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</si>
  <si>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>Увеличение/(уменьшение) операционных обязательств</t>
  </si>
  <si>
    <t>Средства  клиентов</t>
  </si>
  <si>
    <t>Чистое поступление денежных средств  от операционной деятельности до уплаты корпоративного подоходного налога</t>
  </si>
  <si>
    <t>-</t>
  </si>
  <si>
    <t>Налог на прибыль уплаченный</t>
  </si>
  <si>
    <t>Движение денежных средств от инвестиционной деятельности</t>
  </si>
  <si>
    <t>Приобретение финансовых активов, оцениваемых через прочий совокупный доход</t>
  </si>
  <si>
    <t>Поступления от погашения финансовых активов, оцениваемых через прочий совокупный доход</t>
  </si>
  <si>
    <t>Приобретение основных средств</t>
  </si>
  <si>
    <t>Приобретение нематериальных активов</t>
  </si>
  <si>
    <t>Выручка от реализации основных средств</t>
  </si>
  <si>
    <t>Движение денежных средств от финансовой деятельности</t>
  </si>
  <si>
    <t>Дивиденды,  выплаченные по простым акциям</t>
  </si>
  <si>
    <t>Поступления от выпуска простых акицй</t>
  </si>
  <si>
    <t>Средства, выплаченные по долгосрочным договорам аренды</t>
  </si>
  <si>
    <t>Чистое увеличение/(уменьшение) денежных средств и их эквивалентов</t>
  </si>
  <si>
    <t>Влияние изменений курса иносттранной валюты на денежные средства и их эквиваленты</t>
  </si>
  <si>
    <t>Денежные средства и их эквиваленты, начало  периода</t>
  </si>
  <si>
    <t>Денежные средства и их эквиваленты, конец периода</t>
  </si>
  <si>
    <t>Карабаева З.С.</t>
  </si>
  <si>
    <t xml:space="preserve">Отчет об изменениях в капитале </t>
  </si>
  <si>
    <t>(в тысячах казахстанских тенге)</t>
  </si>
  <si>
    <t>31 декабря 2017 года (аудировано)</t>
  </si>
  <si>
    <t>Эффект от перехода к МСФО (IFRS) 9</t>
  </si>
  <si>
    <t>1 января 2018 года (после перечета)</t>
  </si>
  <si>
    <t>Выплата дивидендов</t>
  </si>
  <si>
    <t>Итого совокупный доход за период</t>
  </si>
  <si>
    <t>Списание резерва переоценки основных средств в результате износа ранее переоцененных основных средств</t>
  </si>
  <si>
    <t>30 сентября 2018 года (неаудировано)</t>
  </si>
  <si>
    <t>31 декабря 2018 года (аудировано)</t>
  </si>
  <si>
    <t>Начисленные дивиденды</t>
  </si>
  <si>
    <t>Выпуск простых акции</t>
  </si>
  <si>
    <t>30 сентября 2019 года (неаудировано)</t>
  </si>
  <si>
    <t xml:space="preserve">  Карабаева З.С.</t>
  </si>
  <si>
    <t>Прочие доходы полученные</t>
  </si>
  <si>
    <t>Отток денежных средств от операционной деятельности до налогообложения</t>
  </si>
  <si>
    <t>Чистый отток денежных средств от операционной деятельности</t>
  </si>
  <si>
    <t>Чистый приток/(отток) денежных средств от инвестиционной деятельности</t>
  </si>
  <si>
    <t xml:space="preserve">Чистый приток/(отток)  денежных средств  от финансовой   деятельности </t>
  </si>
  <si>
    <t>Уставный капитал -простые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</si>
</sst>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\ _р_._-;\-* #,##0\ _р_._-;_-* &quot;-&quot;??\ _р_._-;_-@_-"/>
    <numFmt numFmtId="166" formatCode="_-* #,##0_р_._-;\-* #,##0_р_._-;_-* &quot;-&quot;??_р_._-;_-@_-"/>
    <numFmt numFmtId="167" formatCode="#,##0_);\(#,##0\)"/>
    <numFmt numFmtId="168" formatCode="_-* #,##0.000_р_._-;\-* #,##0.000_р_._-;_-* &quot;-&quot;??_р_._-;_-@_-"/>
    <numFmt numFmtId="169" formatCode="#,##0_ ;\(#,##0\)\ "/>
  </numFmts>
  <fonts count="2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u/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charset val="204"/>
    </font>
    <font>
      <b/>
      <sz val="10"/>
      <color indexed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5" applyNumberFormat="0" applyFill="0" applyAlignment="0" applyProtection="0"/>
  </cellStyleXfs>
  <cellXfs count="289">
    <xf numFmtId="0" fontId="0" fillId="0" borderId="0" xfId="0"/>
    <xf numFmtId="0" fontId="2" fillId="0" borderId="0" xfId="2" applyFont="1" applyBorder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 applyAlignment="1">
      <alignment horizontal="center"/>
    </xf>
    <xf numFmtId="0" fontId="1" fillId="0" borderId="0" xfId="0" applyFont="1"/>
    <xf numFmtId="0" fontId="4" fillId="0" borderId="1" xfId="3" applyFont="1" applyBorder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3" fillId="0" borderId="0" xfId="2" applyFo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 wrapText="1"/>
    </xf>
    <xf numFmtId="165" fontId="4" fillId="0" borderId="0" xfId="1" applyNumberFormat="1" applyFont="1"/>
    <xf numFmtId="165" fontId="4" fillId="0" borderId="0" xfId="1" applyNumberFormat="1" applyFont="1" applyBorder="1"/>
    <xf numFmtId="165" fontId="4" fillId="0" borderId="0" xfId="1" applyNumberFormat="1" applyFont="1" applyFill="1" applyAlignment="1">
      <alignment horizontal="center"/>
    </xf>
    <xf numFmtId="0" fontId="4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165" fontId="3" fillId="0" borderId="0" xfId="1" applyNumberFormat="1" applyFont="1" applyFill="1" applyAlignment="1">
      <alignment horizontal="right" wrapText="1"/>
    </xf>
    <xf numFmtId="165" fontId="3" fillId="0" borderId="0" xfId="1" applyNumberFormat="1" applyFont="1" applyBorder="1" applyAlignment="1">
      <alignment horizontal="right" wrapText="1"/>
    </xf>
    <xf numFmtId="0" fontId="3" fillId="0" borderId="3" xfId="2" applyFont="1" applyFill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3" xfId="2" applyFont="1" applyBorder="1" applyAlignment="1">
      <alignment horizontal="right" vertical="top" wrapText="1"/>
    </xf>
    <xf numFmtId="0" fontId="2" fillId="0" borderId="0" xfId="2" applyFont="1" applyAlignment="1">
      <alignment vertical="top" wrapText="1"/>
    </xf>
    <xf numFmtId="165" fontId="4" fillId="0" borderId="3" xfId="1" applyNumberFormat="1" applyFont="1" applyBorder="1" applyAlignment="1">
      <alignment horizontal="right" wrapText="1"/>
    </xf>
    <xf numFmtId="165" fontId="4" fillId="0" borderId="0" xfId="1" applyNumberFormat="1" applyFont="1" applyBorder="1" applyAlignment="1">
      <alignment horizontal="right" wrapText="1"/>
    </xf>
    <xf numFmtId="165" fontId="4" fillId="0" borderId="3" xfId="1" applyNumberFormat="1" applyFont="1" applyFill="1" applyBorder="1" applyAlignment="1">
      <alignment horizontal="right" wrapText="1"/>
    </xf>
    <xf numFmtId="0" fontId="3" fillId="0" borderId="0" xfId="2" applyFont="1" applyBorder="1" applyAlignment="1">
      <alignment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0" xfId="2" applyFont="1" applyFill="1" applyBorder="1" applyAlignment="1">
      <alignment horizontal="right" vertical="top" wrapText="1"/>
    </xf>
    <xf numFmtId="165" fontId="1" fillId="0" borderId="0" xfId="0" applyNumberFormat="1" applyFont="1"/>
    <xf numFmtId="0" fontId="3" fillId="0" borderId="0" xfId="2" applyFont="1" applyAlignment="1">
      <alignment horizontal="right" vertical="top" wrapText="1"/>
    </xf>
    <xf numFmtId="0" fontId="3" fillId="0" borderId="0" xfId="2" applyFont="1" applyFill="1" applyAlignment="1">
      <alignment horizontal="right" vertical="top" wrapText="1"/>
    </xf>
    <xf numFmtId="165" fontId="3" fillId="0" borderId="0" xfId="1" applyNumberFormat="1" applyFont="1" applyAlignment="1">
      <alignment horizontal="right" wrapText="1"/>
    </xf>
    <xf numFmtId="0" fontId="6" fillId="0" borderId="0" xfId="2" applyFont="1" applyAlignment="1">
      <alignment vertical="top" wrapText="1"/>
    </xf>
    <xf numFmtId="165" fontId="2" fillId="0" borderId="0" xfId="1" applyNumberFormat="1" applyFont="1" applyAlignment="1">
      <alignment horizontal="right" wrapText="1"/>
    </xf>
    <xf numFmtId="165" fontId="2" fillId="0" borderId="0" xfId="1" applyNumberFormat="1" applyFont="1" applyFill="1" applyAlignment="1">
      <alignment horizontal="right" wrapText="1"/>
    </xf>
    <xf numFmtId="167" fontId="7" fillId="0" borderId="0" xfId="1" applyNumberFormat="1" applyFont="1" applyAlignment="1">
      <alignment horizontal="right"/>
    </xf>
    <xf numFmtId="167" fontId="7" fillId="0" borderId="0" xfId="1" applyNumberFormat="1" applyFont="1" applyFill="1" applyAlignment="1">
      <alignment horizontal="right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0" applyFont="1" applyAlignment="1">
      <alignment wrapText="1"/>
    </xf>
    <xf numFmtId="167" fontId="7" fillId="0" borderId="0" xfId="1" applyNumberFormat="1" applyFont="1"/>
    <xf numFmtId="0" fontId="3" fillId="0" borderId="0" xfId="2" applyFont="1" applyFill="1" applyAlignment="1">
      <alignment vertical="top"/>
    </xf>
    <xf numFmtId="0" fontId="3" fillId="0" borderId="3" xfId="2" applyFont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167" fontId="8" fillId="0" borderId="4" xfId="1" applyNumberFormat="1" applyFont="1" applyBorder="1"/>
    <xf numFmtId="167" fontId="8" fillId="0" borderId="4" xfId="1" applyNumberFormat="1" applyFont="1" applyFill="1" applyBorder="1"/>
    <xf numFmtId="0" fontId="4" fillId="0" borderId="0" xfId="2" applyFont="1" applyBorder="1" applyAlignment="1">
      <alignment vertical="top" wrapText="1"/>
    </xf>
    <xf numFmtId="0" fontId="4" fillId="0" borderId="3" xfId="2" applyFont="1" applyBorder="1" applyAlignment="1">
      <alignment vertical="top" wrapText="1"/>
    </xf>
    <xf numFmtId="0" fontId="4" fillId="0" borderId="3" xfId="2" applyFont="1" applyFill="1" applyBorder="1" applyAlignment="1">
      <alignment horizontal="center" vertical="top" wrapText="1"/>
    </xf>
    <xf numFmtId="0" fontId="2" fillId="0" borderId="0" xfId="2" applyFont="1"/>
    <xf numFmtId="165" fontId="4" fillId="0" borderId="3" xfId="1" applyNumberFormat="1" applyFont="1" applyBorder="1"/>
    <xf numFmtId="165" fontId="4" fillId="0" borderId="3" xfId="1" applyNumberFormat="1" applyFont="1" applyFill="1" applyBorder="1"/>
    <xf numFmtId="165" fontId="4" fillId="0" borderId="0" xfId="1" applyNumberFormat="1" applyFont="1" applyFill="1" applyBorder="1"/>
    <xf numFmtId="2" fontId="4" fillId="0" borderId="0" xfId="2" applyNumberFormat="1" applyFont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2" fontId="4" fillId="0" borderId="0" xfId="2" applyNumberFormat="1" applyFont="1" applyFill="1" applyAlignment="1">
      <alignment horizontal="center" vertical="top" wrapText="1"/>
    </xf>
    <xf numFmtId="165" fontId="3" fillId="0" borderId="0" xfId="2" applyNumberFormat="1" applyFont="1"/>
    <xf numFmtId="165" fontId="3" fillId="0" borderId="0" xfId="2" applyNumberFormat="1" applyFont="1" applyFill="1"/>
    <xf numFmtId="0" fontId="3" fillId="0" borderId="0" xfId="2" applyFont="1" applyBorder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0" fontId="4" fillId="0" borderId="0" xfId="3" applyFont="1"/>
    <xf numFmtId="0" fontId="8" fillId="0" borderId="0" xfId="2" applyFont="1"/>
    <xf numFmtId="0" fontId="4" fillId="0" borderId="0" xfId="3" applyFont="1" applyAlignment="1"/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center"/>
    </xf>
    <xf numFmtId="0" fontId="3" fillId="0" borderId="0" xfId="2" applyFont="1" applyAlignment="1">
      <alignment horizontal="left" indent="15"/>
    </xf>
    <xf numFmtId="0" fontId="1" fillId="0" borderId="0" xfId="2" applyFont="1" applyBorder="1"/>
    <xf numFmtId="0" fontId="1" fillId="0" borderId="0" xfId="2" applyFont="1" applyFill="1" applyAlignment="1">
      <alignment horizontal="center"/>
    </xf>
    <xf numFmtId="0" fontId="9" fillId="0" borderId="0" xfId="2" applyFont="1"/>
    <xf numFmtId="167" fontId="9" fillId="0" borderId="0" xfId="2" applyNumberFormat="1" applyFont="1"/>
    <xf numFmtId="0" fontId="10" fillId="0" borderId="0" xfId="2" applyFont="1" applyFill="1"/>
    <xf numFmtId="0" fontId="7" fillId="0" borderId="0" xfId="2" applyFont="1" applyFill="1"/>
    <xf numFmtId="3" fontId="7" fillId="0" borderId="0" xfId="2" applyNumberFormat="1" applyFont="1"/>
    <xf numFmtId="0" fontId="7" fillId="0" borderId="0" xfId="2" applyFont="1"/>
    <xf numFmtId="0" fontId="11" fillId="0" borderId="2" xfId="3" applyFont="1" applyBorder="1"/>
    <xf numFmtId="0" fontId="11" fillId="0" borderId="0" xfId="2" applyFont="1"/>
    <xf numFmtId="167" fontId="11" fillId="0" borderId="0" xfId="2" applyNumberFormat="1" applyFont="1"/>
    <xf numFmtId="167" fontId="7" fillId="0" borderId="0" xfId="2" applyNumberFormat="1" applyFont="1"/>
    <xf numFmtId="0" fontId="11" fillId="0" borderId="0" xfId="2" applyFont="1" applyFill="1" applyAlignment="1">
      <alignment horizontal="center"/>
    </xf>
    <xf numFmtId="0" fontId="11" fillId="0" borderId="0" xfId="3" applyFont="1" applyFill="1" applyAlignment="1">
      <alignment vertical="top"/>
    </xf>
    <xf numFmtId="0" fontId="11" fillId="0" borderId="0" xfId="2" applyFont="1" applyBorder="1" applyAlignment="1">
      <alignment vertical="top" wrapText="1"/>
    </xf>
    <xf numFmtId="0" fontId="11" fillId="0" borderId="0" xfId="3" applyFont="1" applyFill="1" applyBorder="1" applyAlignment="1">
      <alignment horizontal="center" vertical="top" wrapText="1"/>
    </xf>
    <xf numFmtId="167" fontId="4" fillId="0" borderId="3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 wrapText="1"/>
    </xf>
    <xf numFmtId="165" fontId="4" fillId="0" borderId="3" xfId="1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 wrapText="1"/>
    </xf>
    <xf numFmtId="0" fontId="11" fillId="0" borderId="0" xfId="2" applyFont="1" applyAlignment="1">
      <alignment vertical="top" wrapText="1"/>
    </xf>
    <xf numFmtId="0" fontId="7" fillId="0" borderId="0" xfId="2" applyFont="1" applyAlignment="1">
      <alignment vertical="top" wrapText="1"/>
    </xf>
    <xf numFmtId="167" fontId="7" fillId="0" borderId="0" xfId="2" applyNumberFormat="1" applyFont="1" applyAlignment="1">
      <alignment vertical="top" wrapText="1"/>
    </xf>
    <xf numFmtId="0" fontId="7" fillId="0" borderId="0" xfId="2" applyFont="1" applyFill="1" applyAlignment="1">
      <alignment vertical="top" wrapText="1"/>
    </xf>
    <xf numFmtId="0" fontId="7" fillId="0" borderId="0" xfId="2" applyFont="1" applyFill="1" applyBorder="1"/>
    <xf numFmtId="166" fontId="7" fillId="0" borderId="0" xfId="1" applyNumberFormat="1" applyFont="1" applyFill="1" applyAlignment="1">
      <alignment horizontal="right" vertical="top" wrapText="1"/>
    </xf>
    <xf numFmtId="167" fontId="3" fillId="0" borderId="0" xfId="1" applyNumberFormat="1" applyFont="1" applyAlignment="1">
      <alignment horizontal="right" wrapText="1"/>
    </xf>
    <xf numFmtId="164" fontId="3" fillId="0" borderId="0" xfId="1" applyFont="1" applyAlignment="1">
      <alignment horizontal="right" wrapText="1"/>
    </xf>
    <xf numFmtId="166" fontId="7" fillId="0" borderId="0" xfId="1" applyNumberFormat="1" applyFont="1" applyFill="1" applyAlignment="1">
      <alignment horizontal="right" wrapText="1"/>
    </xf>
    <xf numFmtId="166" fontId="7" fillId="0" borderId="0" xfId="1" applyNumberFormat="1" applyFont="1" applyFill="1" applyBorder="1" applyAlignment="1">
      <alignment horizontal="right" wrapText="1"/>
    </xf>
    <xf numFmtId="0" fontId="7" fillId="0" borderId="0" xfId="2" applyFont="1" applyBorder="1" applyAlignment="1">
      <alignment vertical="top" wrapText="1"/>
    </xf>
    <xf numFmtId="167" fontId="11" fillId="0" borderId="4" xfId="2" applyNumberFormat="1" applyFont="1" applyFill="1" applyBorder="1" applyAlignment="1">
      <alignment vertical="top" wrapText="1"/>
    </xf>
    <xf numFmtId="2" fontId="13" fillId="0" borderId="0" xfId="4" applyNumberFormat="1" applyFont="1" applyBorder="1"/>
    <xf numFmtId="167" fontId="7" fillId="0" borderId="0" xfId="2" applyNumberFormat="1" applyFont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167" fontId="7" fillId="0" borderId="0" xfId="1" applyNumberFormat="1" applyFont="1" applyFill="1"/>
    <xf numFmtId="167" fontId="7" fillId="0" borderId="0" xfId="1" applyNumberFormat="1" applyFont="1" applyFill="1" applyBorder="1"/>
    <xf numFmtId="168" fontId="7" fillId="0" borderId="0" xfId="1" applyNumberFormat="1" applyFont="1" applyAlignment="1">
      <alignment horizontal="right" vertical="top" wrapText="1"/>
    </xf>
    <xf numFmtId="167" fontId="7" fillId="0" borderId="0" xfId="1" applyNumberFormat="1" applyFont="1" applyFill="1" applyBorder="1" applyAlignment="1">
      <alignment horizontal="right"/>
    </xf>
    <xf numFmtId="166" fontId="14" fillId="0" borderId="0" xfId="1" applyNumberFormat="1" applyFont="1" applyFill="1" applyBorder="1" applyAlignment="1">
      <alignment horizontal="right" vertical="center" wrapText="1"/>
    </xf>
    <xf numFmtId="167" fontId="11" fillId="0" borderId="3" xfId="1" applyNumberFormat="1" applyFont="1" applyFill="1" applyBorder="1"/>
    <xf numFmtId="167" fontId="11" fillId="0" borderId="0" xfId="1" applyNumberFormat="1" applyFont="1" applyFill="1" applyBorder="1"/>
    <xf numFmtId="167" fontId="11" fillId="0" borderId="0" xfId="1" applyNumberFormat="1" applyFont="1" applyFill="1"/>
    <xf numFmtId="167" fontId="7" fillId="0" borderId="3" xfId="1" applyNumberFormat="1" applyFont="1" applyFill="1" applyBorder="1" applyAlignment="1">
      <alignment vertical="center"/>
    </xf>
    <xf numFmtId="0" fontId="7" fillId="0" borderId="0" xfId="2" applyFont="1" applyAlignment="1">
      <alignment vertical="center" wrapText="1"/>
    </xf>
    <xf numFmtId="167" fontId="11" fillId="0" borderId="3" xfId="2" applyNumberFormat="1" applyFont="1" applyFill="1" applyBorder="1" applyAlignment="1">
      <alignment vertical="top" wrapText="1"/>
    </xf>
    <xf numFmtId="167" fontId="11" fillId="0" borderId="0" xfId="2" applyNumberFormat="1" applyFont="1" applyFill="1" applyBorder="1" applyAlignment="1">
      <alignment vertical="top" wrapText="1"/>
    </xf>
    <xf numFmtId="0" fontId="7" fillId="0" borderId="0" xfId="2" applyFont="1" applyAlignment="1">
      <alignment vertical="top"/>
    </xf>
    <xf numFmtId="167" fontId="7" fillId="0" borderId="0" xfId="1" applyNumberFormat="1" applyFont="1" applyFill="1" applyAlignment="1">
      <alignment vertical="center"/>
    </xf>
    <xf numFmtId="167" fontId="7" fillId="0" borderId="0" xfId="1" applyNumberFormat="1" applyFont="1" applyFill="1" applyAlignment="1">
      <alignment wrapText="1"/>
    </xf>
    <xf numFmtId="167" fontId="7" fillId="0" borderId="0" xfId="2" applyNumberFormat="1" applyFont="1" applyAlignment="1">
      <alignment wrapText="1"/>
    </xf>
    <xf numFmtId="0" fontId="7" fillId="0" borderId="0" xfId="2" applyFont="1" applyBorder="1" applyAlignment="1">
      <alignment wrapText="1"/>
    </xf>
    <xf numFmtId="164" fontId="7" fillId="0" borderId="0" xfId="1" applyFont="1" applyAlignment="1">
      <alignment horizontal="right" wrapText="1"/>
    </xf>
    <xf numFmtId="167" fontId="7" fillId="0" borderId="0" xfId="1" applyNumberFormat="1" applyFont="1" applyFill="1" applyAlignment="1">
      <alignment horizontal="right" wrapText="1"/>
    </xf>
    <xf numFmtId="166" fontId="14" fillId="0" borderId="0" xfId="1" applyNumberFormat="1" applyFont="1" applyFill="1" applyBorder="1" applyAlignment="1">
      <alignment horizontal="right" wrapText="1"/>
    </xf>
    <xf numFmtId="167" fontId="7" fillId="0" borderId="0" xfId="1" applyNumberFormat="1" applyFont="1" applyFill="1" applyBorder="1" applyAlignment="1">
      <alignment wrapText="1"/>
    </xf>
    <xf numFmtId="0" fontId="8" fillId="0" borderId="0" xfId="2" applyFont="1" applyFill="1" applyAlignment="1">
      <alignment vertical="top" wrapText="1"/>
    </xf>
    <xf numFmtId="0" fontId="8" fillId="0" borderId="0" xfId="2" applyFont="1" applyAlignment="1">
      <alignment vertical="top" wrapText="1"/>
    </xf>
    <xf numFmtId="164" fontId="7" fillId="0" borderId="0" xfId="1" applyNumberFormat="1" applyFont="1" applyFill="1" applyBorder="1" applyAlignment="1">
      <alignment horizontal="center"/>
    </xf>
    <xf numFmtId="3" fontId="7" fillId="0" borderId="0" xfId="2" applyNumberFormat="1" applyFont="1" applyFill="1" applyAlignment="1">
      <alignment vertical="top" wrapText="1"/>
    </xf>
    <xf numFmtId="0" fontId="11" fillId="0" borderId="0" xfId="2" applyFont="1" applyFill="1" applyAlignment="1">
      <alignment vertical="top" wrapText="1"/>
    </xf>
    <xf numFmtId="167" fontId="11" fillId="0" borderId="0" xfId="2" applyNumberFormat="1" applyFont="1" applyAlignment="1">
      <alignment vertical="top" wrapText="1"/>
    </xf>
    <xf numFmtId="164" fontId="7" fillId="0" borderId="0" xfId="1" applyFont="1" applyAlignment="1">
      <alignment vertical="top" wrapText="1"/>
    </xf>
    <xf numFmtId="164" fontId="7" fillId="0" borderId="0" xfId="1" applyFont="1" applyFill="1" applyBorder="1"/>
    <xf numFmtId="0" fontId="15" fillId="0" borderId="0" xfId="2" applyFont="1" applyAlignment="1">
      <alignment vertical="center" wrapText="1"/>
    </xf>
    <xf numFmtId="166" fontId="7" fillId="0" borderId="0" xfId="1" applyNumberFormat="1" applyFont="1" applyFill="1"/>
    <xf numFmtId="0" fontId="14" fillId="0" borderId="0" xfId="2" applyFont="1" applyAlignment="1">
      <alignment vertical="center" wrapText="1"/>
    </xf>
    <xf numFmtId="167" fontId="7" fillId="0" borderId="0" xfId="2" applyNumberFormat="1" applyFont="1" applyFill="1" applyAlignment="1"/>
    <xf numFmtId="0" fontId="8" fillId="0" borderId="0" xfId="2" applyFont="1" applyAlignment="1">
      <alignment vertical="center" wrapText="1"/>
    </xf>
    <xf numFmtId="0" fontId="4" fillId="0" borderId="0" xfId="2" applyFont="1" applyFill="1"/>
    <xf numFmtId="167" fontId="8" fillId="0" borderId="0" xfId="2" applyNumberFormat="1" applyFont="1" applyFill="1"/>
    <xf numFmtId="0" fontId="4" fillId="0" borderId="0" xfId="3" applyFont="1" applyBorder="1"/>
    <xf numFmtId="0" fontId="7" fillId="0" borderId="0" xfId="2" applyFont="1" applyBorder="1"/>
    <xf numFmtId="4" fontId="7" fillId="0" borderId="0" xfId="2" applyNumberFormat="1" applyFont="1" applyFill="1" applyBorder="1"/>
    <xf numFmtId="167" fontId="8" fillId="0" borderId="0" xfId="2" applyNumberFormat="1" applyFont="1"/>
    <xf numFmtId="0" fontId="8" fillId="0" borderId="0" xfId="2" applyFont="1" applyFill="1"/>
    <xf numFmtId="0" fontId="8" fillId="0" borderId="0" xfId="2" applyFont="1" applyAlignment="1"/>
    <xf numFmtId="167" fontId="8" fillId="0" borderId="0" xfId="2" applyNumberFormat="1" applyFont="1" applyAlignment="1"/>
    <xf numFmtId="165" fontId="4" fillId="0" borderId="0" xfId="1" applyNumberFormat="1" applyFont="1" applyFill="1" applyAlignment="1">
      <alignment horizontal="left"/>
    </xf>
    <xf numFmtId="166" fontId="7" fillId="0" borderId="0" xfId="1" applyNumberFormat="1" applyFont="1" applyAlignment="1">
      <alignment horizontal="right" wrapText="1"/>
    </xf>
    <xf numFmtId="0" fontId="11" fillId="0" borderId="0" xfId="3" applyFont="1" applyFill="1" applyAlignment="1">
      <alignment horizontal="center"/>
    </xf>
    <xf numFmtId="0" fontId="2" fillId="0" borderId="0" xfId="2" applyFont="1" applyFill="1" applyBorder="1"/>
    <xf numFmtId="0" fontId="2" fillId="0" borderId="0" xfId="3" applyFont="1" applyFill="1"/>
    <xf numFmtId="0" fontId="16" fillId="0" borderId="0" xfId="3" applyFont="1" applyFill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/>
    </xf>
    <xf numFmtId="3" fontId="17" fillId="0" borderId="0" xfId="3" applyNumberFormat="1" applyFont="1" applyFill="1"/>
    <xf numFmtId="0" fontId="1" fillId="0" borderId="0" xfId="3" applyFont="1" applyFill="1"/>
    <xf numFmtId="0" fontId="2" fillId="0" borderId="1" xfId="3" applyFont="1" applyFill="1" applyBorder="1"/>
    <xf numFmtId="3" fontId="1" fillId="0" borderId="0" xfId="3" applyNumberFormat="1" applyFont="1" applyFill="1"/>
    <xf numFmtId="0" fontId="6" fillId="0" borderId="0" xfId="3" applyFont="1" applyFill="1" applyBorder="1" applyAlignment="1">
      <alignment horizontal="left" vertical="top" wrapText="1" indent="1"/>
    </xf>
    <xf numFmtId="0" fontId="6" fillId="0" borderId="0" xfId="3" applyFont="1" applyFill="1" applyBorder="1" applyAlignment="1">
      <alignment vertical="top"/>
    </xf>
    <xf numFmtId="0" fontId="11" fillId="0" borderId="0" xfId="3" applyFont="1" applyFill="1" applyBorder="1" applyAlignment="1">
      <alignment horizontal="center" vertical="top"/>
    </xf>
    <xf numFmtId="3" fontId="1" fillId="0" borderId="0" xfId="3" applyNumberFormat="1" applyFont="1" applyFill="1" applyAlignment="1"/>
    <xf numFmtId="0" fontId="1" fillId="0" borderId="0" xfId="3" applyFont="1" applyFill="1" applyAlignment="1"/>
    <xf numFmtId="0" fontId="6" fillId="0" borderId="0" xfId="3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vertical="top" wrapText="1"/>
    </xf>
    <xf numFmtId="0" fontId="2" fillId="0" borderId="0" xfId="3" applyFont="1" applyFill="1" applyBorder="1" applyAlignment="1">
      <alignment vertical="top" wrapText="1"/>
    </xf>
    <xf numFmtId="0" fontId="6" fillId="0" borderId="0" xfId="3" applyFont="1" applyFill="1" applyBorder="1" applyAlignment="1">
      <alignment horizontal="center" wrapText="1"/>
    </xf>
    <xf numFmtId="169" fontId="6" fillId="0" borderId="0" xfId="3" applyNumberFormat="1" applyFont="1" applyFill="1" applyAlignment="1">
      <alignment horizontal="center"/>
    </xf>
    <xf numFmtId="0" fontId="3" fillId="0" borderId="0" xfId="3" applyFont="1" applyFill="1" applyBorder="1" applyAlignment="1">
      <alignment horizontal="left" vertical="top" wrapText="1"/>
    </xf>
    <xf numFmtId="167" fontId="6" fillId="0" borderId="0" xfId="3" applyNumberFormat="1" applyFont="1" applyFill="1" applyBorder="1" applyAlignment="1">
      <alignment horizontal="right" wrapText="1"/>
    </xf>
    <xf numFmtId="164" fontId="1" fillId="0" borderId="0" xfId="1" applyFont="1" applyFill="1"/>
    <xf numFmtId="164" fontId="6" fillId="0" borderId="0" xfId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left" vertical="top" wrapText="1"/>
    </xf>
    <xf numFmtId="167" fontId="2" fillId="0" borderId="3" xfId="3" applyNumberFormat="1" applyFont="1" applyFill="1" applyBorder="1" applyAlignment="1">
      <alignment horizontal="right" wrapText="1"/>
    </xf>
    <xf numFmtId="169" fontId="4" fillId="0" borderId="3" xfId="3" applyNumberFormat="1" applyFont="1" applyFill="1" applyBorder="1" applyAlignment="1">
      <alignment horizontal="right"/>
    </xf>
    <xf numFmtId="169" fontId="6" fillId="0" borderId="0" xfId="3" applyNumberFormat="1" applyFont="1" applyFill="1" applyAlignment="1">
      <alignment horizontal="right"/>
    </xf>
    <xf numFmtId="169" fontId="6" fillId="0" borderId="0" xfId="3" applyNumberFormat="1" applyFont="1" applyFill="1"/>
    <xf numFmtId="0" fontId="3" fillId="0" borderId="0" xfId="3" applyFont="1" applyFill="1" applyBorder="1" applyAlignment="1">
      <alignment vertical="top" wrapText="1"/>
    </xf>
    <xf numFmtId="167" fontId="2" fillId="0" borderId="0" xfId="3" applyNumberFormat="1" applyFont="1" applyFill="1" applyBorder="1" applyAlignment="1">
      <alignment horizontal="right" wrapText="1"/>
    </xf>
    <xf numFmtId="167" fontId="3" fillId="0" borderId="0" xfId="3" applyNumberFormat="1" applyFont="1" applyFill="1" applyBorder="1" applyAlignment="1">
      <alignment horizontal="right" wrapText="1"/>
    </xf>
    <xf numFmtId="167" fontId="3" fillId="0" borderId="3" xfId="3" applyNumberFormat="1" applyFont="1" applyFill="1" applyBorder="1" applyAlignment="1">
      <alignment horizontal="right" wrapText="1"/>
    </xf>
    <xf numFmtId="167" fontId="4" fillId="0" borderId="0" xfId="3" applyNumberFormat="1" applyFont="1" applyFill="1" applyBorder="1" applyAlignment="1">
      <alignment horizontal="right" wrapText="1"/>
    </xf>
    <xf numFmtId="169" fontId="4" fillId="0" borderId="0" xfId="3" applyNumberFormat="1" applyFont="1" applyFill="1" applyAlignment="1">
      <alignment horizontal="right"/>
    </xf>
    <xf numFmtId="3" fontId="5" fillId="0" borderId="0" xfId="3" applyNumberFormat="1" applyFont="1" applyFill="1"/>
    <xf numFmtId="0" fontId="5" fillId="0" borderId="0" xfId="3" applyFont="1" applyFill="1"/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top"/>
    </xf>
    <xf numFmtId="3" fontId="1" fillId="0" borderId="0" xfId="3" applyNumberFormat="1" applyFont="1" applyFill="1" applyBorder="1"/>
    <xf numFmtId="167" fontId="6" fillId="0" borderId="3" xfId="3" applyNumberFormat="1" applyFont="1" applyFill="1" applyBorder="1" applyAlignment="1">
      <alignment horizontal="right" wrapText="1"/>
    </xf>
    <xf numFmtId="167" fontId="4" fillId="0" borderId="3" xfId="3" applyNumberFormat="1" applyFont="1" applyFill="1" applyBorder="1" applyAlignment="1">
      <alignment horizontal="right" wrapText="1"/>
    </xf>
    <xf numFmtId="167" fontId="2" fillId="0" borderId="0" xfId="3" applyNumberFormat="1" applyFont="1" applyFill="1" applyBorder="1" applyAlignment="1">
      <alignment horizontal="center" wrapText="1"/>
    </xf>
    <xf numFmtId="167" fontId="6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8" fillId="0" borderId="0" xfId="2" applyFont="1" applyFill="1" applyBorder="1"/>
    <xf numFmtId="0" fontId="4" fillId="0" borderId="0" xfId="3" applyFont="1" applyFill="1" applyAlignment="1"/>
    <xf numFmtId="0" fontId="8" fillId="0" borderId="0" xfId="2" applyFont="1" applyFill="1" applyAlignment="1"/>
    <xf numFmtId="165" fontId="8" fillId="0" borderId="0" xfId="1" applyNumberFormat="1" applyFont="1" applyFill="1" applyBorder="1"/>
    <xf numFmtId="0" fontId="2" fillId="0" borderId="0" xfId="3" applyFont="1" applyFill="1" applyBorder="1" applyAlignment="1"/>
    <xf numFmtId="165" fontId="2" fillId="0" borderId="0" xfId="1" applyNumberFormat="1" applyFont="1" applyFill="1" applyBorder="1" applyAlignment="1">
      <alignment horizontal="center"/>
    </xf>
    <xf numFmtId="0" fontId="1" fillId="0" borderId="0" xfId="3" applyFont="1" applyFill="1" applyBorder="1"/>
    <xf numFmtId="0" fontId="11" fillId="0" borderId="0" xfId="2" applyFont="1" applyFill="1"/>
    <xf numFmtId="0" fontId="11" fillId="0" borderId="0" xfId="2" applyFont="1" applyFill="1" applyAlignment="1">
      <alignment wrapText="1"/>
    </xf>
    <xf numFmtId="0" fontId="18" fillId="0" borderId="0" xfId="2" applyFont="1" applyFill="1" applyAlignment="1"/>
    <xf numFmtId="0" fontId="11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wrapText="1"/>
    </xf>
    <xf numFmtId="0" fontId="7" fillId="0" borderId="0" xfId="2" applyFont="1" applyFill="1" applyAlignment="1">
      <alignment wrapText="1"/>
    </xf>
    <xf numFmtId="0" fontId="11" fillId="0" borderId="1" xfId="3" applyFont="1" applyFill="1" applyBorder="1"/>
    <xf numFmtId="0" fontId="11" fillId="0" borderId="0" xfId="2" applyFont="1" applyFill="1" applyBorder="1" applyAlignment="1"/>
    <xf numFmtId="0" fontId="7" fillId="0" borderId="0" xfId="2" applyFont="1" applyFill="1" applyBorder="1" applyAlignment="1"/>
    <xf numFmtId="0" fontId="7" fillId="0" borderId="0" xfId="2" applyFont="1" applyFill="1" applyAlignment="1"/>
    <xf numFmtId="0" fontId="11" fillId="0" borderId="0" xfId="2" applyFont="1" applyFill="1" applyAlignment="1"/>
    <xf numFmtId="0" fontId="11" fillId="0" borderId="3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 wrapText="1"/>
    </xf>
    <xf numFmtId="169" fontId="7" fillId="0" borderId="0" xfId="2" applyNumberFormat="1" applyFont="1" applyFill="1" applyAlignment="1">
      <alignment wrapText="1"/>
    </xf>
    <xf numFmtId="169" fontId="7" fillId="0" borderId="0" xfId="2" applyNumberFormat="1" applyFont="1" applyFill="1" applyBorder="1" applyAlignment="1">
      <alignment wrapText="1"/>
    </xf>
    <xf numFmtId="3" fontId="7" fillId="0" borderId="0" xfId="2" applyNumberFormat="1" applyFont="1" applyFill="1" applyBorder="1" applyAlignment="1">
      <alignment wrapText="1"/>
    </xf>
    <xf numFmtId="169" fontId="11" fillId="0" borderId="0" xfId="2" applyNumberFormat="1" applyFont="1" applyFill="1" applyAlignment="1">
      <alignment wrapText="1"/>
    </xf>
    <xf numFmtId="3" fontId="7" fillId="2" borderId="0" xfId="2" applyNumberFormat="1" applyFont="1" applyFill="1" applyBorder="1" applyAlignment="1">
      <alignment wrapText="1"/>
    </xf>
    <xf numFmtId="0" fontId="7" fillId="2" borderId="0" xfId="2" applyFont="1" applyFill="1" applyAlignment="1">
      <alignment wrapText="1"/>
    </xf>
    <xf numFmtId="0" fontId="7" fillId="2" borderId="0" xfId="2" applyFont="1" applyFill="1"/>
    <xf numFmtId="166" fontId="11" fillId="0" borderId="6" xfId="1" applyNumberFormat="1" applyFont="1" applyFill="1" applyBorder="1" applyAlignment="1">
      <alignment wrapText="1"/>
    </xf>
    <xf numFmtId="167" fontId="11" fillId="0" borderId="6" xfId="1" applyNumberFormat="1" applyFont="1" applyFill="1" applyBorder="1"/>
    <xf numFmtId="166" fontId="11" fillId="0" borderId="6" xfId="1" applyNumberFormat="1" applyFont="1" applyFill="1" applyBorder="1" applyAlignment="1">
      <alignment horizontal="right" wrapText="1"/>
    </xf>
    <xf numFmtId="164" fontId="7" fillId="2" borderId="0" xfId="1" applyFont="1" applyFill="1" applyAlignment="1">
      <alignment wrapText="1"/>
    </xf>
    <xf numFmtId="166" fontId="11" fillId="0" borderId="0" xfId="1" applyNumberFormat="1" applyFont="1" applyFill="1" applyBorder="1" applyAlignment="1">
      <alignment wrapText="1"/>
    </xf>
    <xf numFmtId="0" fontId="7" fillId="0" borderId="0" xfId="3" applyFont="1" applyFill="1" applyAlignment="1">
      <alignment wrapText="1"/>
    </xf>
    <xf numFmtId="166" fontId="7" fillId="0" borderId="0" xfId="1" applyNumberFormat="1" applyFont="1" applyFill="1" applyBorder="1" applyAlignment="1">
      <alignment wrapText="1"/>
    </xf>
    <xf numFmtId="167" fontId="14" fillId="0" borderId="0" xfId="2" applyNumberFormat="1" applyFont="1" applyFill="1" applyBorder="1" applyAlignment="1">
      <alignment wrapText="1"/>
    </xf>
    <xf numFmtId="167" fontId="7" fillId="0" borderId="0" xfId="2" applyNumberFormat="1" applyFont="1" applyFill="1" applyAlignment="1">
      <alignment horizontal="right"/>
    </xf>
    <xf numFmtId="0" fontId="8" fillId="0" borderId="0" xfId="2" applyFont="1" applyFill="1" applyBorder="1" applyAlignment="1">
      <alignment wrapText="1"/>
    </xf>
    <xf numFmtId="167" fontId="7" fillId="0" borderId="0" xfId="2" applyNumberFormat="1" applyFont="1" applyFill="1"/>
    <xf numFmtId="166" fontId="11" fillId="0" borderId="0" xfId="1" applyNumberFormat="1" applyFont="1" applyFill="1" applyBorder="1" applyAlignment="1">
      <alignment horizontal="right" wrapText="1"/>
    </xf>
    <xf numFmtId="166" fontId="14" fillId="0" borderId="0" xfId="1" applyNumberFormat="1" applyFont="1" applyFill="1" applyBorder="1" applyAlignment="1">
      <alignment wrapText="1"/>
    </xf>
    <xf numFmtId="0" fontId="11" fillId="0" borderId="0" xfId="2" applyFont="1" applyFill="1" applyBorder="1"/>
    <xf numFmtId="169" fontId="8" fillId="0" borderId="0" xfId="2" applyNumberFormat="1" applyFont="1" applyFill="1" applyBorder="1" applyAlignment="1">
      <alignment wrapText="1"/>
    </xf>
    <xf numFmtId="3" fontId="8" fillId="2" borderId="0" xfId="2" applyNumberFormat="1" applyFont="1" applyFill="1" applyBorder="1" applyAlignment="1">
      <alignment wrapText="1"/>
    </xf>
    <xf numFmtId="0" fontId="8" fillId="2" borderId="0" xfId="2" applyFont="1" applyFill="1" applyAlignment="1">
      <alignment wrapText="1"/>
    </xf>
    <xf numFmtId="0" fontId="8" fillId="2" borderId="0" xfId="2" applyFont="1" applyFill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/>
    <xf numFmtId="166" fontId="19" fillId="0" borderId="0" xfId="1" applyNumberFormat="1" applyFont="1" applyFill="1"/>
    <xf numFmtId="166" fontId="19" fillId="0" borderId="0" xfId="1" applyNumberFormat="1" applyFont="1" applyFill="1" applyAlignment="1">
      <alignment horizontal="center"/>
    </xf>
    <xf numFmtId="166" fontId="20" fillId="0" borderId="0" xfId="1" applyNumberFormat="1" applyFont="1" applyFill="1"/>
    <xf numFmtId="169" fontId="11" fillId="0" borderId="0" xfId="2" applyNumberFormat="1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3" fillId="0" borderId="0" xfId="2" applyFont="1" applyFill="1"/>
    <xf numFmtId="169" fontId="3" fillId="0" borderId="0" xfId="2" applyNumberFormat="1" applyFont="1" applyFill="1"/>
    <xf numFmtId="169" fontId="3" fillId="0" borderId="0" xfId="2" applyNumberFormat="1" applyFont="1" applyFill="1" applyAlignment="1">
      <alignment horizontal="center"/>
    </xf>
    <xf numFmtId="169" fontId="3" fillId="0" borderId="0" xfId="1" applyNumberFormat="1" applyFont="1" applyFill="1"/>
    <xf numFmtId="169" fontId="21" fillId="0" borderId="0" xfId="2" applyNumberFormat="1" applyFont="1" applyFill="1"/>
    <xf numFmtId="3" fontId="11" fillId="2" borderId="0" xfId="2" applyNumberFormat="1" applyFont="1" applyFill="1" applyBorder="1" applyAlignment="1">
      <alignment wrapText="1"/>
    </xf>
    <xf numFmtId="0" fontId="11" fillId="2" borderId="0" xfId="2" applyFont="1" applyFill="1" applyAlignment="1">
      <alignment wrapText="1"/>
    </xf>
    <xf numFmtId="0" fontId="11" fillId="2" borderId="0" xfId="2" applyFont="1" applyFill="1"/>
    <xf numFmtId="0" fontId="3" fillId="0" borderId="0" xfId="3" applyFont="1" applyBorder="1"/>
    <xf numFmtId="0" fontId="4" fillId="0" borderId="0" xfId="3" applyFont="1" applyFill="1" applyBorder="1" applyAlignment="1">
      <alignment horizontal="center"/>
    </xf>
    <xf numFmtId="169" fontId="3" fillId="0" borderId="0" xfId="3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165" fontId="4" fillId="0" borderId="0" xfId="1" applyNumberFormat="1" applyFont="1" applyFill="1"/>
    <xf numFmtId="3" fontId="22" fillId="0" borderId="0" xfId="2" applyNumberFormat="1" applyFont="1" applyFill="1"/>
    <xf numFmtId="0" fontId="22" fillId="0" borderId="0" xfId="2" applyFont="1" applyFill="1"/>
    <xf numFmtId="169" fontId="22" fillId="0" borderId="0" xfId="2" applyNumberFormat="1" applyFont="1" applyFill="1"/>
    <xf numFmtId="0" fontId="4" fillId="0" borderId="0" xfId="2" applyFont="1" applyFill="1" applyAlignment="1"/>
    <xf numFmtId="3" fontId="11" fillId="0" borderId="0" xfId="2" applyNumberFormat="1" applyFont="1" applyFill="1" applyAlignment="1">
      <alignment wrapText="1"/>
    </xf>
    <xf numFmtId="169" fontId="21" fillId="0" borderId="0" xfId="2" applyNumberFormat="1" applyFont="1" applyFill="1" applyBorder="1"/>
    <xf numFmtId="3" fontId="21" fillId="0" borderId="0" xfId="2" applyNumberFormat="1" applyFont="1" applyFill="1" applyBorder="1"/>
    <xf numFmtId="0" fontId="21" fillId="0" borderId="0" xfId="2" applyFont="1" applyFill="1"/>
    <xf numFmtId="0" fontId="4" fillId="0" borderId="0" xfId="3" applyFont="1" applyBorder="1" applyAlignment="1"/>
    <xf numFmtId="165" fontId="4" fillId="0" borderId="0" xfId="1" applyNumberFormat="1" applyFont="1" applyFill="1" applyBorder="1" applyAlignment="1">
      <alignment horizontal="center"/>
    </xf>
    <xf numFmtId="3" fontId="7" fillId="0" borderId="0" xfId="2" applyNumberFormat="1" applyFont="1" applyFill="1" applyAlignment="1">
      <alignment wrapText="1"/>
    </xf>
    <xf numFmtId="0" fontId="1" fillId="0" borderId="0" xfId="3" applyFont="1" applyBorder="1"/>
    <xf numFmtId="0" fontId="22" fillId="0" borderId="0" xfId="2" applyFont="1" applyFill="1" applyBorder="1"/>
    <xf numFmtId="3" fontId="22" fillId="0" borderId="0" xfId="2" applyNumberFormat="1" applyFont="1" applyFill="1" applyBorder="1"/>
    <xf numFmtId="3" fontId="11" fillId="0" borderId="0" xfId="2" applyNumberFormat="1" applyFont="1" applyFill="1" applyBorder="1" applyAlignment="1">
      <alignment wrapText="1"/>
    </xf>
    <xf numFmtId="166" fontId="7" fillId="0" borderId="0" xfId="2" applyNumberFormat="1" applyFont="1" applyFill="1" applyAlignment="1">
      <alignment wrapText="1"/>
    </xf>
    <xf numFmtId="0" fontId="11" fillId="0" borderId="0" xfId="3" applyFont="1" applyFill="1" applyAlignment="1">
      <alignment horizontal="center"/>
    </xf>
    <xf numFmtId="167" fontId="11" fillId="0" borderId="0" xfId="3" applyNumberFormat="1" applyFont="1" applyFill="1" applyAlignment="1">
      <alignment horizontal="center"/>
    </xf>
    <xf numFmtId="0" fontId="8" fillId="0" borderId="0" xfId="2" applyFont="1" applyFill="1" applyAlignment="1">
      <alignment horizontal="left"/>
    </xf>
    <xf numFmtId="165" fontId="4" fillId="0" borderId="0" xfId="1" applyNumberFormat="1" applyFont="1" applyFill="1" applyAlignment="1">
      <alignment horizontal="left"/>
    </xf>
  </cellXfs>
  <cellStyles count="5">
    <cellStyle name="Итог 2" xfId="4"/>
    <cellStyle name="КАНДАГАЧ тел3-33-96 2 2" xfId="2"/>
    <cellStyle name="КАНДАГАЧ тел3-33-96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ACCOUNTING%20DEPT/&#1059;&#1087;&#1088;&#1072;&#1074;&#1083;&#1077;&#1085;&#1080;&#1077;%20&#1075;&#1077;&#1085;&#1077;&#1088;&#1072;&#1083;&#1100;&#1085;&#1086;&#1081;%20&#1073;&#1091;&#1093;&#1075;&#1072;&#1083;&#1090;&#1077;&#1088;&#1080;&#1080;/&#1054;&#1090;&#1095;&#1077;&#1090;%20&#1052;&#1057;&#1060;&#1054;/2019/09/&#1054;&#1090;&#1095;&#1077;&#1090;_&#1052;&#1057;&#1060;&#1054;_30_09_2019_&#1088;&#1091;&#109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бал_30_09_2019"/>
      <sheetName val="ф1"/>
      <sheetName val="ф2"/>
      <sheetName val="ф3"/>
      <sheetName val="ф4"/>
      <sheetName val="ф4_данные за 2018г."/>
      <sheetName val="проводки на прибыль"/>
      <sheetName val="ф2_30_06_19"/>
      <sheetName val="бал_сть акций"/>
      <sheetName val="средневзв кол акций"/>
      <sheetName val="средневзв. кол-во расчет"/>
      <sheetName val="700H"/>
    </sheetNames>
    <sheetDataSet>
      <sheetData sheetId="0"/>
      <sheetData sheetId="1"/>
      <sheetData sheetId="2"/>
      <sheetData sheetId="3">
        <row r="54">
          <cell r="F54">
            <v>350358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view="pageBreakPreview" topLeftCell="A22" zoomScaleNormal="100" zoomScaleSheetLayoutView="100" workbookViewId="0">
      <selection activeCell="A50" sqref="A50"/>
    </sheetView>
  </sheetViews>
  <sheetFormatPr defaultRowHeight="12.75" x14ac:dyDescent="0.2"/>
  <cols>
    <col min="1" max="1" width="60.5703125" style="5" customWidth="1"/>
    <col min="2" max="2" width="18.140625" style="5" customWidth="1"/>
    <col min="3" max="3" width="2" style="72" customWidth="1"/>
    <col min="4" max="4" width="13.85546875" style="73" bestFit="1" customWidth="1"/>
    <col min="5" max="5" width="12.42578125" style="5" bestFit="1" customWidth="1"/>
    <col min="6" max="16384" width="9.140625" style="5"/>
  </cols>
  <sheetData>
    <row r="1" spans="1:4" x14ac:dyDescent="0.2">
      <c r="A1" s="1" t="s">
        <v>0</v>
      </c>
      <c r="B1" s="2"/>
      <c r="C1" s="3"/>
      <c r="D1" s="4"/>
    </row>
    <row r="2" spans="1:4" x14ac:dyDescent="0.2">
      <c r="A2" s="6" t="s">
        <v>1</v>
      </c>
      <c r="B2" s="2"/>
      <c r="C2" s="3"/>
      <c r="D2" s="4"/>
    </row>
    <row r="3" spans="1:4" x14ac:dyDescent="0.2">
      <c r="A3" s="6" t="s">
        <v>2</v>
      </c>
      <c r="B3" s="2"/>
      <c r="C3" s="3"/>
      <c r="D3" s="4"/>
    </row>
    <row r="4" spans="1:4" x14ac:dyDescent="0.2">
      <c r="A4" s="1" t="s">
        <v>3</v>
      </c>
      <c r="B4" s="2"/>
      <c r="C4" s="3"/>
      <c r="D4" s="4"/>
    </row>
    <row r="5" spans="1:4" x14ac:dyDescent="0.2">
      <c r="A5" s="1"/>
      <c r="B5" s="2"/>
      <c r="C5" s="3"/>
      <c r="D5" s="4"/>
    </row>
    <row r="6" spans="1:4" x14ac:dyDescent="0.2">
      <c r="A6" s="1"/>
      <c r="B6" s="2"/>
      <c r="C6" s="3"/>
      <c r="D6" s="4"/>
    </row>
    <row r="7" spans="1:4" x14ac:dyDescent="0.2">
      <c r="A7" s="1"/>
      <c r="B7" s="2"/>
      <c r="C7" s="3"/>
      <c r="D7" s="4"/>
    </row>
    <row r="8" spans="1:4" x14ac:dyDescent="0.2">
      <c r="A8" s="1"/>
      <c r="B8" s="7" t="s">
        <v>4</v>
      </c>
      <c r="C8" s="8"/>
      <c r="D8" s="7" t="s">
        <v>5</v>
      </c>
    </row>
    <row r="9" spans="1:4" x14ac:dyDescent="0.2">
      <c r="A9" s="9"/>
      <c r="B9" s="10" t="s">
        <v>6</v>
      </c>
      <c r="C9" s="10"/>
      <c r="D9" s="11" t="s">
        <v>7</v>
      </c>
    </row>
    <row r="10" spans="1:4" x14ac:dyDescent="0.2">
      <c r="A10" s="9"/>
      <c r="B10" s="12" t="s">
        <v>8</v>
      </c>
      <c r="C10" s="10"/>
      <c r="D10" s="13" t="s">
        <v>9</v>
      </c>
    </row>
    <row r="11" spans="1:4" x14ac:dyDescent="0.2">
      <c r="A11" s="9"/>
      <c r="B11" s="14"/>
      <c r="C11" s="15"/>
      <c r="D11" s="16"/>
    </row>
    <row r="12" spans="1:4" x14ac:dyDescent="0.2">
      <c r="A12" s="17" t="s">
        <v>10</v>
      </c>
      <c r="B12" s="2"/>
      <c r="C12" s="3"/>
      <c r="D12" s="4"/>
    </row>
    <row r="13" spans="1:4" x14ac:dyDescent="0.2">
      <c r="A13" s="18"/>
      <c r="B13" s="2"/>
      <c r="C13" s="3"/>
      <c r="D13" s="4"/>
    </row>
    <row r="14" spans="1:4" x14ac:dyDescent="0.2">
      <c r="A14" s="19" t="s">
        <v>11</v>
      </c>
      <c r="B14" s="20">
        <v>5267224</v>
      </c>
      <c r="C14" s="21"/>
      <c r="D14" s="20">
        <v>3483605</v>
      </c>
    </row>
    <row r="15" spans="1:4" ht="25.5" x14ac:dyDescent="0.2">
      <c r="A15" s="18" t="s">
        <v>12</v>
      </c>
      <c r="B15" s="20">
        <v>8356729</v>
      </c>
      <c r="C15" s="21"/>
      <c r="D15" s="20">
        <v>14920060</v>
      </c>
    </row>
    <row r="16" spans="1:4" x14ac:dyDescent="0.2">
      <c r="A16" s="19" t="s">
        <v>13</v>
      </c>
      <c r="B16" s="20">
        <v>1038456</v>
      </c>
      <c r="C16" s="21"/>
      <c r="D16" s="20">
        <v>1016362</v>
      </c>
    </row>
    <row r="17" spans="1:4" x14ac:dyDescent="0.2">
      <c r="A17" s="19" t="s">
        <v>14</v>
      </c>
      <c r="B17" s="20">
        <v>2830396</v>
      </c>
      <c r="C17" s="21"/>
      <c r="D17" s="20">
        <v>4001024</v>
      </c>
    </row>
    <row r="18" spans="1:4" x14ac:dyDescent="0.2">
      <c r="A18" s="19" t="s">
        <v>15</v>
      </c>
      <c r="B18" s="20">
        <v>102029071</v>
      </c>
      <c r="C18" s="21"/>
      <c r="D18" s="20">
        <v>98065355</v>
      </c>
    </row>
    <row r="19" spans="1:4" x14ac:dyDescent="0.2">
      <c r="A19" s="18" t="s">
        <v>16</v>
      </c>
      <c r="B19" s="20">
        <v>8764598</v>
      </c>
      <c r="C19" s="21"/>
      <c r="D19" s="20">
        <v>3573709</v>
      </c>
    </row>
    <row r="20" spans="1:4" x14ac:dyDescent="0.2">
      <c r="A20" s="18" t="s">
        <v>17</v>
      </c>
      <c r="B20" s="20">
        <v>1348702</v>
      </c>
      <c r="C20" s="21"/>
      <c r="D20" s="20">
        <v>1088811</v>
      </c>
    </row>
    <row r="21" spans="1:4" x14ac:dyDescent="0.2">
      <c r="A21" s="18" t="s">
        <v>18</v>
      </c>
      <c r="B21" s="20">
        <v>1176242</v>
      </c>
      <c r="C21" s="21"/>
      <c r="D21" s="20">
        <v>0</v>
      </c>
    </row>
    <row r="22" spans="1:4" x14ac:dyDescent="0.2">
      <c r="A22" s="18" t="s">
        <v>19</v>
      </c>
      <c r="B22" s="20">
        <v>667358</v>
      </c>
      <c r="C22" s="21"/>
      <c r="D22" s="20">
        <v>667358</v>
      </c>
    </row>
    <row r="23" spans="1:4" x14ac:dyDescent="0.2">
      <c r="A23" s="18" t="s">
        <v>20</v>
      </c>
      <c r="B23" s="20">
        <v>124804</v>
      </c>
      <c r="C23" s="21"/>
      <c r="D23" s="20">
        <v>39509</v>
      </c>
    </row>
    <row r="24" spans="1:4" x14ac:dyDescent="0.2">
      <c r="A24" s="19" t="s">
        <v>21</v>
      </c>
      <c r="B24" s="20">
        <v>238522</v>
      </c>
      <c r="C24" s="21"/>
      <c r="D24" s="20">
        <v>217937</v>
      </c>
    </row>
    <row r="25" spans="1:4" x14ac:dyDescent="0.2">
      <c r="A25" s="18" t="s">
        <v>22</v>
      </c>
      <c r="B25" s="20">
        <v>113049</v>
      </c>
      <c r="C25" s="21"/>
      <c r="D25" s="20">
        <v>177</v>
      </c>
    </row>
    <row r="26" spans="1:4" x14ac:dyDescent="0.2">
      <c r="A26" s="18" t="s">
        <v>23</v>
      </c>
      <c r="B26" s="20">
        <v>1542341</v>
      </c>
      <c r="C26" s="21"/>
      <c r="D26" s="20">
        <v>756865</v>
      </c>
    </row>
    <row r="27" spans="1:4" ht="13.5" thickBot="1" x14ac:dyDescent="0.25">
      <c r="A27" s="18"/>
      <c r="B27" s="22"/>
      <c r="C27" s="23"/>
      <c r="D27" s="22"/>
    </row>
    <row r="28" spans="1:4" ht="13.5" thickBot="1" x14ac:dyDescent="0.25">
      <c r="A28" s="25" t="s">
        <v>24</v>
      </c>
      <c r="B28" s="26">
        <f>SUM(B14:B27)</f>
        <v>133497492</v>
      </c>
      <c r="C28" s="27"/>
      <c r="D28" s="28">
        <f>SUM(D14:D27)</f>
        <v>127830772</v>
      </c>
    </row>
    <row r="29" spans="1:4" x14ac:dyDescent="0.2">
      <c r="A29" s="29"/>
      <c r="B29" s="30"/>
      <c r="C29" s="23"/>
      <c r="D29" s="31"/>
    </row>
    <row r="30" spans="1:4" x14ac:dyDescent="0.2">
      <c r="A30" s="18"/>
      <c r="B30" s="33"/>
      <c r="C30" s="23"/>
      <c r="D30" s="34"/>
    </row>
    <row r="31" spans="1:4" x14ac:dyDescent="0.2">
      <c r="A31" s="17" t="s">
        <v>25</v>
      </c>
      <c r="B31" s="35"/>
      <c r="C31" s="21"/>
      <c r="D31" s="20"/>
    </row>
    <row r="32" spans="1:4" x14ac:dyDescent="0.2">
      <c r="A32" s="17"/>
      <c r="B32" s="35"/>
      <c r="C32" s="21"/>
      <c r="D32" s="20"/>
    </row>
    <row r="33" spans="1:5" x14ac:dyDescent="0.2">
      <c r="A33" s="19" t="s">
        <v>26</v>
      </c>
      <c r="B33" s="35">
        <v>29106884</v>
      </c>
      <c r="C33" s="21"/>
      <c r="D33" s="20">
        <v>23780697</v>
      </c>
    </row>
    <row r="34" spans="1:5" x14ac:dyDescent="0.2">
      <c r="A34" s="18" t="s">
        <v>27</v>
      </c>
      <c r="B34" s="35">
        <v>1176242</v>
      </c>
      <c r="C34" s="21"/>
      <c r="D34" s="20">
        <v>0</v>
      </c>
    </row>
    <row r="35" spans="1:5" x14ac:dyDescent="0.2">
      <c r="A35" s="18" t="s">
        <v>28</v>
      </c>
      <c r="B35" s="35">
        <v>79415975</v>
      </c>
      <c r="C35" s="21"/>
      <c r="D35" s="20">
        <v>82456365</v>
      </c>
    </row>
    <row r="36" spans="1:5" x14ac:dyDescent="0.2">
      <c r="A36" s="18" t="s">
        <v>29</v>
      </c>
      <c r="B36" s="35">
        <v>1628</v>
      </c>
      <c r="C36" s="21"/>
      <c r="D36" s="20">
        <v>44040</v>
      </c>
    </row>
    <row r="37" spans="1:5" x14ac:dyDescent="0.2">
      <c r="A37" s="18" t="s">
        <v>30</v>
      </c>
      <c r="B37" s="35">
        <v>705668</v>
      </c>
      <c r="C37" s="21"/>
      <c r="D37" s="20">
        <v>554355</v>
      </c>
    </row>
    <row r="38" spans="1:5" ht="13.5" thickBot="1" x14ac:dyDescent="0.25">
      <c r="A38" s="18"/>
      <c r="B38" s="24"/>
      <c r="C38" s="23"/>
      <c r="D38" s="22"/>
    </row>
    <row r="39" spans="1:5" ht="13.5" thickBot="1" x14ac:dyDescent="0.25">
      <c r="A39" s="25" t="s">
        <v>31</v>
      </c>
      <c r="B39" s="26">
        <f>SUM(B33:B38)</f>
        <v>110406397</v>
      </c>
      <c r="C39" s="27"/>
      <c r="D39" s="28">
        <f>SUM(D33:D38)</f>
        <v>106835457</v>
      </c>
    </row>
    <row r="40" spans="1:5" x14ac:dyDescent="0.2">
      <c r="A40" s="29"/>
      <c r="B40" s="23"/>
      <c r="C40" s="23"/>
      <c r="D40" s="31"/>
    </row>
    <row r="41" spans="1:5" x14ac:dyDescent="0.2">
      <c r="A41" s="18"/>
      <c r="B41" s="33"/>
      <c r="C41" s="23"/>
      <c r="D41" s="34"/>
    </row>
    <row r="42" spans="1:5" x14ac:dyDescent="0.2">
      <c r="A42" s="17" t="s">
        <v>32</v>
      </c>
      <c r="B42" s="35"/>
      <c r="C42" s="21"/>
      <c r="D42" s="20"/>
    </row>
    <row r="43" spans="1:5" x14ac:dyDescent="0.2">
      <c r="A43" s="36"/>
      <c r="B43" s="35"/>
      <c r="C43" s="21"/>
      <c r="D43" s="20"/>
    </row>
    <row r="44" spans="1:5" x14ac:dyDescent="0.2">
      <c r="A44" s="18" t="s">
        <v>33</v>
      </c>
      <c r="B44" s="37">
        <f>B45</f>
        <v>26130041</v>
      </c>
      <c r="C44" s="37"/>
      <c r="D44" s="38">
        <f>D45</f>
        <v>24257366</v>
      </c>
    </row>
    <row r="45" spans="1:5" x14ac:dyDescent="0.2">
      <c r="A45" s="18" t="s">
        <v>34</v>
      </c>
      <c r="B45" s="35">
        <v>26130041</v>
      </c>
      <c r="C45" s="21"/>
      <c r="D45" s="20">
        <v>24257366</v>
      </c>
      <c r="E45" s="32"/>
    </row>
    <row r="46" spans="1:5" x14ac:dyDescent="0.2">
      <c r="A46" s="19" t="s">
        <v>35</v>
      </c>
      <c r="B46" s="39">
        <v>598597</v>
      </c>
      <c r="C46" s="3"/>
      <c r="D46" s="40">
        <v>598597</v>
      </c>
    </row>
    <row r="47" spans="1:5" x14ac:dyDescent="0.2">
      <c r="A47" s="41" t="s">
        <v>36</v>
      </c>
      <c r="B47" s="39">
        <v>900</v>
      </c>
      <c r="C47" s="3"/>
      <c r="D47" s="40">
        <v>900</v>
      </c>
    </row>
    <row r="48" spans="1:5" x14ac:dyDescent="0.2">
      <c r="A48" s="42" t="s">
        <v>37</v>
      </c>
      <c r="B48" s="39">
        <v>281080</v>
      </c>
      <c r="C48" s="3"/>
      <c r="D48" s="40">
        <v>306336</v>
      </c>
    </row>
    <row r="49" spans="1:4" ht="25.5" x14ac:dyDescent="0.2">
      <c r="A49" s="43" t="s">
        <v>38</v>
      </c>
      <c r="B49" s="44">
        <v>-60787</v>
      </c>
      <c r="C49" s="3"/>
      <c r="D49" s="40">
        <v>-63211</v>
      </c>
    </row>
    <row r="50" spans="1:4" x14ac:dyDescent="0.2">
      <c r="A50" s="45" t="s">
        <v>84</v>
      </c>
      <c r="B50" s="44">
        <v>-3858736</v>
      </c>
      <c r="C50" s="3"/>
      <c r="D50" s="40">
        <v>-4104673</v>
      </c>
    </row>
    <row r="51" spans="1:4" ht="13.5" thickBot="1" x14ac:dyDescent="0.25">
      <c r="A51" s="17"/>
      <c r="B51" s="46"/>
      <c r="C51" s="29"/>
      <c r="D51" s="47"/>
    </row>
    <row r="52" spans="1:4" ht="13.5" thickBot="1" x14ac:dyDescent="0.25">
      <c r="A52" s="25" t="s">
        <v>39</v>
      </c>
      <c r="B52" s="48">
        <f>SUM(B45:B50)</f>
        <v>23091095</v>
      </c>
      <c r="C52" s="15"/>
      <c r="D52" s="49">
        <f>SUM(D45:D50)</f>
        <v>20995315</v>
      </c>
    </row>
    <row r="53" spans="1:4" ht="13.5" thickBot="1" x14ac:dyDescent="0.25">
      <c r="A53" s="50"/>
      <c r="B53" s="51"/>
      <c r="C53" s="50"/>
      <c r="D53" s="52"/>
    </row>
    <row r="54" spans="1:4" ht="13.5" thickBot="1" x14ac:dyDescent="0.25">
      <c r="A54" s="53" t="s">
        <v>40</v>
      </c>
      <c r="B54" s="54">
        <f>B39+B52</f>
        <v>133497492</v>
      </c>
      <c r="C54" s="14">
        <f>C39+C52</f>
        <v>0</v>
      </c>
      <c r="D54" s="55">
        <f>D39+D52</f>
        <v>127830772</v>
      </c>
    </row>
    <row r="55" spans="1:4" x14ac:dyDescent="0.2">
      <c r="A55" s="53"/>
      <c r="B55" s="15"/>
      <c r="C55" s="14"/>
      <c r="D55" s="56"/>
    </row>
    <row r="56" spans="1:4" x14ac:dyDescent="0.2">
      <c r="A56" s="36" t="s">
        <v>41</v>
      </c>
      <c r="B56" s="57">
        <v>838.3315244741957</v>
      </c>
      <c r="C56" s="58"/>
      <c r="D56" s="59">
        <v>824.22</v>
      </c>
    </row>
    <row r="57" spans="1:4" x14ac:dyDescent="0.2">
      <c r="A57" s="9"/>
      <c r="B57" s="60"/>
      <c r="C57" s="60"/>
      <c r="D57" s="60"/>
    </row>
    <row r="58" spans="1:4" x14ac:dyDescent="0.2">
      <c r="A58" s="9"/>
      <c r="B58" s="60"/>
      <c r="C58" s="60"/>
      <c r="D58" s="61"/>
    </row>
    <row r="59" spans="1:4" x14ac:dyDescent="0.2">
      <c r="A59" s="9"/>
      <c r="B59" s="9"/>
      <c r="C59" s="62"/>
      <c r="D59" s="4"/>
    </row>
    <row r="60" spans="1:4" s="65" customFormat="1" x14ac:dyDescent="0.2">
      <c r="A60" s="63" t="s">
        <v>42</v>
      </c>
      <c r="B60" s="63" t="s">
        <v>42</v>
      </c>
      <c r="C60" s="64"/>
      <c r="D60" s="16"/>
    </row>
    <row r="61" spans="1:4" s="65" customFormat="1" x14ac:dyDescent="0.2">
      <c r="A61" s="66" t="s">
        <v>43</v>
      </c>
      <c r="B61" s="67" t="s">
        <v>44</v>
      </c>
      <c r="C61" s="67"/>
      <c r="D61" s="16"/>
    </row>
    <row r="62" spans="1:4" s="65" customFormat="1" x14ac:dyDescent="0.2">
      <c r="A62" s="68" t="s">
        <v>45</v>
      </c>
      <c r="B62" s="69" t="s">
        <v>46</v>
      </c>
      <c r="C62" s="70"/>
      <c r="D62" s="16"/>
    </row>
    <row r="63" spans="1:4" x14ac:dyDescent="0.2">
      <c r="A63" s="71"/>
      <c r="B63" s="9"/>
      <c r="C63" s="62"/>
      <c r="D63" s="4"/>
    </row>
  </sheetData>
  <sheetProtection formatCells="0" formatColumns="0" formatRows="0" insertColumns="0" insertRows="0" deleteColumns="0" deleteRows="0"/>
  <pageMargins left="0.75" right="0.75" top="1" bottom="1" header="0.5" footer="0.5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view="pageBreakPreview" zoomScaleNormal="100" zoomScaleSheetLayoutView="100" workbookViewId="0">
      <pane xSplit="2" ySplit="11" topLeftCell="C39" activePane="bottomRight" state="frozen"/>
      <selection activeCell="B18" sqref="B18"/>
      <selection pane="topRight" activeCell="B18" sqref="B18"/>
      <selection pane="bottomLeft" activeCell="B18" sqref="B18"/>
      <selection pane="bottomRight" activeCell="F64" sqref="F64"/>
    </sheetView>
  </sheetViews>
  <sheetFormatPr defaultRowHeight="12.75" x14ac:dyDescent="0.2"/>
  <cols>
    <col min="1" max="1" width="52.5703125" style="79" customWidth="1"/>
    <col min="2" max="2" width="2.7109375" style="79" customWidth="1"/>
    <col min="3" max="4" width="15.7109375" style="83" customWidth="1"/>
    <col min="5" max="5" width="2.7109375" style="79" customWidth="1"/>
    <col min="6" max="6" width="15.7109375" style="77" customWidth="1"/>
    <col min="7" max="7" width="14.5703125" style="77" customWidth="1"/>
    <col min="8" max="9" width="9.140625" style="79"/>
    <col min="10" max="10" width="9.140625" style="104"/>
    <col min="11" max="16384" width="9.140625" style="79"/>
  </cols>
  <sheetData>
    <row r="1" spans="1:7" x14ac:dyDescent="0.2">
      <c r="A1" s="64" t="s">
        <v>0</v>
      </c>
      <c r="B1" s="74"/>
      <c r="C1" s="75"/>
      <c r="D1" s="75"/>
      <c r="E1" s="74"/>
      <c r="F1" s="76"/>
    </row>
    <row r="2" spans="1:7" x14ac:dyDescent="0.2">
      <c r="A2" s="80" t="s">
        <v>47</v>
      </c>
      <c r="B2" s="74"/>
      <c r="C2" s="75"/>
      <c r="D2" s="75"/>
      <c r="E2" s="74"/>
      <c r="F2" s="76"/>
    </row>
    <row r="3" spans="1:7" x14ac:dyDescent="0.2">
      <c r="A3" s="80" t="s">
        <v>48</v>
      </c>
      <c r="B3" s="74"/>
      <c r="C3" s="75"/>
      <c r="D3" s="75"/>
      <c r="E3" s="74"/>
      <c r="F3" s="285"/>
      <c r="G3" s="285"/>
    </row>
    <row r="4" spans="1:7" x14ac:dyDescent="0.2">
      <c r="A4" s="81" t="s">
        <v>49</v>
      </c>
      <c r="B4" s="81"/>
      <c r="C4" s="82"/>
      <c r="D4" s="82"/>
      <c r="E4" s="81"/>
    </row>
    <row r="5" spans="1:7" x14ac:dyDescent="0.2">
      <c r="A5" s="81"/>
      <c r="B5" s="81"/>
      <c r="C5" s="82"/>
      <c r="D5" s="82"/>
      <c r="E5" s="81"/>
      <c r="F5" s="285"/>
      <c r="G5" s="285"/>
    </row>
    <row r="6" spans="1:7" x14ac:dyDescent="0.2">
      <c r="F6" s="84"/>
      <c r="G6" s="84"/>
    </row>
    <row r="7" spans="1:7" x14ac:dyDescent="0.2">
      <c r="F7" s="85"/>
      <c r="G7" s="85"/>
    </row>
    <row r="8" spans="1:7" x14ac:dyDescent="0.2">
      <c r="C8" s="286" t="s">
        <v>50</v>
      </c>
      <c r="D8" s="286"/>
      <c r="F8" s="286" t="s">
        <v>51</v>
      </c>
      <c r="G8" s="286"/>
    </row>
    <row r="9" spans="1:7" x14ac:dyDescent="0.2">
      <c r="C9" s="7" t="s">
        <v>4</v>
      </c>
      <c r="D9" s="7" t="s">
        <v>4</v>
      </c>
      <c r="F9" s="7" t="s">
        <v>4</v>
      </c>
      <c r="G9" s="7" t="s">
        <v>4</v>
      </c>
    </row>
    <row r="10" spans="1:7" x14ac:dyDescent="0.2">
      <c r="A10" s="86"/>
      <c r="B10" s="86"/>
      <c r="C10" s="87" t="s">
        <v>6</v>
      </c>
      <c r="D10" s="87" t="s">
        <v>7</v>
      </c>
      <c r="E10" s="86"/>
      <c r="F10" s="87" t="s">
        <v>6</v>
      </c>
      <c r="G10" s="87" t="s">
        <v>7</v>
      </c>
    </row>
    <row r="11" spans="1:7" ht="13.5" thickBot="1" x14ac:dyDescent="0.25">
      <c r="A11" s="86"/>
      <c r="B11" s="86"/>
      <c r="C11" s="88" t="s">
        <v>8</v>
      </c>
      <c r="D11" s="89" t="s">
        <v>8</v>
      </c>
      <c r="E11" s="86"/>
      <c r="F11" s="90" t="s">
        <v>8</v>
      </c>
      <c r="G11" s="91" t="s">
        <v>8</v>
      </c>
    </row>
    <row r="12" spans="1:7" x14ac:dyDescent="0.2">
      <c r="A12" s="92" t="s">
        <v>52</v>
      </c>
      <c r="B12" s="93"/>
      <c r="C12" s="94"/>
      <c r="D12" s="94"/>
      <c r="E12" s="93"/>
      <c r="F12" s="95"/>
      <c r="G12" s="96"/>
    </row>
    <row r="13" spans="1:7" x14ac:dyDescent="0.2">
      <c r="A13" s="93" t="s">
        <v>15</v>
      </c>
      <c r="B13" s="93"/>
      <c r="C13" s="94">
        <v>3403587</v>
      </c>
      <c r="D13" s="94">
        <v>3424643</v>
      </c>
      <c r="E13" s="93"/>
      <c r="F13" s="97">
        <v>10346367</v>
      </c>
      <c r="G13" s="98">
        <v>10729288</v>
      </c>
    </row>
    <row r="14" spans="1:7" ht="25.5" x14ac:dyDescent="0.2">
      <c r="A14" s="18" t="s">
        <v>12</v>
      </c>
      <c r="B14" s="93"/>
      <c r="C14" s="94">
        <v>175627</v>
      </c>
      <c r="D14" s="94">
        <v>260742</v>
      </c>
      <c r="E14" s="93"/>
      <c r="F14" s="100">
        <v>522618</v>
      </c>
      <c r="G14" s="98">
        <v>695989</v>
      </c>
    </row>
    <row r="15" spans="1:7" ht="25.5" x14ac:dyDescent="0.2">
      <c r="A15" s="18" t="s">
        <v>13</v>
      </c>
      <c r="B15" s="93"/>
      <c r="C15" s="94">
        <v>12149</v>
      </c>
      <c r="D15" s="94">
        <v>21088</v>
      </c>
      <c r="E15" s="93"/>
      <c r="F15" s="100">
        <v>36481</v>
      </c>
      <c r="G15" s="98">
        <v>63080</v>
      </c>
    </row>
    <row r="16" spans="1:7" ht="13.5" thickBot="1" x14ac:dyDescent="0.25">
      <c r="A16" s="93" t="s">
        <v>14</v>
      </c>
      <c r="B16" s="93"/>
      <c r="C16" s="94">
        <v>14948</v>
      </c>
      <c r="D16" s="94">
        <v>138864</v>
      </c>
      <c r="E16" s="93"/>
      <c r="F16" s="101">
        <v>55187</v>
      </c>
      <c r="G16" s="98">
        <v>420619</v>
      </c>
    </row>
    <row r="17" spans="1:7" ht="13.5" thickBot="1" x14ac:dyDescent="0.25">
      <c r="A17" s="102"/>
      <c r="B17" s="102"/>
      <c r="C17" s="103">
        <f>SUM(C13:C16)</f>
        <v>3606311</v>
      </c>
      <c r="D17" s="103">
        <f>SUM(D13:D16)</f>
        <v>3845337</v>
      </c>
      <c r="E17" s="102"/>
      <c r="F17" s="103">
        <f>SUM(F13:F16)</f>
        <v>10960653</v>
      </c>
      <c r="G17" s="103">
        <f>SUM(G13:G16)</f>
        <v>11908976</v>
      </c>
    </row>
    <row r="18" spans="1:7" x14ac:dyDescent="0.2">
      <c r="A18" s="92" t="s">
        <v>53</v>
      </c>
      <c r="B18" s="102"/>
      <c r="C18" s="105"/>
      <c r="D18" s="105"/>
      <c r="E18" s="102"/>
      <c r="F18" s="106"/>
      <c r="G18" s="106"/>
    </row>
    <row r="19" spans="1:7" x14ac:dyDescent="0.2">
      <c r="A19" s="93" t="s">
        <v>28</v>
      </c>
      <c r="B19" s="102"/>
      <c r="C19" s="94">
        <v>-1167311</v>
      </c>
      <c r="D19" s="94">
        <v>-1711720</v>
      </c>
      <c r="E19" s="102"/>
      <c r="F19" s="107">
        <v>-3826865</v>
      </c>
      <c r="G19" s="98">
        <v>-4953845</v>
      </c>
    </row>
    <row r="20" spans="1:7" x14ac:dyDescent="0.2">
      <c r="A20" s="93" t="s">
        <v>26</v>
      </c>
      <c r="B20" s="102"/>
      <c r="C20" s="94">
        <v>-335195</v>
      </c>
      <c r="D20" s="94">
        <v>-268334</v>
      </c>
      <c r="E20" s="102"/>
      <c r="F20" s="108">
        <v>-985010</v>
      </c>
      <c r="G20" s="98">
        <v>-963768</v>
      </c>
    </row>
    <row r="21" spans="1:7" x14ac:dyDescent="0.2">
      <c r="A21" s="93" t="s">
        <v>54</v>
      </c>
      <c r="B21" s="102"/>
      <c r="C21" s="94">
        <v>-43375</v>
      </c>
      <c r="D21" s="109">
        <v>0</v>
      </c>
      <c r="E21" s="102"/>
      <c r="F21" s="110">
        <v>-134364</v>
      </c>
      <c r="G21" s="111">
        <v>0</v>
      </c>
    </row>
    <row r="22" spans="1:7" ht="13.5" thickBot="1" x14ac:dyDescent="0.25">
      <c r="A22" s="102"/>
      <c r="B22" s="102"/>
      <c r="C22" s="112">
        <f>SUM(C19:C21)</f>
        <v>-1545881</v>
      </c>
      <c r="D22" s="112">
        <f>SUM(D19:D21)</f>
        <v>-1980054</v>
      </c>
      <c r="E22" s="102"/>
      <c r="F22" s="112">
        <f>SUM(F19:F21)</f>
        <v>-4946239</v>
      </c>
      <c r="G22" s="112">
        <f>SUM(G19:G21)</f>
        <v>-5917613</v>
      </c>
    </row>
    <row r="23" spans="1:7" x14ac:dyDescent="0.2">
      <c r="A23" s="102"/>
      <c r="B23" s="102"/>
      <c r="C23" s="113"/>
      <c r="D23" s="113"/>
      <c r="E23" s="102"/>
      <c r="F23" s="113"/>
      <c r="G23" s="113"/>
    </row>
    <row r="24" spans="1:7" ht="25.5" x14ac:dyDescent="0.2">
      <c r="A24" s="92" t="s">
        <v>55</v>
      </c>
      <c r="B24" s="92"/>
      <c r="C24" s="114">
        <f>C17+C22</f>
        <v>2060430</v>
      </c>
      <c r="D24" s="114">
        <f>D17+D22</f>
        <v>1865283</v>
      </c>
      <c r="E24" s="92"/>
      <c r="F24" s="114">
        <f>F17+F22</f>
        <v>6014414</v>
      </c>
      <c r="G24" s="114">
        <f>G17+G22</f>
        <v>5991363</v>
      </c>
    </row>
    <row r="25" spans="1:7" ht="26.25" thickBot="1" x14ac:dyDescent="0.25">
      <c r="A25" s="95" t="s">
        <v>56</v>
      </c>
      <c r="B25" s="93"/>
      <c r="C25" s="115">
        <v>-594697</v>
      </c>
      <c r="D25" s="115">
        <v>398380</v>
      </c>
      <c r="E25" s="116"/>
      <c r="F25" s="115">
        <v>-820097</v>
      </c>
      <c r="G25" s="115">
        <v>-308171</v>
      </c>
    </row>
    <row r="26" spans="1:7" ht="13.5" thickBot="1" x14ac:dyDescent="0.25">
      <c r="A26" s="92" t="s">
        <v>57</v>
      </c>
      <c r="B26" s="102"/>
      <c r="C26" s="117">
        <f>C24+C25</f>
        <v>1465733</v>
      </c>
      <c r="D26" s="117">
        <f>D24+D25</f>
        <v>2263663</v>
      </c>
      <c r="E26" s="102"/>
      <c r="F26" s="117">
        <f>F24+F25</f>
        <v>5194317</v>
      </c>
      <c r="G26" s="117">
        <f>G24+G25</f>
        <v>5683192</v>
      </c>
    </row>
    <row r="27" spans="1:7" x14ac:dyDescent="0.2">
      <c r="A27" s="92"/>
      <c r="B27" s="102"/>
      <c r="C27" s="105"/>
      <c r="D27" s="105"/>
      <c r="E27" s="102"/>
      <c r="F27" s="118"/>
      <c r="G27" s="118"/>
    </row>
    <row r="28" spans="1:7" x14ac:dyDescent="0.2">
      <c r="A28" s="119" t="s">
        <v>58</v>
      </c>
      <c r="B28" s="102"/>
      <c r="C28" s="105"/>
      <c r="D28" s="105"/>
      <c r="E28" s="102"/>
      <c r="F28" s="120"/>
      <c r="G28" s="107"/>
    </row>
    <row r="29" spans="1:7" x14ac:dyDescent="0.2">
      <c r="A29" s="119" t="s">
        <v>59</v>
      </c>
      <c r="B29" s="102"/>
      <c r="C29" s="94">
        <v>131622</v>
      </c>
      <c r="D29" s="94">
        <v>119577</v>
      </c>
      <c r="E29" s="102"/>
      <c r="F29" s="121">
        <v>382208</v>
      </c>
      <c r="G29" s="98">
        <v>191663</v>
      </c>
    </row>
    <row r="30" spans="1:7" x14ac:dyDescent="0.2">
      <c r="A30" s="119" t="s">
        <v>60</v>
      </c>
      <c r="B30" s="102"/>
      <c r="C30" s="94">
        <v>-25118</v>
      </c>
      <c r="D30" s="94">
        <v>580390</v>
      </c>
      <c r="E30" s="102"/>
      <c r="F30" s="121">
        <v>-138882</v>
      </c>
      <c r="G30" s="98">
        <v>914557</v>
      </c>
    </row>
    <row r="31" spans="1:7" ht="38.25" x14ac:dyDescent="0.2">
      <c r="A31" s="93" t="s">
        <v>61</v>
      </c>
      <c r="B31" s="102"/>
      <c r="C31" s="122">
        <v>-34327</v>
      </c>
      <c r="D31" s="122">
        <v>-388356</v>
      </c>
      <c r="E31" s="123"/>
      <c r="F31" s="121">
        <v>33666</v>
      </c>
      <c r="G31" s="98">
        <v>-352339</v>
      </c>
    </row>
    <row r="32" spans="1:7" ht="38.25" x14ac:dyDescent="0.2">
      <c r="A32" s="93" t="s">
        <v>82</v>
      </c>
      <c r="B32" s="102"/>
      <c r="C32" s="124">
        <v>0</v>
      </c>
      <c r="D32" s="151">
        <v>749</v>
      </c>
      <c r="E32" s="102"/>
      <c r="F32" s="125">
        <v>-5992</v>
      </c>
      <c r="G32" s="126">
        <v>749</v>
      </c>
    </row>
    <row r="33" spans="1:7" x14ac:dyDescent="0.2">
      <c r="A33" s="93" t="s">
        <v>62</v>
      </c>
      <c r="B33" s="92"/>
      <c r="C33" s="122">
        <v>584872</v>
      </c>
      <c r="D33" s="122">
        <v>722066</v>
      </c>
      <c r="E33" s="92"/>
      <c r="F33" s="125">
        <v>1579477</v>
      </c>
      <c r="G33" s="98">
        <v>1844630</v>
      </c>
    </row>
    <row r="34" spans="1:7" x14ac:dyDescent="0.2">
      <c r="A34" s="93" t="s">
        <v>63</v>
      </c>
      <c r="B34" s="92"/>
      <c r="C34" s="122">
        <v>-48132</v>
      </c>
      <c r="D34" s="122">
        <v>-40868</v>
      </c>
      <c r="E34" s="92"/>
      <c r="F34" s="127">
        <v>-129619</v>
      </c>
      <c r="G34" s="98">
        <v>-95183</v>
      </c>
    </row>
    <row r="35" spans="1:7" x14ac:dyDescent="0.2">
      <c r="A35" s="93" t="s">
        <v>64</v>
      </c>
      <c r="B35" s="92"/>
      <c r="C35" s="94">
        <v>-456259</v>
      </c>
      <c r="D35" s="94">
        <v>-10879</v>
      </c>
      <c r="E35" s="92"/>
      <c r="F35" s="127">
        <v>-451488</v>
      </c>
      <c r="G35" s="98">
        <v>-130121</v>
      </c>
    </row>
    <row r="36" spans="1:7" x14ac:dyDescent="0.2">
      <c r="A36" s="93" t="s">
        <v>65</v>
      </c>
      <c r="B36" s="92"/>
      <c r="C36" s="94">
        <v>20002</v>
      </c>
      <c r="D36" s="94">
        <v>24220</v>
      </c>
      <c r="E36" s="92"/>
      <c r="F36" s="125">
        <v>31449</v>
      </c>
      <c r="G36" s="98">
        <v>92602</v>
      </c>
    </row>
    <row r="37" spans="1:7" ht="13.5" thickBot="1" x14ac:dyDescent="0.25">
      <c r="A37" s="128" t="s">
        <v>66</v>
      </c>
      <c r="B37" s="129"/>
      <c r="C37" s="112">
        <f>SUM(C28:C36)</f>
        <v>172660</v>
      </c>
      <c r="D37" s="112">
        <f>SUM(D28:D36)</f>
        <v>1006899</v>
      </c>
      <c r="E37" s="129"/>
      <c r="F37" s="112">
        <f>SUM(F28:F36)</f>
        <v>1300819</v>
      </c>
      <c r="G37" s="112">
        <f>SUM(G28:G36)</f>
        <v>2466558</v>
      </c>
    </row>
    <row r="38" spans="1:7" x14ac:dyDescent="0.2">
      <c r="A38" s="95"/>
      <c r="B38" s="93"/>
      <c r="C38" s="94"/>
      <c r="D38" s="94"/>
      <c r="E38" s="93"/>
      <c r="F38" s="107"/>
      <c r="G38" s="107"/>
    </row>
    <row r="39" spans="1:7" x14ac:dyDescent="0.2">
      <c r="A39" s="92" t="s">
        <v>67</v>
      </c>
      <c r="B39" s="93"/>
      <c r="C39" s="113">
        <f>SUM(C26,C37)</f>
        <v>1638393</v>
      </c>
      <c r="D39" s="113">
        <f>SUM(D26,D37)</f>
        <v>3270562</v>
      </c>
      <c r="E39" s="93"/>
      <c r="F39" s="113">
        <f>SUM(F26,F37)</f>
        <v>6495136</v>
      </c>
      <c r="G39" s="113">
        <f>SUM(G26,G37)</f>
        <v>8149750</v>
      </c>
    </row>
    <row r="40" spans="1:7" x14ac:dyDescent="0.2">
      <c r="A40" s="93"/>
      <c r="B40" s="93"/>
      <c r="C40" s="94"/>
      <c r="D40" s="94"/>
      <c r="E40" s="93"/>
      <c r="F40" s="108"/>
      <c r="G40" s="108"/>
    </row>
    <row r="41" spans="1:7" x14ac:dyDescent="0.2">
      <c r="A41" s="93" t="s">
        <v>68</v>
      </c>
      <c r="B41" s="93"/>
      <c r="C41" s="94">
        <v>-870637</v>
      </c>
      <c r="D41" s="94">
        <v>-789853</v>
      </c>
      <c r="E41" s="93"/>
      <c r="F41" s="108">
        <v>-2756424</v>
      </c>
      <c r="G41" s="98">
        <v>-2128302</v>
      </c>
    </row>
    <row r="42" spans="1:7" x14ac:dyDescent="0.2">
      <c r="A42" s="93" t="s">
        <v>69</v>
      </c>
      <c r="B42" s="93"/>
      <c r="C42" s="94">
        <v>-677478</v>
      </c>
      <c r="D42" s="94">
        <v>-670755</v>
      </c>
      <c r="E42" s="93"/>
      <c r="F42" s="108">
        <v>-1675232</v>
      </c>
      <c r="G42" s="98">
        <v>-1845395</v>
      </c>
    </row>
    <row r="43" spans="1:7" x14ac:dyDescent="0.2">
      <c r="A43" s="93" t="s">
        <v>70</v>
      </c>
      <c r="B43" s="93"/>
      <c r="C43" s="94">
        <v>-35296</v>
      </c>
      <c r="D43" s="94">
        <v>-14960</v>
      </c>
      <c r="E43" s="93"/>
      <c r="F43" s="108">
        <v>-107246</v>
      </c>
      <c r="G43" s="98">
        <v>-55585</v>
      </c>
    </row>
    <row r="44" spans="1:7" x14ac:dyDescent="0.2">
      <c r="A44" s="93" t="s">
        <v>71</v>
      </c>
      <c r="B44" s="102"/>
      <c r="C44" s="94">
        <v>-280079</v>
      </c>
      <c r="D44" s="94">
        <v>-189327</v>
      </c>
      <c r="E44" s="102"/>
      <c r="F44" s="108">
        <v>-754230</v>
      </c>
      <c r="G44" s="98">
        <v>-530940</v>
      </c>
    </row>
    <row r="45" spans="1:7" ht="25.5" x14ac:dyDescent="0.2">
      <c r="A45" s="93" t="s">
        <v>72</v>
      </c>
      <c r="B45" s="102"/>
      <c r="C45" s="108">
        <v>-110192</v>
      </c>
      <c r="D45" s="130">
        <v>0</v>
      </c>
      <c r="E45" s="102"/>
      <c r="F45" s="108">
        <v>-306673</v>
      </c>
      <c r="G45" s="99">
        <v>0</v>
      </c>
    </row>
    <row r="46" spans="1:7" x14ac:dyDescent="0.2">
      <c r="A46" s="93" t="s">
        <v>73</v>
      </c>
      <c r="B46" s="102"/>
      <c r="C46" s="94">
        <v>-201434</v>
      </c>
      <c r="D46" s="94">
        <v>-133898</v>
      </c>
      <c r="E46" s="102"/>
      <c r="F46" s="108">
        <v>-544973</v>
      </c>
      <c r="G46" s="98">
        <v>-439518</v>
      </c>
    </row>
    <row r="47" spans="1:7" ht="13.5" thickBot="1" x14ac:dyDescent="0.25">
      <c r="A47" s="92" t="s">
        <v>74</v>
      </c>
      <c r="B47" s="102"/>
      <c r="C47" s="117">
        <f>SUM(C41:C46)</f>
        <v>-2175116</v>
      </c>
      <c r="D47" s="117">
        <f>SUM(D41:D46)</f>
        <v>-1798793</v>
      </c>
      <c r="E47" s="102"/>
      <c r="F47" s="117">
        <f>SUM(F41:F46)</f>
        <v>-6144778</v>
      </c>
      <c r="G47" s="117">
        <f>SUM(G41:G46)</f>
        <v>-4999740</v>
      </c>
    </row>
    <row r="48" spans="1:7" x14ac:dyDescent="0.2">
      <c r="A48" s="86"/>
      <c r="B48" s="93"/>
      <c r="C48" s="94"/>
      <c r="D48" s="94"/>
      <c r="E48" s="93"/>
      <c r="F48" s="131"/>
      <c r="G48" s="131"/>
    </row>
    <row r="49" spans="1:10" ht="13.5" thickBot="1" x14ac:dyDescent="0.25">
      <c r="A49" s="132" t="s">
        <v>75</v>
      </c>
      <c r="B49" s="92"/>
      <c r="C49" s="112">
        <f>SUM(C39,C47)</f>
        <v>-536723</v>
      </c>
      <c r="D49" s="112">
        <f>SUM(D39,D47)</f>
        <v>1471769</v>
      </c>
      <c r="E49" s="92"/>
      <c r="F49" s="112">
        <f>SUM(F39,F47)</f>
        <v>350358</v>
      </c>
      <c r="G49" s="112">
        <f>SUM(G39,G47)</f>
        <v>3150010</v>
      </c>
    </row>
    <row r="50" spans="1:10" x14ac:dyDescent="0.2">
      <c r="A50" s="102"/>
      <c r="B50" s="92"/>
      <c r="C50" s="133"/>
      <c r="D50" s="133"/>
      <c r="E50" s="92"/>
      <c r="F50" s="114"/>
      <c r="G50" s="114"/>
    </row>
    <row r="51" spans="1:10" x14ac:dyDescent="0.2">
      <c r="A51" s="93" t="s">
        <v>83</v>
      </c>
      <c r="B51" s="92"/>
      <c r="C51" s="134">
        <v>0</v>
      </c>
      <c r="D51" s="134">
        <v>0</v>
      </c>
      <c r="E51" s="133"/>
      <c r="F51" s="135">
        <v>0</v>
      </c>
      <c r="G51" s="94">
        <v>-171975</v>
      </c>
    </row>
    <row r="52" spans="1:10" x14ac:dyDescent="0.2">
      <c r="B52" s="92"/>
      <c r="C52" s="133"/>
      <c r="D52" s="133"/>
      <c r="E52" s="92"/>
      <c r="F52" s="114"/>
      <c r="G52" s="114"/>
    </row>
    <row r="53" spans="1:10" ht="13.5" thickBot="1" x14ac:dyDescent="0.25">
      <c r="A53" s="132" t="s">
        <v>76</v>
      </c>
      <c r="B53" s="93"/>
      <c r="C53" s="112">
        <f>C49+C51</f>
        <v>-536723</v>
      </c>
      <c r="D53" s="112">
        <f>D49+D51</f>
        <v>1471769</v>
      </c>
      <c r="E53" s="93"/>
      <c r="F53" s="112">
        <f>F49+F51</f>
        <v>350358</v>
      </c>
      <c r="G53" s="112">
        <f>G49+G51</f>
        <v>2978035</v>
      </c>
    </row>
    <row r="54" spans="1:10" ht="25.5" x14ac:dyDescent="0.2">
      <c r="A54" s="136" t="s">
        <v>77</v>
      </c>
      <c r="G54" s="137"/>
    </row>
    <row r="55" spans="1:10" ht="38.25" x14ac:dyDescent="0.2">
      <c r="A55" s="138" t="s">
        <v>78</v>
      </c>
      <c r="C55" s="122">
        <v>-9703</v>
      </c>
      <c r="D55" s="122">
        <v>-35986</v>
      </c>
      <c r="E55" s="83"/>
      <c r="F55" s="139">
        <v>2424</v>
      </c>
      <c r="G55" s="98">
        <v>-9058</v>
      </c>
    </row>
    <row r="56" spans="1:10" ht="13.5" thickBot="1" x14ac:dyDescent="0.25">
      <c r="A56" s="140" t="s">
        <v>79</v>
      </c>
      <c r="C56" s="112">
        <f>SUM(C54:C55)</f>
        <v>-9703</v>
      </c>
      <c r="D56" s="112">
        <f>SUM(D54:D55)</f>
        <v>-35986</v>
      </c>
      <c r="F56" s="112">
        <f>SUM(F54:F55)</f>
        <v>2424</v>
      </c>
      <c r="G56" s="112">
        <f>SUM(G54:G55)</f>
        <v>-9058</v>
      </c>
    </row>
    <row r="57" spans="1:10" x14ac:dyDescent="0.2">
      <c r="A57" s="141" t="s">
        <v>80</v>
      </c>
      <c r="C57" s="142">
        <f>C53+C56</f>
        <v>-546426</v>
      </c>
      <c r="D57" s="142">
        <f>D53+D56</f>
        <v>1435783</v>
      </c>
      <c r="F57" s="142">
        <f>F53+F56</f>
        <v>352782</v>
      </c>
      <c r="G57" s="142">
        <f>G53+G56</f>
        <v>2968977</v>
      </c>
    </row>
    <row r="58" spans="1:10" x14ac:dyDescent="0.2">
      <c r="A58" s="9"/>
    </row>
    <row r="59" spans="1:10" x14ac:dyDescent="0.2">
      <c r="A59" s="143" t="s">
        <v>81</v>
      </c>
      <c r="B59" s="144"/>
      <c r="C59" s="145">
        <v>-20.694677481469668</v>
      </c>
      <c r="D59" s="145">
        <v>66.774705618884525</v>
      </c>
      <c r="E59" s="144"/>
      <c r="F59" s="145">
        <v>13.712711142590337</v>
      </c>
      <c r="G59" s="145">
        <v>135.11000000000001</v>
      </c>
    </row>
    <row r="60" spans="1:10" x14ac:dyDescent="0.2">
      <c r="A60" s="78"/>
      <c r="G60" s="145"/>
    </row>
    <row r="61" spans="1:10" x14ac:dyDescent="0.2">
      <c r="A61" s="78"/>
    </row>
    <row r="62" spans="1:10" s="67" customFormat="1" x14ac:dyDescent="0.2">
      <c r="A62" s="67" t="s">
        <v>42</v>
      </c>
      <c r="C62" s="146"/>
      <c r="D62" s="146"/>
      <c r="F62" s="147" t="s">
        <v>42</v>
      </c>
      <c r="G62" s="147"/>
      <c r="J62" s="104"/>
    </row>
    <row r="63" spans="1:10" s="67" customFormat="1" x14ac:dyDescent="0.2">
      <c r="A63" s="66" t="s">
        <v>43</v>
      </c>
      <c r="C63" s="146"/>
      <c r="D63" s="146"/>
      <c r="F63" s="147" t="s">
        <v>44</v>
      </c>
      <c r="G63" s="147"/>
      <c r="J63" s="104"/>
    </row>
    <row r="64" spans="1:10" s="67" customFormat="1" x14ac:dyDescent="0.2">
      <c r="A64" s="68" t="s">
        <v>45</v>
      </c>
      <c r="B64" s="148"/>
      <c r="C64" s="149"/>
      <c r="D64" s="149"/>
      <c r="E64" s="148"/>
      <c r="F64" s="150" t="s">
        <v>46</v>
      </c>
      <c r="G64" s="147"/>
      <c r="J64" s="104"/>
    </row>
  </sheetData>
  <sheetProtection formatCells="0" formatColumns="0" formatRows="0" insertColumns="0" insertRows="0" deleteColumns="0" deleteRows="0"/>
  <mergeCells count="4">
    <mergeCell ref="F3:G3"/>
    <mergeCell ref="F5:G5"/>
    <mergeCell ref="C8:D8"/>
    <mergeCell ref="F8:G8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view="pageBreakPreview" zoomScale="90" zoomScaleNormal="100" zoomScaleSheetLayoutView="90" workbookViewId="0">
      <selection activeCell="C14" sqref="C14"/>
    </sheetView>
  </sheetViews>
  <sheetFormatPr defaultRowHeight="12.75" x14ac:dyDescent="0.2"/>
  <cols>
    <col min="1" max="1" width="63.85546875" style="159" customWidth="1"/>
    <col min="2" max="2" width="1.7109375" style="159" customWidth="1"/>
    <col min="3" max="3" width="17.140625" style="157" customWidth="1"/>
    <col min="4" max="4" width="2.5703125" style="156" customWidth="1"/>
    <col min="5" max="5" width="18.140625" style="157" customWidth="1"/>
    <col min="6" max="6" width="10.7109375" style="161" bestFit="1" customWidth="1"/>
    <col min="7" max="256" width="9.140625" style="159"/>
    <col min="257" max="257" width="63.85546875" style="159" customWidth="1"/>
    <col min="258" max="258" width="1.7109375" style="159" customWidth="1"/>
    <col min="259" max="259" width="17.140625" style="159" customWidth="1"/>
    <col min="260" max="260" width="2.5703125" style="159" customWidth="1"/>
    <col min="261" max="261" width="18.140625" style="159" customWidth="1"/>
    <col min="262" max="262" width="10.7109375" style="159" bestFit="1" customWidth="1"/>
    <col min="263" max="512" width="9.140625" style="159"/>
    <col min="513" max="513" width="63.85546875" style="159" customWidth="1"/>
    <col min="514" max="514" width="1.7109375" style="159" customWidth="1"/>
    <col min="515" max="515" width="17.140625" style="159" customWidth="1"/>
    <col min="516" max="516" width="2.5703125" style="159" customWidth="1"/>
    <col min="517" max="517" width="18.140625" style="159" customWidth="1"/>
    <col min="518" max="518" width="10.7109375" style="159" bestFit="1" customWidth="1"/>
    <col min="519" max="768" width="9.140625" style="159"/>
    <col min="769" max="769" width="63.85546875" style="159" customWidth="1"/>
    <col min="770" max="770" width="1.7109375" style="159" customWidth="1"/>
    <col min="771" max="771" width="17.140625" style="159" customWidth="1"/>
    <col min="772" max="772" width="2.5703125" style="159" customWidth="1"/>
    <col min="773" max="773" width="18.140625" style="159" customWidth="1"/>
    <col min="774" max="774" width="10.7109375" style="159" bestFit="1" customWidth="1"/>
    <col min="775" max="1024" width="9.140625" style="159"/>
    <col min="1025" max="1025" width="63.85546875" style="159" customWidth="1"/>
    <col min="1026" max="1026" width="1.7109375" style="159" customWidth="1"/>
    <col min="1027" max="1027" width="17.140625" style="159" customWidth="1"/>
    <col min="1028" max="1028" width="2.5703125" style="159" customWidth="1"/>
    <col min="1029" max="1029" width="18.140625" style="159" customWidth="1"/>
    <col min="1030" max="1030" width="10.7109375" style="159" bestFit="1" customWidth="1"/>
    <col min="1031" max="1280" width="9.140625" style="159"/>
    <col min="1281" max="1281" width="63.85546875" style="159" customWidth="1"/>
    <col min="1282" max="1282" width="1.7109375" style="159" customWidth="1"/>
    <col min="1283" max="1283" width="17.140625" style="159" customWidth="1"/>
    <col min="1284" max="1284" width="2.5703125" style="159" customWidth="1"/>
    <col min="1285" max="1285" width="18.140625" style="159" customWidth="1"/>
    <col min="1286" max="1286" width="10.7109375" style="159" bestFit="1" customWidth="1"/>
    <col min="1287" max="1536" width="9.140625" style="159"/>
    <col min="1537" max="1537" width="63.85546875" style="159" customWidth="1"/>
    <col min="1538" max="1538" width="1.7109375" style="159" customWidth="1"/>
    <col min="1539" max="1539" width="17.140625" style="159" customWidth="1"/>
    <col min="1540" max="1540" width="2.5703125" style="159" customWidth="1"/>
    <col min="1541" max="1541" width="18.140625" style="159" customWidth="1"/>
    <col min="1542" max="1542" width="10.7109375" style="159" bestFit="1" customWidth="1"/>
    <col min="1543" max="1792" width="9.140625" style="159"/>
    <col min="1793" max="1793" width="63.85546875" style="159" customWidth="1"/>
    <col min="1794" max="1794" width="1.7109375" style="159" customWidth="1"/>
    <col min="1795" max="1795" width="17.140625" style="159" customWidth="1"/>
    <col min="1796" max="1796" width="2.5703125" style="159" customWidth="1"/>
    <col min="1797" max="1797" width="18.140625" style="159" customWidth="1"/>
    <col min="1798" max="1798" width="10.7109375" style="159" bestFit="1" customWidth="1"/>
    <col min="1799" max="2048" width="9.140625" style="159"/>
    <col min="2049" max="2049" width="63.85546875" style="159" customWidth="1"/>
    <col min="2050" max="2050" width="1.7109375" style="159" customWidth="1"/>
    <col min="2051" max="2051" width="17.140625" style="159" customWidth="1"/>
    <col min="2052" max="2052" width="2.5703125" style="159" customWidth="1"/>
    <col min="2053" max="2053" width="18.140625" style="159" customWidth="1"/>
    <col min="2054" max="2054" width="10.7109375" style="159" bestFit="1" customWidth="1"/>
    <col min="2055" max="2304" width="9.140625" style="159"/>
    <col min="2305" max="2305" width="63.85546875" style="159" customWidth="1"/>
    <col min="2306" max="2306" width="1.7109375" style="159" customWidth="1"/>
    <col min="2307" max="2307" width="17.140625" style="159" customWidth="1"/>
    <col min="2308" max="2308" width="2.5703125" style="159" customWidth="1"/>
    <col min="2309" max="2309" width="18.140625" style="159" customWidth="1"/>
    <col min="2310" max="2310" width="10.7109375" style="159" bestFit="1" customWidth="1"/>
    <col min="2311" max="2560" width="9.140625" style="159"/>
    <col min="2561" max="2561" width="63.85546875" style="159" customWidth="1"/>
    <col min="2562" max="2562" width="1.7109375" style="159" customWidth="1"/>
    <col min="2563" max="2563" width="17.140625" style="159" customWidth="1"/>
    <col min="2564" max="2564" width="2.5703125" style="159" customWidth="1"/>
    <col min="2565" max="2565" width="18.140625" style="159" customWidth="1"/>
    <col min="2566" max="2566" width="10.7109375" style="159" bestFit="1" customWidth="1"/>
    <col min="2567" max="2816" width="9.140625" style="159"/>
    <col min="2817" max="2817" width="63.85546875" style="159" customWidth="1"/>
    <col min="2818" max="2818" width="1.7109375" style="159" customWidth="1"/>
    <col min="2819" max="2819" width="17.140625" style="159" customWidth="1"/>
    <col min="2820" max="2820" width="2.5703125" style="159" customWidth="1"/>
    <col min="2821" max="2821" width="18.140625" style="159" customWidth="1"/>
    <col min="2822" max="2822" width="10.7109375" style="159" bestFit="1" customWidth="1"/>
    <col min="2823" max="3072" width="9.140625" style="159"/>
    <col min="3073" max="3073" width="63.85546875" style="159" customWidth="1"/>
    <col min="3074" max="3074" width="1.7109375" style="159" customWidth="1"/>
    <col min="3075" max="3075" width="17.140625" style="159" customWidth="1"/>
    <col min="3076" max="3076" width="2.5703125" style="159" customWidth="1"/>
    <col min="3077" max="3077" width="18.140625" style="159" customWidth="1"/>
    <col min="3078" max="3078" width="10.7109375" style="159" bestFit="1" customWidth="1"/>
    <col min="3079" max="3328" width="9.140625" style="159"/>
    <col min="3329" max="3329" width="63.85546875" style="159" customWidth="1"/>
    <col min="3330" max="3330" width="1.7109375" style="159" customWidth="1"/>
    <col min="3331" max="3331" width="17.140625" style="159" customWidth="1"/>
    <col min="3332" max="3332" width="2.5703125" style="159" customWidth="1"/>
    <col min="3333" max="3333" width="18.140625" style="159" customWidth="1"/>
    <col min="3334" max="3334" width="10.7109375" style="159" bestFit="1" customWidth="1"/>
    <col min="3335" max="3584" width="9.140625" style="159"/>
    <col min="3585" max="3585" width="63.85546875" style="159" customWidth="1"/>
    <col min="3586" max="3586" width="1.7109375" style="159" customWidth="1"/>
    <col min="3587" max="3587" width="17.140625" style="159" customWidth="1"/>
    <col min="3588" max="3588" width="2.5703125" style="159" customWidth="1"/>
    <col min="3589" max="3589" width="18.140625" style="159" customWidth="1"/>
    <col min="3590" max="3590" width="10.7109375" style="159" bestFit="1" customWidth="1"/>
    <col min="3591" max="3840" width="9.140625" style="159"/>
    <col min="3841" max="3841" width="63.85546875" style="159" customWidth="1"/>
    <col min="3842" max="3842" width="1.7109375" style="159" customWidth="1"/>
    <col min="3843" max="3843" width="17.140625" style="159" customWidth="1"/>
    <col min="3844" max="3844" width="2.5703125" style="159" customWidth="1"/>
    <col min="3845" max="3845" width="18.140625" style="159" customWidth="1"/>
    <col min="3846" max="3846" width="10.7109375" style="159" bestFit="1" customWidth="1"/>
    <col min="3847" max="4096" width="9.140625" style="159"/>
    <col min="4097" max="4097" width="63.85546875" style="159" customWidth="1"/>
    <col min="4098" max="4098" width="1.7109375" style="159" customWidth="1"/>
    <col min="4099" max="4099" width="17.140625" style="159" customWidth="1"/>
    <col min="4100" max="4100" width="2.5703125" style="159" customWidth="1"/>
    <col min="4101" max="4101" width="18.140625" style="159" customWidth="1"/>
    <col min="4102" max="4102" width="10.7109375" style="159" bestFit="1" customWidth="1"/>
    <col min="4103" max="4352" width="9.140625" style="159"/>
    <col min="4353" max="4353" width="63.85546875" style="159" customWidth="1"/>
    <col min="4354" max="4354" width="1.7109375" style="159" customWidth="1"/>
    <col min="4355" max="4355" width="17.140625" style="159" customWidth="1"/>
    <col min="4356" max="4356" width="2.5703125" style="159" customWidth="1"/>
    <col min="4357" max="4357" width="18.140625" style="159" customWidth="1"/>
    <col min="4358" max="4358" width="10.7109375" style="159" bestFit="1" customWidth="1"/>
    <col min="4359" max="4608" width="9.140625" style="159"/>
    <col min="4609" max="4609" width="63.85546875" style="159" customWidth="1"/>
    <col min="4610" max="4610" width="1.7109375" style="159" customWidth="1"/>
    <col min="4611" max="4611" width="17.140625" style="159" customWidth="1"/>
    <col min="4612" max="4612" width="2.5703125" style="159" customWidth="1"/>
    <col min="4613" max="4613" width="18.140625" style="159" customWidth="1"/>
    <col min="4614" max="4614" width="10.7109375" style="159" bestFit="1" customWidth="1"/>
    <col min="4615" max="4864" width="9.140625" style="159"/>
    <col min="4865" max="4865" width="63.85546875" style="159" customWidth="1"/>
    <col min="4866" max="4866" width="1.7109375" style="159" customWidth="1"/>
    <col min="4867" max="4867" width="17.140625" style="159" customWidth="1"/>
    <col min="4868" max="4868" width="2.5703125" style="159" customWidth="1"/>
    <col min="4869" max="4869" width="18.140625" style="159" customWidth="1"/>
    <col min="4870" max="4870" width="10.7109375" style="159" bestFit="1" customWidth="1"/>
    <col min="4871" max="5120" width="9.140625" style="159"/>
    <col min="5121" max="5121" width="63.85546875" style="159" customWidth="1"/>
    <col min="5122" max="5122" width="1.7109375" style="159" customWidth="1"/>
    <col min="5123" max="5123" width="17.140625" style="159" customWidth="1"/>
    <col min="5124" max="5124" width="2.5703125" style="159" customWidth="1"/>
    <col min="5125" max="5125" width="18.140625" style="159" customWidth="1"/>
    <col min="5126" max="5126" width="10.7109375" style="159" bestFit="1" customWidth="1"/>
    <col min="5127" max="5376" width="9.140625" style="159"/>
    <col min="5377" max="5377" width="63.85546875" style="159" customWidth="1"/>
    <col min="5378" max="5378" width="1.7109375" style="159" customWidth="1"/>
    <col min="5379" max="5379" width="17.140625" style="159" customWidth="1"/>
    <col min="5380" max="5380" width="2.5703125" style="159" customWidth="1"/>
    <col min="5381" max="5381" width="18.140625" style="159" customWidth="1"/>
    <col min="5382" max="5382" width="10.7109375" style="159" bestFit="1" customWidth="1"/>
    <col min="5383" max="5632" width="9.140625" style="159"/>
    <col min="5633" max="5633" width="63.85546875" style="159" customWidth="1"/>
    <col min="5634" max="5634" width="1.7109375" style="159" customWidth="1"/>
    <col min="5635" max="5635" width="17.140625" style="159" customWidth="1"/>
    <col min="5636" max="5636" width="2.5703125" style="159" customWidth="1"/>
    <col min="5637" max="5637" width="18.140625" style="159" customWidth="1"/>
    <col min="5638" max="5638" width="10.7109375" style="159" bestFit="1" customWidth="1"/>
    <col min="5639" max="5888" width="9.140625" style="159"/>
    <col min="5889" max="5889" width="63.85546875" style="159" customWidth="1"/>
    <col min="5890" max="5890" width="1.7109375" style="159" customWidth="1"/>
    <col min="5891" max="5891" width="17.140625" style="159" customWidth="1"/>
    <col min="5892" max="5892" width="2.5703125" style="159" customWidth="1"/>
    <col min="5893" max="5893" width="18.140625" style="159" customWidth="1"/>
    <col min="5894" max="5894" width="10.7109375" style="159" bestFit="1" customWidth="1"/>
    <col min="5895" max="6144" width="9.140625" style="159"/>
    <col min="6145" max="6145" width="63.85546875" style="159" customWidth="1"/>
    <col min="6146" max="6146" width="1.7109375" style="159" customWidth="1"/>
    <col min="6147" max="6147" width="17.140625" style="159" customWidth="1"/>
    <col min="6148" max="6148" width="2.5703125" style="159" customWidth="1"/>
    <col min="6149" max="6149" width="18.140625" style="159" customWidth="1"/>
    <col min="6150" max="6150" width="10.7109375" style="159" bestFit="1" customWidth="1"/>
    <col min="6151" max="6400" width="9.140625" style="159"/>
    <col min="6401" max="6401" width="63.85546875" style="159" customWidth="1"/>
    <col min="6402" max="6402" width="1.7109375" style="159" customWidth="1"/>
    <col min="6403" max="6403" width="17.140625" style="159" customWidth="1"/>
    <col min="6404" max="6404" width="2.5703125" style="159" customWidth="1"/>
    <col min="6405" max="6405" width="18.140625" style="159" customWidth="1"/>
    <col min="6406" max="6406" width="10.7109375" style="159" bestFit="1" customWidth="1"/>
    <col min="6407" max="6656" width="9.140625" style="159"/>
    <col min="6657" max="6657" width="63.85546875" style="159" customWidth="1"/>
    <col min="6658" max="6658" width="1.7109375" style="159" customWidth="1"/>
    <col min="6659" max="6659" width="17.140625" style="159" customWidth="1"/>
    <col min="6660" max="6660" width="2.5703125" style="159" customWidth="1"/>
    <col min="6661" max="6661" width="18.140625" style="159" customWidth="1"/>
    <col min="6662" max="6662" width="10.7109375" style="159" bestFit="1" customWidth="1"/>
    <col min="6663" max="6912" width="9.140625" style="159"/>
    <col min="6913" max="6913" width="63.85546875" style="159" customWidth="1"/>
    <col min="6914" max="6914" width="1.7109375" style="159" customWidth="1"/>
    <col min="6915" max="6915" width="17.140625" style="159" customWidth="1"/>
    <col min="6916" max="6916" width="2.5703125" style="159" customWidth="1"/>
    <col min="6917" max="6917" width="18.140625" style="159" customWidth="1"/>
    <col min="6918" max="6918" width="10.7109375" style="159" bestFit="1" customWidth="1"/>
    <col min="6919" max="7168" width="9.140625" style="159"/>
    <col min="7169" max="7169" width="63.85546875" style="159" customWidth="1"/>
    <col min="7170" max="7170" width="1.7109375" style="159" customWidth="1"/>
    <col min="7171" max="7171" width="17.140625" style="159" customWidth="1"/>
    <col min="7172" max="7172" width="2.5703125" style="159" customWidth="1"/>
    <col min="7173" max="7173" width="18.140625" style="159" customWidth="1"/>
    <col min="7174" max="7174" width="10.7109375" style="159" bestFit="1" customWidth="1"/>
    <col min="7175" max="7424" width="9.140625" style="159"/>
    <col min="7425" max="7425" width="63.85546875" style="159" customWidth="1"/>
    <col min="7426" max="7426" width="1.7109375" style="159" customWidth="1"/>
    <col min="7427" max="7427" width="17.140625" style="159" customWidth="1"/>
    <col min="7428" max="7428" width="2.5703125" style="159" customWidth="1"/>
    <col min="7429" max="7429" width="18.140625" style="159" customWidth="1"/>
    <col min="7430" max="7430" width="10.7109375" style="159" bestFit="1" customWidth="1"/>
    <col min="7431" max="7680" width="9.140625" style="159"/>
    <col min="7681" max="7681" width="63.85546875" style="159" customWidth="1"/>
    <col min="7682" max="7682" width="1.7109375" style="159" customWidth="1"/>
    <col min="7683" max="7683" width="17.140625" style="159" customWidth="1"/>
    <col min="7684" max="7684" width="2.5703125" style="159" customWidth="1"/>
    <col min="7685" max="7685" width="18.140625" style="159" customWidth="1"/>
    <col min="7686" max="7686" width="10.7109375" style="159" bestFit="1" customWidth="1"/>
    <col min="7687" max="7936" width="9.140625" style="159"/>
    <col min="7937" max="7937" width="63.85546875" style="159" customWidth="1"/>
    <col min="7938" max="7938" width="1.7109375" style="159" customWidth="1"/>
    <col min="7939" max="7939" width="17.140625" style="159" customWidth="1"/>
    <col min="7940" max="7940" width="2.5703125" style="159" customWidth="1"/>
    <col min="7941" max="7941" width="18.140625" style="159" customWidth="1"/>
    <col min="7942" max="7942" width="10.7109375" style="159" bestFit="1" customWidth="1"/>
    <col min="7943" max="8192" width="9.140625" style="159"/>
    <col min="8193" max="8193" width="63.85546875" style="159" customWidth="1"/>
    <col min="8194" max="8194" width="1.7109375" style="159" customWidth="1"/>
    <col min="8195" max="8195" width="17.140625" style="159" customWidth="1"/>
    <col min="8196" max="8196" width="2.5703125" style="159" customWidth="1"/>
    <col min="8197" max="8197" width="18.140625" style="159" customWidth="1"/>
    <col min="8198" max="8198" width="10.7109375" style="159" bestFit="1" customWidth="1"/>
    <col min="8199" max="8448" width="9.140625" style="159"/>
    <col min="8449" max="8449" width="63.85546875" style="159" customWidth="1"/>
    <col min="8450" max="8450" width="1.7109375" style="159" customWidth="1"/>
    <col min="8451" max="8451" width="17.140625" style="159" customWidth="1"/>
    <col min="8452" max="8452" width="2.5703125" style="159" customWidth="1"/>
    <col min="8453" max="8453" width="18.140625" style="159" customWidth="1"/>
    <col min="8454" max="8454" width="10.7109375" style="159" bestFit="1" customWidth="1"/>
    <col min="8455" max="8704" width="9.140625" style="159"/>
    <col min="8705" max="8705" width="63.85546875" style="159" customWidth="1"/>
    <col min="8706" max="8706" width="1.7109375" style="159" customWidth="1"/>
    <col min="8707" max="8707" width="17.140625" style="159" customWidth="1"/>
    <col min="8708" max="8708" width="2.5703125" style="159" customWidth="1"/>
    <col min="8709" max="8709" width="18.140625" style="159" customWidth="1"/>
    <col min="8710" max="8710" width="10.7109375" style="159" bestFit="1" customWidth="1"/>
    <col min="8711" max="8960" width="9.140625" style="159"/>
    <col min="8961" max="8961" width="63.85546875" style="159" customWidth="1"/>
    <col min="8962" max="8962" width="1.7109375" style="159" customWidth="1"/>
    <col min="8963" max="8963" width="17.140625" style="159" customWidth="1"/>
    <col min="8964" max="8964" width="2.5703125" style="159" customWidth="1"/>
    <col min="8965" max="8965" width="18.140625" style="159" customWidth="1"/>
    <col min="8966" max="8966" width="10.7109375" style="159" bestFit="1" customWidth="1"/>
    <col min="8967" max="9216" width="9.140625" style="159"/>
    <col min="9217" max="9217" width="63.85546875" style="159" customWidth="1"/>
    <col min="9218" max="9218" width="1.7109375" style="159" customWidth="1"/>
    <col min="9219" max="9219" width="17.140625" style="159" customWidth="1"/>
    <col min="9220" max="9220" width="2.5703125" style="159" customWidth="1"/>
    <col min="9221" max="9221" width="18.140625" style="159" customWidth="1"/>
    <col min="9222" max="9222" width="10.7109375" style="159" bestFit="1" customWidth="1"/>
    <col min="9223" max="9472" width="9.140625" style="159"/>
    <col min="9473" max="9473" width="63.85546875" style="159" customWidth="1"/>
    <col min="9474" max="9474" width="1.7109375" style="159" customWidth="1"/>
    <col min="9475" max="9475" width="17.140625" style="159" customWidth="1"/>
    <col min="9476" max="9476" width="2.5703125" style="159" customWidth="1"/>
    <col min="9477" max="9477" width="18.140625" style="159" customWidth="1"/>
    <col min="9478" max="9478" width="10.7109375" style="159" bestFit="1" customWidth="1"/>
    <col min="9479" max="9728" width="9.140625" style="159"/>
    <col min="9729" max="9729" width="63.85546875" style="159" customWidth="1"/>
    <col min="9730" max="9730" width="1.7109375" style="159" customWidth="1"/>
    <col min="9731" max="9731" width="17.140625" style="159" customWidth="1"/>
    <col min="9732" max="9732" width="2.5703125" style="159" customWidth="1"/>
    <col min="9733" max="9733" width="18.140625" style="159" customWidth="1"/>
    <col min="9734" max="9734" width="10.7109375" style="159" bestFit="1" customWidth="1"/>
    <col min="9735" max="9984" width="9.140625" style="159"/>
    <col min="9985" max="9985" width="63.85546875" style="159" customWidth="1"/>
    <col min="9986" max="9986" width="1.7109375" style="159" customWidth="1"/>
    <col min="9987" max="9987" width="17.140625" style="159" customWidth="1"/>
    <col min="9988" max="9988" width="2.5703125" style="159" customWidth="1"/>
    <col min="9989" max="9989" width="18.140625" style="159" customWidth="1"/>
    <col min="9990" max="9990" width="10.7109375" style="159" bestFit="1" customWidth="1"/>
    <col min="9991" max="10240" width="9.140625" style="159"/>
    <col min="10241" max="10241" width="63.85546875" style="159" customWidth="1"/>
    <col min="10242" max="10242" width="1.7109375" style="159" customWidth="1"/>
    <col min="10243" max="10243" width="17.140625" style="159" customWidth="1"/>
    <col min="10244" max="10244" width="2.5703125" style="159" customWidth="1"/>
    <col min="10245" max="10245" width="18.140625" style="159" customWidth="1"/>
    <col min="10246" max="10246" width="10.7109375" style="159" bestFit="1" customWidth="1"/>
    <col min="10247" max="10496" width="9.140625" style="159"/>
    <col min="10497" max="10497" width="63.85546875" style="159" customWidth="1"/>
    <col min="10498" max="10498" width="1.7109375" style="159" customWidth="1"/>
    <col min="10499" max="10499" width="17.140625" style="159" customWidth="1"/>
    <col min="10500" max="10500" width="2.5703125" style="159" customWidth="1"/>
    <col min="10501" max="10501" width="18.140625" style="159" customWidth="1"/>
    <col min="10502" max="10502" width="10.7109375" style="159" bestFit="1" customWidth="1"/>
    <col min="10503" max="10752" width="9.140625" style="159"/>
    <col min="10753" max="10753" width="63.85546875" style="159" customWidth="1"/>
    <col min="10754" max="10754" width="1.7109375" style="159" customWidth="1"/>
    <col min="10755" max="10755" width="17.140625" style="159" customWidth="1"/>
    <col min="10756" max="10756" width="2.5703125" style="159" customWidth="1"/>
    <col min="10757" max="10757" width="18.140625" style="159" customWidth="1"/>
    <col min="10758" max="10758" width="10.7109375" style="159" bestFit="1" customWidth="1"/>
    <col min="10759" max="11008" width="9.140625" style="159"/>
    <col min="11009" max="11009" width="63.85546875" style="159" customWidth="1"/>
    <col min="11010" max="11010" width="1.7109375" style="159" customWidth="1"/>
    <col min="11011" max="11011" width="17.140625" style="159" customWidth="1"/>
    <col min="11012" max="11012" width="2.5703125" style="159" customWidth="1"/>
    <col min="11013" max="11013" width="18.140625" style="159" customWidth="1"/>
    <col min="11014" max="11014" width="10.7109375" style="159" bestFit="1" customWidth="1"/>
    <col min="11015" max="11264" width="9.140625" style="159"/>
    <col min="11265" max="11265" width="63.85546875" style="159" customWidth="1"/>
    <col min="11266" max="11266" width="1.7109375" style="159" customWidth="1"/>
    <col min="11267" max="11267" width="17.140625" style="159" customWidth="1"/>
    <col min="11268" max="11268" width="2.5703125" style="159" customWidth="1"/>
    <col min="11269" max="11269" width="18.140625" style="159" customWidth="1"/>
    <col min="11270" max="11270" width="10.7109375" style="159" bestFit="1" customWidth="1"/>
    <col min="11271" max="11520" width="9.140625" style="159"/>
    <col min="11521" max="11521" width="63.85546875" style="159" customWidth="1"/>
    <col min="11522" max="11522" width="1.7109375" style="159" customWidth="1"/>
    <col min="11523" max="11523" width="17.140625" style="159" customWidth="1"/>
    <col min="11524" max="11524" width="2.5703125" style="159" customWidth="1"/>
    <col min="11525" max="11525" width="18.140625" style="159" customWidth="1"/>
    <col min="11526" max="11526" width="10.7109375" style="159" bestFit="1" customWidth="1"/>
    <col min="11527" max="11776" width="9.140625" style="159"/>
    <col min="11777" max="11777" width="63.85546875" style="159" customWidth="1"/>
    <col min="11778" max="11778" width="1.7109375" style="159" customWidth="1"/>
    <col min="11779" max="11779" width="17.140625" style="159" customWidth="1"/>
    <col min="11780" max="11780" width="2.5703125" style="159" customWidth="1"/>
    <col min="11781" max="11781" width="18.140625" style="159" customWidth="1"/>
    <col min="11782" max="11782" width="10.7109375" style="159" bestFit="1" customWidth="1"/>
    <col min="11783" max="12032" width="9.140625" style="159"/>
    <col min="12033" max="12033" width="63.85546875" style="159" customWidth="1"/>
    <col min="12034" max="12034" width="1.7109375" style="159" customWidth="1"/>
    <col min="12035" max="12035" width="17.140625" style="159" customWidth="1"/>
    <col min="12036" max="12036" width="2.5703125" style="159" customWidth="1"/>
    <col min="12037" max="12037" width="18.140625" style="159" customWidth="1"/>
    <col min="12038" max="12038" width="10.7109375" style="159" bestFit="1" customWidth="1"/>
    <col min="12039" max="12288" width="9.140625" style="159"/>
    <col min="12289" max="12289" width="63.85546875" style="159" customWidth="1"/>
    <col min="12290" max="12290" width="1.7109375" style="159" customWidth="1"/>
    <col min="12291" max="12291" width="17.140625" style="159" customWidth="1"/>
    <col min="12292" max="12292" width="2.5703125" style="159" customWidth="1"/>
    <col min="12293" max="12293" width="18.140625" style="159" customWidth="1"/>
    <col min="12294" max="12294" width="10.7109375" style="159" bestFit="1" customWidth="1"/>
    <col min="12295" max="12544" width="9.140625" style="159"/>
    <col min="12545" max="12545" width="63.85546875" style="159" customWidth="1"/>
    <col min="12546" max="12546" width="1.7109375" style="159" customWidth="1"/>
    <col min="12547" max="12547" width="17.140625" style="159" customWidth="1"/>
    <col min="12548" max="12548" width="2.5703125" style="159" customWidth="1"/>
    <col min="12549" max="12549" width="18.140625" style="159" customWidth="1"/>
    <col min="12550" max="12550" width="10.7109375" style="159" bestFit="1" customWidth="1"/>
    <col min="12551" max="12800" width="9.140625" style="159"/>
    <col min="12801" max="12801" width="63.85546875" style="159" customWidth="1"/>
    <col min="12802" max="12802" width="1.7109375" style="159" customWidth="1"/>
    <col min="12803" max="12803" width="17.140625" style="159" customWidth="1"/>
    <col min="12804" max="12804" width="2.5703125" style="159" customWidth="1"/>
    <col min="12805" max="12805" width="18.140625" style="159" customWidth="1"/>
    <col min="12806" max="12806" width="10.7109375" style="159" bestFit="1" customWidth="1"/>
    <col min="12807" max="13056" width="9.140625" style="159"/>
    <col min="13057" max="13057" width="63.85546875" style="159" customWidth="1"/>
    <col min="13058" max="13058" width="1.7109375" style="159" customWidth="1"/>
    <col min="13059" max="13059" width="17.140625" style="159" customWidth="1"/>
    <col min="13060" max="13060" width="2.5703125" style="159" customWidth="1"/>
    <col min="13061" max="13061" width="18.140625" style="159" customWidth="1"/>
    <col min="13062" max="13062" width="10.7109375" style="159" bestFit="1" customWidth="1"/>
    <col min="13063" max="13312" width="9.140625" style="159"/>
    <col min="13313" max="13313" width="63.85546875" style="159" customWidth="1"/>
    <col min="13314" max="13314" width="1.7109375" style="159" customWidth="1"/>
    <col min="13315" max="13315" width="17.140625" style="159" customWidth="1"/>
    <col min="13316" max="13316" width="2.5703125" style="159" customWidth="1"/>
    <col min="13317" max="13317" width="18.140625" style="159" customWidth="1"/>
    <col min="13318" max="13318" width="10.7109375" style="159" bestFit="1" customWidth="1"/>
    <col min="13319" max="13568" width="9.140625" style="159"/>
    <col min="13569" max="13569" width="63.85546875" style="159" customWidth="1"/>
    <col min="13570" max="13570" width="1.7109375" style="159" customWidth="1"/>
    <col min="13571" max="13571" width="17.140625" style="159" customWidth="1"/>
    <col min="13572" max="13572" width="2.5703125" style="159" customWidth="1"/>
    <col min="13573" max="13573" width="18.140625" style="159" customWidth="1"/>
    <col min="13574" max="13574" width="10.7109375" style="159" bestFit="1" customWidth="1"/>
    <col min="13575" max="13824" width="9.140625" style="159"/>
    <col min="13825" max="13825" width="63.85546875" style="159" customWidth="1"/>
    <col min="13826" max="13826" width="1.7109375" style="159" customWidth="1"/>
    <col min="13827" max="13827" width="17.140625" style="159" customWidth="1"/>
    <col min="13828" max="13828" width="2.5703125" style="159" customWidth="1"/>
    <col min="13829" max="13829" width="18.140625" style="159" customWidth="1"/>
    <col min="13830" max="13830" width="10.7109375" style="159" bestFit="1" customWidth="1"/>
    <col min="13831" max="14080" width="9.140625" style="159"/>
    <col min="14081" max="14081" width="63.85546875" style="159" customWidth="1"/>
    <col min="14082" max="14082" width="1.7109375" style="159" customWidth="1"/>
    <col min="14083" max="14083" width="17.140625" style="159" customWidth="1"/>
    <col min="14084" max="14084" width="2.5703125" style="159" customWidth="1"/>
    <col min="14085" max="14085" width="18.140625" style="159" customWidth="1"/>
    <col min="14086" max="14086" width="10.7109375" style="159" bestFit="1" customWidth="1"/>
    <col min="14087" max="14336" width="9.140625" style="159"/>
    <col min="14337" max="14337" width="63.85546875" style="159" customWidth="1"/>
    <col min="14338" max="14338" width="1.7109375" style="159" customWidth="1"/>
    <col min="14339" max="14339" width="17.140625" style="159" customWidth="1"/>
    <col min="14340" max="14340" width="2.5703125" style="159" customWidth="1"/>
    <col min="14341" max="14341" width="18.140625" style="159" customWidth="1"/>
    <col min="14342" max="14342" width="10.7109375" style="159" bestFit="1" customWidth="1"/>
    <col min="14343" max="14592" width="9.140625" style="159"/>
    <col min="14593" max="14593" width="63.85546875" style="159" customWidth="1"/>
    <col min="14594" max="14594" width="1.7109375" style="159" customWidth="1"/>
    <col min="14595" max="14595" width="17.140625" style="159" customWidth="1"/>
    <col min="14596" max="14596" width="2.5703125" style="159" customWidth="1"/>
    <col min="14597" max="14597" width="18.140625" style="159" customWidth="1"/>
    <col min="14598" max="14598" width="10.7109375" style="159" bestFit="1" customWidth="1"/>
    <col min="14599" max="14848" width="9.140625" style="159"/>
    <col min="14849" max="14849" width="63.85546875" style="159" customWidth="1"/>
    <col min="14850" max="14850" width="1.7109375" style="159" customWidth="1"/>
    <col min="14851" max="14851" width="17.140625" style="159" customWidth="1"/>
    <col min="14852" max="14852" width="2.5703125" style="159" customWidth="1"/>
    <col min="14853" max="14853" width="18.140625" style="159" customWidth="1"/>
    <col min="14854" max="14854" width="10.7109375" style="159" bestFit="1" customWidth="1"/>
    <col min="14855" max="15104" width="9.140625" style="159"/>
    <col min="15105" max="15105" width="63.85546875" style="159" customWidth="1"/>
    <col min="15106" max="15106" width="1.7109375" style="159" customWidth="1"/>
    <col min="15107" max="15107" width="17.140625" style="159" customWidth="1"/>
    <col min="15108" max="15108" width="2.5703125" style="159" customWidth="1"/>
    <col min="15109" max="15109" width="18.140625" style="159" customWidth="1"/>
    <col min="15110" max="15110" width="10.7109375" style="159" bestFit="1" customWidth="1"/>
    <col min="15111" max="15360" width="9.140625" style="159"/>
    <col min="15361" max="15361" width="63.85546875" style="159" customWidth="1"/>
    <col min="15362" max="15362" width="1.7109375" style="159" customWidth="1"/>
    <col min="15363" max="15363" width="17.140625" style="159" customWidth="1"/>
    <col min="15364" max="15364" width="2.5703125" style="159" customWidth="1"/>
    <col min="15365" max="15365" width="18.140625" style="159" customWidth="1"/>
    <col min="15366" max="15366" width="10.7109375" style="159" bestFit="1" customWidth="1"/>
    <col min="15367" max="15616" width="9.140625" style="159"/>
    <col min="15617" max="15617" width="63.85546875" style="159" customWidth="1"/>
    <col min="15618" max="15618" width="1.7109375" style="159" customWidth="1"/>
    <col min="15619" max="15619" width="17.140625" style="159" customWidth="1"/>
    <col min="15620" max="15620" width="2.5703125" style="159" customWidth="1"/>
    <col min="15621" max="15621" width="18.140625" style="159" customWidth="1"/>
    <col min="15622" max="15622" width="10.7109375" style="159" bestFit="1" customWidth="1"/>
    <col min="15623" max="15872" width="9.140625" style="159"/>
    <col min="15873" max="15873" width="63.85546875" style="159" customWidth="1"/>
    <col min="15874" max="15874" width="1.7109375" style="159" customWidth="1"/>
    <col min="15875" max="15875" width="17.140625" style="159" customWidth="1"/>
    <col min="15876" max="15876" width="2.5703125" style="159" customWidth="1"/>
    <col min="15877" max="15877" width="18.140625" style="159" customWidth="1"/>
    <col min="15878" max="15878" width="10.7109375" style="159" bestFit="1" customWidth="1"/>
    <col min="15879" max="16128" width="9.140625" style="159"/>
    <col min="16129" max="16129" width="63.85546875" style="159" customWidth="1"/>
    <col min="16130" max="16130" width="1.7109375" style="159" customWidth="1"/>
    <col min="16131" max="16131" width="17.140625" style="159" customWidth="1"/>
    <col min="16132" max="16132" width="2.5703125" style="159" customWidth="1"/>
    <col min="16133" max="16133" width="18.140625" style="159" customWidth="1"/>
    <col min="16134" max="16134" width="10.7109375" style="159" bestFit="1" customWidth="1"/>
    <col min="16135" max="16384" width="9.140625" style="159"/>
  </cols>
  <sheetData>
    <row r="1" spans="1:10" x14ac:dyDescent="0.2">
      <c r="A1" s="153" t="s">
        <v>0</v>
      </c>
      <c r="B1" s="154"/>
      <c r="C1" s="155"/>
      <c r="F1" s="158"/>
    </row>
    <row r="2" spans="1:10" x14ac:dyDescent="0.2">
      <c r="A2" s="160" t="s">
        <v>85</v>
      </c>
      <c r="B2" s="154"/>
    </row>
    <row r="3" spans="1:10" x14ac:dyDescent="0.2">
      <c r="A3" s="80" t="s">
        <v>48</v>
      </c>
      <c r="B3" s="154"/>
    </row>
    <row r="4" spans="1:10" x14ac:dyDescent="0.2">
      <c r="A4" s="154" t="s">
        <v>49</v>
      </c>
      <c r="B4" s="154"/>
    </row>
    <row r="5" spans="1:10" x14ac:dyDescent="0.2">
      <c r="A5" s="154"/>
      <c r="B5" s="154"/>
      <c r="D5" s="152"/>
    </row>
    <row r="6" spans="1:10" x14ac:dyDescent="0.2">
      <c r="A6" s="154"/>
      <c r="B6" s="154"/>
      <c r="C6" s="7" t="s">
        <v>4</v>
      </c>
      <c r="D6" s="87"/>
      <c r="E6" s="7" t="s">
        <v>4</v>
      </c>
      <c r="G6" s="148"/>
      <c r="H6" s="148"/>
      <c r="I6" s="148"/>
      <c r="J6" s="148"/>
    </row>
    <row r="7" spans="1:10" x14ac:dyDescent="0.2">
      <c r="A7" s="162"/>
      <c r="B7" s="162"/>
      <c r="C7" s="87" t="s">
        <v>6</v>
      </c>
      <c r="D7" s="87"/>
      <c r="E7" s="87" t="s">
        <v>7</v>
      </c>
    </row>
    <row r="8" spans="1:10" s="166" customFormat="1" ht="13.5" thickBot="1" x14ac:dyDescent="0.25">
      <c r="A8" s="163"/>
      <c r="B8" s="163"/>
      <c r="C8" s="90" t="s">
        <v>8</v>
      </c>
      <c r="D8" s="164"/>
      <c r="E8" s="90" t="s">
        <v>8</v>
      </c>
      <c r="F8" s="165"/>
    </row>
    <row r="9" spans="1:10" x14ac:dyDescent="0.2">
      <c r="A9" s="167"/>
      <c r="B9" s="167"/>
      <c r="C9" s="168"/>
      <c r="D9" s="168"/>
      <c r="E9" s="168"/>
    </row>
    <row r="10" spans="1:10" ht="20.25" customHeight="1" x14ac:dyDescent="0.2">
      <c r="A10" s="169" t="s">
        <v>86</v>
      </c>
      <c r="B10" s="170"/>
      <c r="C10" s="171"/>
      <c r="D10" s="171"/>
      <c r="E10" s="172"/>
    </row>
    <row r="11" spans="1:10" x14ac:dyDescent="0.2">
      <c r="A11" s="173" t="s">
        <v>87</v>
      </c>
      <c r="B11" s="167"/>
      <c r="C11" s="174">
        <v>5416257</v>
      </c>
      <c r="D11" s="174"/>
      <c r="E11" s="174">
        <v>10782608</v>
      </c>
      <c r="G11" s="175"/>
    </row>
    <row r="12" spans="1:10" ht="25.5" x14ac:dyDescent="0.2">
      <c r="A12" s="173" t="s">
        <v>88</v>
      </c>
      <c r="B12" s="167"/>
      <c r="C12" s="174">
        <v>55491</v>
      </c>
      <c r="D12" s="174"/>
      <c r="E12" s="174">
        <v>430132</v>
      </c>
      <c r="G12" s="175"/>
    </row>
    <row r="13" spans="1:10" ht="25.5" x14ac:dyDescent="0.2">
      <c r="A13" s="173" t="s">
        <v>89</v>
      </c>
      <c r="B13" s="167"/>
      <c r="C13" s="177">
        <v>2594</v>
      </c>
      <c r="D13" s="174"/>
      <c r="E13" s="177">
        <v>3454</v>
      </c>
      <c r="G13" s="175"/>
    </row>
    <row r="14" spans="1:10" ht="38.25" x14ac:dyDescent="0.2">
      <c r="A14" s="173" t="s">
        <v>90</v>
      </c>
      <c r="B14" s="167"/>
      <c r="C14" s="174">
        <v>14750</v>
      </c>
      <c r="D14" s="174"/>
      <c r="E14" s="174">
        <v>33500</v>
      </c>
      <c r="G14" s="175"/>
    </row>
    <row r="15" spans="1:10" x14ac:dyDescent="0.2">
      <c r="A15" s="173" t="s">
        <v>91</v>
      </c>
      <c r="B15" s="167"/>
      <c r="C15" s="174">
        <v>-134364</v>
      </c>
      <c r="D15" s="174"/>
      <c r="E15" s="176">
        <v>0</v>
      </c>
      <c r="G15" s="175"/>
    </row>
    <row r="16" spans="1:10" x14ac:dyDescent="0.2">
      <c r="A16" s="173" t="s">
        <v>92</v>
      </c>
      <c r="B16" s="167"/>
      <c r="C16" s="174">
        <v>-3996082</v>
      </c>
      <c r="D16" s="174"/>
      <c r="E16" s="174">
        <v>-4721576</v>
      </c>
      <c r="G16" s="175"/>
    </row>
    <row r="17" spans="1:7" ht="25.5" x14ac:dyDescent="0.2">
      <c r="A17" s="173" t="s">
        <v>93</v>
      </c>
      <c r="B17" s="167"/>
      <c r="C17" s="174">
        <v>-912827</v>
      </c>
      <c r="D17" s="174"/>
      <c r="E17" s="174">
        <v>-839992</v>
      </c>
      <c r="G17" s="175"/>
    </row>
    <row r="18" spans="1:7" x14ac:dyDescent="0.2">
      <c r="A18" s="173" t="s">
        <v>94</v>
      </c>
      <c r="B18" s="167"/>
      <c r="C18" s="174">
        <v>1534243</v>
      </c>
      <c r="D18" s="174"/>
      <c r="E18" s="174">
        <v>1672165</v>
      </c>
      <c r="G18" s="175"/>
    </row>
    <row r="19" spans="1:7" x14ac:dyDescent="0.2">
      <c r="A19" s="173" t="s">
        <v>95</v>
      </c>
      <c r="B19" s="167"/>
      <c r="C19" s="174">
        <v>-129619</v>
      </c>
      <c r="D19" s="174"/>
      <c r="E19" s="174">
        <v>-95183</v>
      </c>
      <c r="G19" s="175"/>
    </row>
    <row r="20" spans="1:7" x14ac:dyDescent="0.2">
      <c r="A20" s="173" t="s">
        <v>96</v>
      </c>
      <c r="B20" s="167"/>
      <c r="C20" s="174">
        <v>382208</v>
      </c>
      <c r="D20" s="174"/>
      <c r="E20" s="174">
        <v>191663</v>
      </c>
      <c r="G20" s="175"/>
    </row>
    <row r="21" spans="1:7" ht="25.5" x14ac:dyDescent="0.2">
      <c r="A21" s="173" t="s">
        <v>97</v>
      </c>
      <c r="B21" s="167"/>
      <c r="C21" s="174">
        <v>33666</v>
      </c>
      <c r="D21" s="174"/>
      <c r="E21" s="174">
        <v>-352339</v>
      </c>
      <c r="G21" s="175"/>
    </row>
    <row r="22" spans="1:7" x14ac:dyDescent="0.2">
      <c r="A22" s="173" t="s">
        <v>136</v>
      </c>
      <c r="B22" s="167"/>
      <c r="C22" s="174">
        <v>26305</v>
      </c>
      <c r="D22" s="174"/>
      <c r="E22" s="174">
        <v>31736</v>
      </c>
      <c r="G22" s="175"/>
    </row>
    <row r="23" spans="1:7" x14ac:dyDescent="0.2">
      <c r="A23" s="173" t="s">
        <v>98</v>
      </c>
      <c r="B23" s="167"/>
      <c r="C23" s="174">
        <v>-4939231</v>
      </c>
      <c r="D23" s="174"/>
      <c r="E23" s="174">
        <v>-4297888</v>
      </c>
      <c r="G23" s="175"/>
    </row>
    <row r="24" spans="1:7" ht="26.25" thickBot="1" x14ac:dyDescent="0.25">
      <c r="A24" s="178" t="s">
        <v>99</v>
      </c>
      <c r="B24" s="167"/>
      <c r="C24" s="179">
        <f>SUM(C11:C23)</f>
        <v>-2646609</v>
      </c>
      <c r="D24" s="174"/>
      <c r="E24" s="180">
        <f>SUM(E11:E23)</f>
        <v>2838280</v>
      </c>
      <c r="G24" s="175"/>
    </row>
    <row r="25" spans="1:7" x14ac:dyDescent="0.2">
      <c r="A25" s="169"/>
      <c r="B25" s="170"/>
      <c r="C25" s="174"/>
      <c r="D25" s="174"/>
      <c r="E25" s="181"/>
    </row>
    <row r="26" spans="1:7" x14ac:dyDescent="0.2">
      <c r="A26" s="169" t="s">
        <v>100</v>
      </c>
      <c r="B26" s="167"/>
      <c r="C26" s="174"/>
      <c r="D26" s="174"/>
      <c r="E26" s="174"/>
    </row>
    <row r="27" spans="1:7" x14ac:dyDescent="0.2">
      <c r="A27" s="169" t="s">
        <v>101</v>
      </c>
      <c r="B27" s="167"/>
      <c r="C27" s="174"/>
      <c r="D27" s="174"/>
      <c r="E27" s="174"/>
      <c r="F27" s="182"/>
    </row>
    <row r="28" spans="1:7" x14ac:dyDescent="0.2">
      <c r="A28" s="183" t="s">
        <v>15</v>
      </c>
      <c r="B28" s="167"/>
      <c r="C28" s="174">
        <v>447204</v>
      </c>
      <c r="D28" s="174"/>
      <c r="E28" s="174">
        <v>-13887443</v>
      </c>
    </row>
    <row r="29" spans="1:7" x14ac:dyDescent="0.2">
      <c r="A29" s="183" t="s">
        <v>14</v>
      </c>
      <c r="B29" s="167"/>
      <c r="C29" s="174">
        <v>903837</v>
      </c>
      <c r="D29" s="174"/>
      <c r="E29" s="174">
        <v>-3084967</v>
      </c>
    </row>
    <row r="30" spans="1:7" x14ac:dyDescent="0.2">
      <c r="A30" s="183" t="s">
        <v>20</v>
      </c>
      <c r="B30" s="167"/>
      <c r="C30" s="174">
        <v>-105880</v>
      </c>
      <c r="D30" s="174"/>
      <c r="E30" s="174">
        <v>-7576</v>
      </c>
    </row>
    <row r="31" spans="1:7" x14ac:dyDescent="0.2">
      <c r="A31" s="183" t="s">
        <v>23</v>
      </c>
      <c r="B31" s="167"/>
      <c r="C31" s="174">
        <v>-1335128</v>
      </c>
      <c r="D31" s="174"/>
      <c r="E31" s="174">
        <v>157431</v>
      </c>
    </row>
    <row r="32" spans="1:7" x14ac:dyDescent="0.2">
      <c r="A32" s="169" t="s">
        <v>102</v>
      </c>
      <c r="B32" s="167"/>
      <c r="C32" s="174"/>
      <c r="D32" s="174"/>
      <c r="E32" s="174"/>
    </row>
    <row r="33" spans="1:6" x14ac:dyDescent="0.2">
      <c r="A33" s="183" t="s">
        <v>103</v>
      </c>
      <c r="B33" s="167"/>
      <c r="C33" s="174">
        <v>-3030702</v>
      </c>
      <c r="D33" s="174"/>
      <c r="E33" s="174">
        <v>-2522945</v>
      </c>
    </row>
    <row r="34" spans="1:6" x14ac:dyDescent="0.2">
      <c r="A34" s="183" t="s">
        <v>26</v>
      </c>
      <c r="B34" s="170"/>
      <c r="C34" s="174">
        <v>4990344</v>
      </c>
      <c r="D34" s="184"/>
      <c r="E34" s="185">
        <v>10633466</v>
      </c>
    </row>
    <row r="35" spans="1:6" ht="13.5" thickBot="1" x14ac:dyDescent="0.25">
      <c r="A35" s="183" t="s">
        <v>30</v>
      </c>
      <c r="B35" s="167"/>
      <c r="C35" s="186">
        <v>54214</v>
      </c>
      <c r="D35" s="185"/>
      <c r="E35" s="186">
        <v>-86857</v>
      </c>
    </row>
    <row r="36" spans="1:6" ht="25.5" hidden="1" x14ac:dyDescent="0.2">
      <c r="A36" s="169" t="s">
        <v>104</v>
      </c>
      <c r="B36" s="167"/>
      <c r="C36" s="185" t="s">
        <v>105</v>
      </c>
      <c r="D36" s="187"/>
      <c r="E36" s="185" t="s">
        <v>105</v>
      </c>
    </row>
    <row r="37" spans="1:6" ht="25.5" x14ac:dyDescent="0.2">
      <c r="A37" s="169" t="s">
        <v>137</v>
      </c>
      <c r="B37" s="167"/>
      <c r="C37" s="187">
        <f>SUM(C24:C35)</f>
        <v>-722720</v>
      </c>
      <c r="D37" s="187"/>
      <c r="E37" s="187">
        <f>SUM(E24:E35)</f>
        <v>-5960611</v>
      </c>
    </row>
    <row r="38" spans="1:6" x14ac:dyDescent="0.2">
      <c r="A38" s="183" t="s">
        <v>106</v>
      </c>
      <c r="B38" s="167"/>
      <c r="C38" s="185" t="s">
        <v>105</v>
      </c>
      <c r="D38" s="185"/>
      <c r="E38" s="185" t="s">
        <v>105</v>
      </c>
    </row>
    <row r="39" spans="1:6" ht="17.25" customHeight="1" x14ac:dyDescent="0.2">
      <c r="A39" s="169" t="s">
        <v>138</v>
      </c>
      <c r="B39" s="167"/>
      <c r="C39" s="187">
        <f>SUM(C37:C38)</f>
        <v>-722720</v>
      </c>
      <c r="D39" s="174"/>
      <c r="E39" s="188">
        <f>SUM(E37:E38)</f>
        <v>-5960611</v>
      </c>
    </row>
    <row r="40" spans="1:6" x14ac:dyDescent="0.2">
      <c r="A40" s="169"/>
      <c r="B40" s="167"/>
      <c r="C40" s="174"/>
      <c r="D40" s="174"/>
      <c r="E40" s="174"/>
    </row>
    <row r="41" spans="1:6" s="190" customFormat="1" x14ac:dyDescent="0.2">
      <c r="A41" s="169" t="s">
        <v>107</v>
      </c>
      <c r="B41" s="170"/>
      <c r="C41" s="174"/>
      <c r="D41" s="184"/>
      <c r="E41" s="185"/>
      <c r="F41" s="189"/>
    </row>
    <row r="42" spans="1:6" ht="25.5" x14ac:dyDescent="0.2">
      <c r="A42" s="183" t="s">
        <v>108</v>
      </c>
      <c r="B42" s="167"/>
      <c r="C42" s="174">
        <v>-6970580</v>
      </c>
      <c r="D42" s="174"/>
      <c r="E42" s="174">
        <v>-23601851</v>
      </c>
    </row>
    <row r="43" spans="1:6" ht="25.5" x14ac:dyDescent="0.2">
      <c r="A43" s="191" t="s">
        <v>109</v>
      </c>
      <c r="B43" s="167"/>
      <c r="C43" s="174">
        <v>14050006</v>
      </c>
      <c r="D43" s="174"/>
      <c r="E43" s="174">
        <v>14095665</v>
      </c>
    </row>
    <row r="44" spans="1:6" x14ac:dyDescent="0.2">
      <c r="A44" s="192" t="s">
        <v>110</v>
      </c>
      <c r="B44" s="167"/>
      <c r="C44" s="174">
        <v>-5937727</v>
      </c>
      <c r="D44" s="174"/>
      <c r="E44" s="174">
        <v>-795731</v>
      </c>
    </row>
    <row r="45" spans="1:6" x14ac:dyDescent="0.2">
      <c r="A45" s="192" t="s">
        <v>111</v>
      </c>
      <c r="B45" s="167"/>
      <c r="C45" s="174">
        <v>-336536</v>
      </c>
      <c r="D45" s="174"/>
      <c r="E45" s="174">
        <v>-348354</v>
      </c>
      <c r="F45" s="193"/>
    </row>
    <row r="46" spans="1:6" x14ac:dyDescent="0.2">
      <c r="A46" s="183" t="s">
        <v>112</v>
      </c>
      <c r="B46" s="167"/>
      <c r="C46" s="177">
        <v>8562</v>
      </c>
      <c r="D46" s="176"/>
      <c r="E46" s="177">
        <v>215000</v>
      </c>
      <c r="F46" s="193"/>
    </row>
    <row r="47" spans="1:6" ht="26.25" thickBot="1" x14ac:dyDescent="0.25">
      <c r="A47" s="169" t="s">
        <v>139</v>
      </c>
      <c r="B47" s="170"/>
      <c r="C47" s="179">
        <f>SUM(C42:C46)</f>
        <v>813725</v>
      </c>
      <c r="D47" s="184"/>
      <c r="E47" s="179">
        <f>SUM(E41:E46)</f>
        <v>-10435271</v>
      </c>
    </row>
    <row r="48" spans="1:6" x14ac:dyDescent="0.2">
      <c r="A48" s="169"/>
      <c r="B48" s="170"/>
      <c r="C48" s="184"/>
      <c r="D48" s="184"/>
      <c r="E48" s="184"/>
    </row>
    <row r="49" spans="1:6" x14ac:dyDescent="0.2">
      <c r="A49" s="169"/>
      <c r="B49" s="167"/>
      <c r="C49" s="174"/>
      <c r="D49" s="174"/>
      <c r="E49" s="181"/>
    </row>
    <row r="50" spans="1:6" x14ac:dyDescent="0.2">
      <c r="A50" s="169" t="s">
        <v>113</v>
      </c>
      <c r="B50" s="167"/>
      <c r="C50" s="174"/>
      <c r="D50" s="174"/>
      <c r="E50" s="181"/>
    </row>
    <row r="51" spans="1:6" x14ac:dyDescent="0.2">
      <c r="A51" s="183" t="s">
        <v>114</v>
      </c>
      <c r="B51" s="167"/>
      <c r="C51" s="174">
        <v>-129651</v>
      </c>
      <c r="D51" s="174"/>
      <c r="E51" s="174">
        <v>-440662</v>
      </c>
    </row>
    <row r="52" spans="1:6" x14ac:dyDescent="0.2">
      <c r="A52" s="183" t="s">
        <v>115</v>
      </c>
      <c r="B52" s="167"/>
      <c r="C52" s="174">
        <v>1872675</v>
      </c>
      <c r="D52" s="174"/>
      <c r="E52" s="176">
        <v>0</v>
      </c>
    </row>
    <row r="53" spans="1:6" x14ac:dyDescent="0.2">
      <c r="A53" s="183" t="s">
        <v>116</v>
      </c>
      <c r="B53" s="167"/>
      <c r="C53" s="174">
        <v>-306673</v>
      </c>
      <c r="D53" s="174"/>
      <c r="E53" s="176">
        <v>0</v>
      </c>
    </row>
    <row r="54" spans="1:6" ht="13.5" thickBot="1" x14ac:dyDescent="0.25">
      <c r="A54" s="169" t="s">
        <v>140</v>
      </c>
      <c r="B54" s="170"/>
      <c r="C54" s="179">
        <f>SUM(C51:C53)</f>
        <v>1436351</v>
      </c>
      <c r="D54" s="184"/>
      <c r="E54" s="179">
        <f>SUM(E51:E53)</f>
        <v>-440662</v>
      </c>
      <c r="F54" s="193"/>
    </row>
    <row r="55" spans="1:6" x14ac:dyDescent="0.2">
      <c r="A55" s="169"/>
      <c r="B55" s="167"/>
      <c r="C55" s="184"/>
      <c r="D55" s="174"/>
      <c r="E55" s="174"/>
    </row>
    <row r="56" spans="1:6" x14ac:dyDescent="0.2">
      <c r="A56" s="183" t="s">
        <v>117</v>
      </c>
      <c r="B56" s="167"/>
      <c r="C56" s="174">
        <f>SUM(C39,C47,C54)</f>
        <v>1527356</v>
      </c>
      <c r="D56" s="174"/>
      <c r="E56" s="174">
        <f>SUM(E39,E47,E54)</f>
        <v>-16836544</v>
      </c>
    </row>
    <row r="57" spans="1:6" x14ac:dyDescent="0.2">
      <c r="A57" s="183"/>
      <c r="B57" s="167"/>
      <c r="C57" s="174"/>
      <c r="D57" s="174"/>
      <c r="E57" s="174"/>
    </row>
    <row r="58" spans="1:6" ht="26.25" thickBot="1" x14ac:dyDescent="0.25">
      <c r="A58" s="183" t="s">
        <v>118</v>
      </c>
      <c r="B58" s="167"/>
      <c r="C58" s="194">
        <v>-32960</v>
      </c>
      <c r="D58" s="174"/>
      <c r="E58" s="194">
        <v>662220</v>
      </c>
    </row>
    <row r="59" spans="1:6" x14ac:dyDescent="0.2">
      <c r="A59" s="183"/>
      <c r="B59" s="167"/>
      <c r="C59" s="174"/>
      <c r="D59" s="174"/>
      <c r="E59" s="174"/>
    </row>
    <row r="60" spans="1:6" ht="13.5" thickBot="1" x14ac:dyDescent="0.25">
      <c r="A60" s="169" t="s">
        <v>119</v>
      </c>
      <c r="B60" s="170"/>
      <c r="C60" s="195">
        <v>4919554</v>
      </c>
      <c r="D60" s="184"/>
      <c r="E60" s="179">
        <v>23484684</v>
      </c>
    </row>
    <row r="61" spans="1:6" ht="22.5" customHeight="1" x14ac:dyDescent="0.2">
      <c r="A61" s="183"/>
      <c r="B61" s="170"/>
      <c r="C61" s="184"/>
      <c r="D61" s="184"/>
      <c r="E61" s="184"/>
      <c r="F61" s="193"/>
    </row>
    <row r="62" spans="1:6" ht="13.5" thickBot="1" x14ac:dyDescent="0.25">
      <c r="A62" s="169" t="s">
        <v>120</v>
      </c>
      <c r="B62" s="170"/>
      <c r="C62" s="179">
        <f>SUM(C56:C60)</f>
        <v>6413950</v>
      </c>
      <c r="D62" s="184"/>
      <c r="E62" s="179">
        <f>SUM(E56:E60)</f>
        <v>7310360</v>
      </c>
    </row>
    <row r="63" spans="1:6" x14ac:dyDescent="0.2">
      <c r="A63" s="169"/>
      <c r="B63" s="167"/>
      <c r="C63" s="196"/>
      <c r="D63" s="197"/>
      <c r="E63" s="197"/>
    </row>
    <row r="64" spans="1:6" x14ac:dyDescent="0.2">
      <c r="A64" s="198"/>
      <c r="B64" s="199"/>
      <c r="C64" s="200"/>
      <c r="D64" s="200"/>
      <c r="E64" s="172"/>
      <c r="F64" s="159"/>
    </row>
    <row r="65" spans="1:6" x14ac:dyDescent="0.2">
      <c r="A65" s="147" t="s">
        <v>42</v>
      </c>
      <c r="B65" s="147"/>
      <c r="C65" s="147" t="s">
        <v>42</v>
      </c>
      <c r="D65" s="201"/>
      <c r="E65" s="147"/>
      <c r="F65" s="159"/>
    </row>
    <row r="66" spans="1:6" x14ac:dyDescent="0.2">
      <c r="A66" s="66" t="s">
        <v>43</v>
      </c>
      <c r="B66" s="147"/>
      <c r="C66" s="147" t="s">
        <v>121</v>
      </c>
      <c r="D66" s="201"/>
      <c r="E66" s="147"/>
      <c r="F66" s="159"/>
    </row>
    <row r="67" spans="1:6" x14ac:dyDescent="0.2">
      <c r="A67" s="202" t="s">
        <v>45</v>
      </c>
      <c r="B67" s="203"/>
      <c r="C67" s="16" t="s">
        <v>46</v>
      </c>
      <c r="D67" s="204"/>
      <c r="E67" s="147"/>
      <c r="F67" s="159"/>
    </row>
    <row r="68" spans="1:6" x14ac:dyDescent="0.2">
      <c r="A68" s="202"/>
      <c r="B68" s="205"/>
      <c r="D68" s="206"/>
      <c r="E68" s="172"/>
      <c r="F68" s="159"/>
    </row>
    <row r="69" spans="1:6" x14ac:dyDescent="0.2">
      <c r="A69" s="198"/>
      <c r="B69" s="207"/>
      <c r="E69" s="172"/>
      <c r="F69" s="159"/>
    </row>
    <row r="70" spans="1:6" x14ac:dyDescent="0.2">
      <c r="A70" s="198"/>
      <c r="B70" s="207"/>
      <c r="C70" s="156"/>
      <c r="E70" s="172"/>
      <c r="F70" s="159"/>
    </row>
    <row r="71" spans="1:6" x14ac:dyDescent="0.2">
      <c r="A71" s="198"/>
      <c r="B71" s="207"/>
      <c r="C71" s="156"/>
      <c r="E71" s="172"/>
      <c r="F71" s="159"/>
    </row>
    <row r="72" spans="1:6" x14ac:dyDescent="0.2">
      <c r="A72" s="198"/>
      <c r="B72" s="207"/>
      <c r="C72" s="156"/>
      <c r="E72" s="172"/>
      <c r="F72" s="159"/>
    </row>
    <row r="73" spans="1:6" x14ac:dyDescent="0.2">
      <c r="A73" s="198"/>
      <c r="B73" s="207"/>
      <c r="C73" s="156"/>
      <c r="E73" s="172"/>
      <c r="F73" s="159"/>
    </row>
    <row r="74" spans="1:6" x14ac:dyDescent="0.2">
      <c r="A74" s="198"/>
      <c r="B74" s="207"/>
      <c r="C74" s="156"/>
      <c r="E74" s="172"/>
      <c r="F74" s="159"/>
    </row>
    <row r="75" spans="1:6" x14ac:dyDescent="0.2">
      <c r="A75" s="198"/>
      <c r="B75" s="207"/>
      <c r="C75" s="156"/>
      <c r="E75" s="172"/>
      <c r="F75" s="159"/>
    </row>
    <row r="76" spans="1:6" x14ac:dyDescent="0.2">
      <c r="A76" s="198"/>
      <c r="B76" s="207"/>
      <c r="C76" s="156"/>
      <c r="E76" s="172"/>
      <c r="F76" s="159"/>
    </row>
    <row r="77" spans="1:6" x14ac:dyDescent="0.2">
      <c r="A77" s="198"/>
      <c r="B77" s="207"/>
      <c r="C77" s="156"/>
      <c r="E77" s="172"/>
      <c r="F77" s="159"/>
    </row>
    <row r="78" spans="1:6" x14ac:dyDescent="0.2">
      <c r="A78" s="198"/>
      <c r="B78" s="207"/>
      <c r="C78" s="156"/>
      <c r="E78" s="172"/>
      <c r="F78" s="159"/>
    </row>
    <row r="79" spans="1:6" x14ac:dyDescent="0.2">
      <c r="A79" s="198"/>
      <c r="B79" s="207"/>
      <c r="C79" s="156"/>
      <c r="E79" s="172"/>
      <c r="F79" s="159"/>
    </row>
    <row r="80" spans="1:6" x14ac:dyDescent="0.2">
      <c r="A80" s="198"/>
      <c r="B80" s="207"/>
      <c r="C80" s="156"/>
      <c r="E80" s="172"/>
      <c r="F80" s="159"/>
    </row>
    <row r="81" spans="1:6" x14ac:dyDescent="0.2">
      <c r="A81" s="198"/>
      <c r="B81" s="207"/>
      <c r="C81" s="156"/>
      <c r="E81" s="172"/>
      <c r="F81" s="159"/>
    </row>
    <row r="82" spans="1:6" x14ac:dyDescent="0.2">
      <c r="A82" s="198"/>
      <c r="B82" s="207"/>
      <c r="C82" s="156"/>
      <c r="E82" s="172"/>
      <c r="F82" s="159"/>
    </row>
    <row r="83" spans="1:6" x14ac:dyDescent="0.2">
      <c r="A83" s="198"/>
      <c r="B83" s="207"/>
      <c r="C83" s="156"/>
      <c r="E83" s="172"/>
      <c r="F83" s="159"/>
    </row>
    <row r="84" spans="1:6" x14ac:dyDescent="0.2">
      <c r="A84" s="198"/>
      <c r="B84" s="207"/>
      <c r="C84" s="156"/>
      <c r="E84" s="172"/>
      <c r="F84" s="159"/>
    </row>
    <row r="85" spans="1:6" x14ac:dyDescent="0.2">
      <c r="A85" s="198"/>
      <c r="B85" s="207"/>
      <c r="C85" s="156"/>
      <c r="E85" s="172"/>
      <c r="F85" s="159"/>
    </row>
    <row r="86" spans="1:6" x14ac:dyDescent="0.2">
      <c r="A86" s="198"/>
      <c r="B86" s="207"/>
      <c r="C86" s="156"/>
      <c r="E86" s="172"/>
      <c r="F86" s="159"/>
    </row>
    <row r="87" spans="1:6" x14ac:dyDescent="0.2">
      <c r="A87" s="198"/>
      <c r="B87" s="207"/>
      <c r="C87" s="156"/>
      <c r="E87" s="172"/>
      <c r="F87" s="159"/>
    </row>
    <row r="88" spans="1:6" x14ac:dyDescent="0.2">
      <c r="A88" s="198"/>
      <c r="B88" s="207"/>
      <c r="C88" s="156"/>
      <c r="E88" s="172"/>
      <c r="F88" s="159"/>
    </row>
    <row r="89" spans="1:6" x14ac:dyDescent="0.2">
      <c r="A89" s="198"/>
      <c r="B89" s="207"/>
      <c r="C89" s="156"/>
      <c r="E89" s="172"/>
      <c r="F89" s="159"/>
    </row>
    <row r="90" spans="1:6" x14ac:dyDescent="0.2">
      <c r="A90" s="198"/>
      <c r="B90" s="207"/>
      <c r="C90" s="156"/>
      <c r="E90" s="172"/>
      <c r="F90" s="159"/>
    </row>
    <row r="91" spans="1:6" x14ac:dyDescent="0.2">
      <c r="A91" s="198"/>
      <c r="B91" s="207"/>
      <c r="C91" s="156"/>
      <c r="E91" s="172"/>
      <c r="F91" s="159"/>
    </row>
    <row r="92" spans="1:6" x14ac:dyDescent="0.2">
      <c r="A92" s="198"/>
      <c r="B92" s="207"/>
      <c r="C92" s="156"/>
      <c r="E92" s="172"/>
      <c r="F92" s="159"/>
    </row>
    <row r="93" spans="1:6" x14ac:dyDescent="0.2">
      <c r="A93" s="198"/>
      <c r="B93" s="207"/>
      <c r="C93" s="156"/>
      <c r="E93" s="172"/>
      <c r="F93" s="159"/>
    </row>
    <row r="94" spans="1:6" x14ac:dyDescent="0.2">
      <c r="A94" s="198"/>
      <c r="B94" s="207"/>
      <c r="C94" s="156"/>
      <c r="E94" s="172"/>
      <c r="F94" s="159"/>
    </row>
    <row r="95" spans="1:6" x14ac:dyDescent="0.2">
      <c r="A95" s="198"/>
      <c r="B95" s="207"/>
      <c r="C95" s="156"/>
      <c r="E95" s="172"/>
      <c r="F95" s="159"/>
    </row>
    <row r="96" spans="1:6" x14ac:dyDescent="0.2">
      <c r="A96" s="198"/>
      <c r="B96" s="207"/>
      <c r="C96" s="156"/>
      <c r="E96" s="172"/>
      <c r="F96" s="159"/>
    </row>
    <row r="97" spans="1:6" x14ac:dyDescent="0.2">
      <c r="A97" s="198"/>
      <c r="B97" s="207"/>
      <c r="C97" s="156"/>
      <c r="E97" s="172"/>
      <c r="F97" s="159"/>
    </row>
    <row r="98" spans="1:6" x14ac:dyDescent="0.2">
      <c r="A98" s="198"/>
      <c r="B98" s="207"/>
      <c r="C98" s="156"/>
      <c r="E98" s="172"/>
      <c r="F98" s="159"/>
    </row>
    <row r="99" spans="1:6" x14ac:dyDescent="0.2">
      <c r="A99" s="198"/>
      <c r="B99" s="207"/>
      <c r="C99" s="156"/>
      <c r="E99" s="172"/>
      <c r="F99" s="159"/>
    </row>
    <row r="100" spans="1:6" x14ac:dyDescent="0.2">
      <c r="A100" s="198"/>
      <c r="B100" s="207"/>
      <c r="C100" s="156"/>
      <c r="E100" s="172"/>
      <c r="F100" s="159"/>
    </row>
    <row r="101" spans="1:6" x14ac:dyDescent="0.2">
      <c r="A101" s="198"/>
      <c r="B101" s="207"/>
      <c r="C101" s="156"/>
      <c r="E101" s="172"/>
      <c r="F101" s="159"/>
    </row>
    <row r="102" spans="1:6" x14ac:dyDescent="0.2">
      <c r="A102" s="198"/>
      <c r="B102" s="207"/>
      <c r="C102" s="156"/>
      <c r="E102" s="172"/>
      <c r="F102" s="159"/>
    </row>
    <row r="103" spans="1:6" x14ac:dyDescent="0.2">
      <c r="A103" s="198"/>
      <c r="B103" s="207"/>
      <c r="C103" s="156"/>
      <c r="E103" s="172"/>
      <c r="F103" s="159"/>
    </row>
    <row r="104" spans="1:6" x14ac:dyDescent="0.2">
      <c r="A104" s="198"/>
      <c r="B104" s="207"/>
      <c r="C104" s="156"/>
      <c r="E104" s="172"/>
      <c r="F104" s="159"/>
    </row>
    <row r="105" spans="1:6" x14ac:dyDescent="0.2">
      <c r="A105" s="198"/>
      <c r="B105" s="207"/>
      <c r="C105" s="156"/>
      <c r="E105" s="172"/>
      <c r="F105" s="159"/>
    </row>
    <row r="106" spans="1:6" x14ac:dyDescent="0.2">
      <c r="A106" s="198"/>
      <c r="B106" s="207"/>
      <c r="C106" s="156"/>
      <c r="E106" s="172"/>
      <c r="F106" s="159"/>
    </row>
    <row r="107" spans="1:6" x14ac:dyDescent="0.2">
      <c r="A107" s="198"/>
      <c r="B107" s="207"/>
      <c r="C107" s="156"/>
      <c r="E107" s="172"/>
      <c r="F107" s="159"/>
    </row>
    <row r="108" spans="1:6" x14ac:dyDescent="0.2">
      <c r="A108" s="198"/>
      <c r="B108" s="207"/>
      <c r="C108" s="156"/>
      <c r="E108" s="172"/>
      <c r="F108" s="159"/>
    </row>
    <row r="109" spans="1:6" x14ac:dyDescent="0.2">
      <c r="A109" s="207"/>
      <c r="B109" s="207"/>
      <c r="C109" s="156"/>
      <c r="E109" s="172"/>
      <c r="F109" s="159"/>
    </row>
    <row r="110" spans="1:6" x14ac:dyDescent="0.2">
      <c r="A110" s="207"/>
      <c r="B110" s="207"/>
      <c r="C110" s="156"/>
      <c r="E110" s="172"/>
      <c r="F110" s="159"/>
    </row>
    <row r="111" spans="1:6" x14ac:dyDescent="0.2">
      <c r="A111" s="207"/>
      <c r="B111" s="207"/>
      <c r="C111" s="156"/>
      <c r="E111" s="172"/>
      <c r="F111" s="159"/>
    </row>
    <row r="112" spans="1:6" x14ac:dyDescent="0.2">
      <c r="A112" s="207"/>
      <c r="B112" s="207"/>
      <c r="C112" s="156"/>
      <c r="E112" s="172"/>
      <c r="F112" s="159"/>
    </row>
    <row r="113" spans="1:6" x14ac:dyDescent="0.2">
      <c r="A113" s="207"/>
      <c r="B113" s="207"/>
      <c r="C113" s="156"/>
      <c r="E113" s="172"/>
      <c r="F113" s="159"/>
    </row>
    <row r="114" spans="1:6" x14ac:dyDescent="0.2">
      <c r="A114" s="207"/>
      <c r="B114" s="207"/>
      <c r="C114" s="156"/>
      <c r="E114" s="172"/>
      <c r="F114" s="159"/>
    </row>
    <row r="115" spans="1:6" x14ac:dyDescent="0.2">
      <c r="A115" s="207"/>
      <c r="B115" s="207"/>
      <c r="C115" s="156"/>
      <c r="E115" s="172"/>
      <c r="F115" s="159"/>
    </row>
    <row r="116" spans="1:6" x14ac:dyDescent="0.2">
      <c r="A116" s="207"/>
      <c r="B116" s="207"/>
      <c r="C116" s="156"/>
      <c r="E116" s="172"/>
      <c r="F116" s="159"/>
    </row>
    <row r="117" spans="1:6" x14ac:dyDescent="0.2">
      <c r="A117" s="207"/>
      <c r="B117" s="207"/>
      <c r="C117" s="156"/>
      <c r="E117" s="172"/>
      <c r="F117" s="159"/>
    </row>
    <row r="118" spans="1:6" x14ac:dyDescent="0.2">
      <c r="A118" s="207"/>
      <c r="B118" s="207"/>
      <c r="C118" s="156"/>
      <c r="E118" s="172"/>
      <c r="F118" s="159"/>
    </row>
    <row r="119" spans="1:6" x14ac:dyDescent="0.2">
      <c r="A119" s="207"/>
      <c r="B119" s="207"/>
      <c r="C119" s="156"/>
      <c r="E119" s="172"/>
      <c r="F119" s="159"/>
    </row>
    <row r="120" spans="1:6" x14ac:dyDescent="0.2">
      <c r="A120" s="207"/>
      <c r="B120" s="207"/>
      <c r="C120" s="156"/>
      <c r="E120" s="172"/>
      <c r="F120" s="159"/>
    </row>
    <row r="121" spans="1:6" x14ac:dyDescent="0.2">
      <c r="A121" s="207"/>
      <c r="B121" s="207"/>
      <c r="C121" s="156"/>
      <c r="E121" s="172"/>
      <c r="F121" s="159"/>
    </row>
    <row r="122" spans="1:6" x14ac:dyDescent="0.2">
      <c r="A122" s="207"/>
      <c r="B122" s="207"/>
      <c r="C122" s="156"/>
      <c r="E122" s="172"/>
      <c r="F122" s="159"/>
    </row>
    <row r="123" spans="1:6" x14ac:dyDescent="0.2">
      <c r="A123" s="207"/>
      <c r="B123" s="207"/>
      <c r="C123" s="156"/>
      <c r="E123" s="172"/>
      <c r="F123" s="159"/>
    </row>
    <row r="124" spans="1:6" x14ac:dyDescent="0.2">
      <c r="A124" s="207"/>
      <c r="B124" s="207"/>
      <c r="C124" s="156"/>
      <c r="E124" s="172"/>
      <c r="F124" s="159"/>
    </row>
    <row r="125" spans="1:6" x14ac:dyDescent="0.2">
      <c r="A125" s="207"/>
      <c r="B125" s="207"/>
      <c r="C125" s="156"/>
      <c r="E125" s="172"/>
      <c r="F125" s="159"/>
    </row>
    <row r="126" spans="1:6" x14ac:dyDescent="0.2">
      <c r="A126" s="207"/>
      <c r="B126" s="207"/>
      <c r="C126" s="156"/>
      <c r="E126" s="172"/>
      <c r="F126" s="159"/>
    </row>
    <row r="127" spans="1:6" x14ac:dyDescent="0.2">
      <c r="A127" s="207"/>
      <c r="B127" s="207"/>
      <c r="C127" s="156"/>
      <c r="E127" s="172"/>
      <c r="F127" s="159"/>
    </row>
    <row r="128" spans="1:6" x14ac:dyDescent="0.2">
      <c r="A128" s="207"/>
      <c r="B128" s="207"/>
      <c r="C128" s="156"/>
      <c r="E128" s="172"/>
      <c r="F128" s="159"/>
    </row>
    <row r="129" spans="1:6" x14ac:dyDescent="0.2">
      <c r="A129" s="207"/>
      <c r="B129" s="207"/>
      <c r="C129" s="156"/>
      <c r="E129" s="172"/>
      <c r="F129" s="159"/>
    </row>
    <row r="130" spans="1:6" x14ac:dyDescent="0.2">
      <c r="A130" s="207"/>
      <c r="B130" s="207"/>
      <c r="C130" s="156"/>
      <c r="E130" s="172"/>
      <c r="F130" s="159"/>
    </row>
    <row r="131" spans="1:6" x14ac:dyDescent="0.2">
      <c r="A131" s="207"/>
      <c r="B131" s="207"/>
      <c r="C131" s="156"/>
      <c r="E131" s="172"/>
      <c r="F131" s="159"/>
    </row>
    <row r="132" spans="1:6" x14ac:dyDescent="0.2">
      <c r="A132" s="207"/>
      <c r="B132" s="207"/>
      <c r="C132" s="156"/>
      <c r="E132" s="172"/>
      <c r="F132" s="159"/>
    </row>
    <row r="133" spans="1:6" x14ac:dyDescent="0.2">
      <c r="A133" s="207"/>
      <c r="B133" s="207"/>
      <c r="C133" s="156"/>
      <c r="E133" s="172"/>
      <c r="F133" s="159"/>
    </row>
    <row r="134" spans="1:6" x14ac:dyDescent="0.2">
      <c r="A134" s="207"/>
      <c r="B134" s="207"/>
      <c r="C134" s="156"/>
      <c r="E134" s="172"/>
      <c r="F134" s="159"/>
    </row>
    <row r="135" spans="1:6" x14ac:dyDescent="0.2">
      <c r="A135" s="207"/>
      <c r="B135" s="207"/>
      <c r="C135" s="156"/>
      <c r="E135" s="172"/>
      <c r="F135" s="159"/>
    </row>
    <row r="136" spans="1:6" x14ac:dyDescent="0.2">
      <c r="A136" s="207"/>
      <c r="B136" s="207"/>
      <c r="C136" s="156"/>
      <c r="E136" s="172"/>
      <c r="F136" s="159"/>
    </row>
    <row r="137" spans="1:6" x14ac:dyDescent="0.2">
      <c r="A137" s="207"/>
      <c r="B137" s="207"/>
      <c r="C137" s="156"/>
      <c r="E137" s="172"/>
      <c r="F137" s="159"/>
    </row>
    <row r="138" spans="1:6" x14ac:dyDescent="0.2">
      <c r="A138" s="207"/>
      <c r="B138" s="207"/>
      <c r="C138" s="156"/>
      <c r="E138" s="172"/>
      <c r="F138" s="159"/>
    </row>
    <row r="139" spans="1:6" x14ac:dyDescent="0.2">
      <c r="A139" s="207"/>
      <c r="B139" s="207"/>
      <c r="C139" s="156"/>
      <c r="E139" s="172"/>
      <c r="F139" s="159"/>
    </row>
    <row r="140" spans="1:6" x14ac:dyDescent="0.2">
      <c r="A140" s="207"/>
      <c r="B140" s="207"/>
      <c r="C140" s="156"/>
      <c r="E140" s="172"/>
      <c r="F140" s="159"/>
    </row>
    <row r="141" spans="1:6" x14ac:dyDescent="0.2">
      <c r="A141" s="207"/>
      <c r="B141" s="207"/>
      <c r="C141" s="156"/>
      <c r="E141" s="172"/>
      <c r="F141" s="159"/>
    </row>
    <row r="142" spans="1:6" x14ac:dyDescent="0.2">
      <c r="A142" s="207"/>
      <c r="B142" s="207"/>
      <c r="C142" s="156"/>
      <c r="E142" s="172"/>
      <c r="F142" s="159"/>
    </row>
    <row r="143" spans="1:6" x14ac:dyDescent="0.2">
      <c r="A143" s="207"/>
      <c r="B143" s="207"/>
      <c r="C143" s="156"/>
      <c r="E143" s="172"/>
      <c r="F143" s="159"/>
    </row>
    <row r="144" spans="1:6" x14ac:dyDescent="0.2">
      <c r="A144" s="207"/>
      <c r="B144" s="207"/>
      <c r="C144" s="156"/>
      <c r="E144" s="172"/>
      <c r="F144" s="159"/>
    </row>
    <row r="145" spans="1:6" x14ac:dyDescent="0.2">
      <c r="A145" s="207"/>
      <c r="B145" s="207"/>
      <c r="C145" s="156"/>
      <c r="E145" s="172"/>
      <c r="F145" s="159"/>
    </row>
    <row r="146" spans="1:6" x14ac:dyDescent="0.2">
      <c r="A146" s="207"/>
      <c r="B146" s="207"/>
      <c r="C146" s="156"/>
      <c r="E146" s="172"/>
      <c r="F146" s="159"/>
    </row>
    <row r="147" spans="1:6" x14ac:dyDescent="0.2">
      <c r="A147" s="207"/>
      <c r="B147" s="207"/>
      <c r="C147" s="156"/>
      <c r="E147" s="172"/>
      <c r="F147" s="159"/>
    </row>
    <row r="148" spans="1:6" x14ac:dyDescent="0.2">
      <c r="A148" s="207"/>
      <c r="B148" s="207"/>
      <c r="C148" s="156"/>
      <c r="E148" s="172"/>
      <c r="F148" s="159"/>
    </row>
    <row r="149" spans="1:6" x14ac:dyDescent="0.2">
      <c r="A149" s="207"/>
      <c r="B149" s="207"/>
      <c r="C149" s="156"/>
      <c r="E149" s="172"/>
      <c r="F149" s="159"/>
    </row>
    <row r="150" spans="1:6" x14ac:dyDescent="0.2">
      <c r="A150" s="207"/>
      <c r="B150" s="207"/>
      <c r="C150" s="156"/>
      <c r="E150" s="172"/>
      <c r="F150" s="159"/>
    </row>
    <row r="151" spans="1:6" x14ac:dyDescent="0.2">
      <c r="A151" s="207"/>
      <c r="B151" s="207"/>
      <c r="C151" s="156"/>
      <c r="E151" s="172"/>
      <c r="F151" s="159"/>
    </row>
    <row r="152" spans="1:6" x14ac:dyDescent="0.2">
      <c r="A152" s="207"/>
      <c r="B152" s="207"/>
      <c r="C152" s="156"/>
      <c r="E152" s="172"/>
      <c r="F152" s="159"/>
    </row>
    <row r="153" spans="1:6" x14ac:dyDescent="0.2">
      <c r="A153" s="207"/>
      <c r="B153" s="207"/>
      <c r="C153" s="156"/>
      <c r="E153" s="172"/>
      <c r="F153" s="159"/>
    </row>
    <row r="154" spans="1:6" x14ac:dyDescent="0.2">
      <c r="A154" s="207"/>
      <c r="B154" s="207"/>
      <c r="C154" s="156"/>
      <c r="E154" s="172"/>
      <c r="F154" s="159"/>
    </row>
    <row r="155" spans="1:6" x14ac:dyDescent="0.2">
      <c r="A155" s="207"/>
      <c r="B155" s="207"/>
      <c r="C155" s="156"/>
      <c r="E155" s="172"/>
      <c r="F155" s="159"/>
    </row>
    <row r="156" spans="1:6" x14ac:dyDescent="0.2">
      <c r="A156" s="207"/>
      <c r="B156" s="207"/>
      <c r="C156" s="156"/>
      <c r="E156" s="172"/>
      <c r="F156" s="159"/>
    </row>
    <row r="157" spans="1:6" x14ac:dyDescent="0.2">
      <c r="A157" s="207"/>
      <c r="B157" s="207"/>
      <c r="C157" s="156"/>
      <c r="E157" s="172"/>
      <c r="F157" s="159"/>
    </row>
    <row r="158" spans="1:6" x14ac:dyDescent="0.2">
      <c r="A158" s="207"/>
      <c r="B158" s="207"/>
      <c r="C158" s="156"/>
      <c r="E158" s="172"/>
      <c r="F158" s="159"/>
    </row>
    <row r="159" spans="1:6" x14ac:dyDescent="0.2">
      <c r="A159" s="207"/>
      <c r="B159" s="207"/>
      <c r="C159" s="156"/>
      <c r="E159" s="172"/>
      <c r="F159" s="159"/>
    </row>
    <row r="160" spans="1:6" x14ac:dyDescent="0.2">
      <c r="A160" s="207"/>
      <c r="B160" s="207"/>
      <c r="C160" s="156"/>
      <c r="E160" s="172"/>
      <c r="F160" s="159"/>
    </row>
    <row r="161" spans="1:6" x14ac:dyDescent="0.2">
      <c r="A161" s="207"/>
      <c r="B161" s="207"/>
      <c r="C161" s="156"/>
      <c r="E161" s="172"/>
      <c r="F161" s="159"/>
    </row>
    <row r="162" spans="1:6" x14ac:dyDescent="0.2">
      <c r="A162" s="207"/>
      <c r="B162" s="207"/>
      <c r="C162" s="156"/>
      <c r="E162" s="172"/>
      <c r="F162" s="159"/>
    </row>
    <row r="163" spans="1:6" x14ac:dyDescent="0.2">
      <c r="A163" s="207"/>
      <c r="B163" s="207"/>
      <c r="C163" s="156"/>
      <c r="E163" s="172"/>
      <c r="F163" s="159"/>
    </row>
    <row r="164" spans="1:6" x14ac:dyDescent="0.2">
      <c r="A164" s="207"/>
      <c r="B164" s="207"/>
      <c r="C164" s="156"/>
      <c r="E164" s="172"/>
      <c r="F164" s="159"/>
    </row>
    <row r="165" spans="1:6" x14ac:dyDescent="0.2">
      <c r="A165" s="207"/>
      <c r="B165" s="207"/>
      <c r="C165" s="156"/>
      <c r="E165" s="172"/>
      <c r="F165" s="159"/>
    </row>
    <row r="166" spans="1:6" x14ac:dyDescent="0.2">
      <c r="A166" s="207"/>
      <c r="B166" s="207"/>
      <c r="C166" s="156"/>
      <c r="E166" s="172"/>
      <c r="F166" s="159"/>
    </row>
    <row r="167" spans="1:6" x14ac:dyDescent="0.2">
      <c r="A167" s="207"/>
      <c r="B167" s="207"/>
      <c r="C167" s="156"/>
      <c r="E167" s="172"/>
      <c r="F167" s="159"/>
    </row>
    <row r="168" spans="1:6" x14ac:dyDescent="0.2">
      <c r="A168" s="207"/>
      <c r="B168" s="207"/>
      <c r="C168" s="156"/>
      <c r="E168" s="172"/>
      <c r="F168" s="159"/>
    </row>
    <row r="169" spans="1:6" x14ac:dyDescent="0.2">
      <c r="A169" s="207"/>
      <c r="B169" s="207"/>
      <c r="C169" s="156"/>
      <c r="E169" s="172"/>
      <c r="F169" s="159"/>
    </row>
    <row r="170" spans="1:6" x14ac:dyDescent="0.2">
      <c r="A170" s="207"/>
      <c r="B170" s="207"/>
      <c r="C170" s="156"/>
      <c r="E170" s="172"/>
      <c r="F170" s="159"/>
    </row>
    <row r="171" spans="1:6" x14ac:dyDescent="0.2">
      <c r="A171" s="207"/>
      <c r="B171" s="207"/>
      <c r="C171" s="156"/>
      <c r="E171" s="172"/>
      <c r="F171" s="159"/>
    </row>
    <row r="172" spans="1:6" x14ac:dyDescent="0.2">
      <c r="A172" s="207"/>
      <c r="B172" s="207"/>
      <c r="C172" s="156"/>
      <c r="E172" s="172"/>
      <c r="F172" s="159"/>
    </row>
    <row r="173" spans="1:6" x14ac:dyDescent="0.2">
      <c r="A173" s="207"/>
      <c r="B173" s="207"/>
      <c r="C173" s="156"/>
      <c r="E173" s="172"/>
      <c r="F173" s="159"/>
    </row>
    <row r="174" spans="1:6" x14ac:dyDescent="0.2">
      <c r="A174" s="207"/>
      <c r="B174" s="207"/>
      <c r="C174" s="156"/>
      <c r="E174" s="172"/>
      <c r="F174" s="159"/>
    </row>
    <row r="175" spans="1:6" x14ac:dyDescent="0.2">
      <c r="A175" s="207"/>
      <c r="B175" s="207"/>
      <c r="C175" s="156"/>
      <c r="E175" s="172"/>
      <c r="F175" s="159"/>
    </row>
    <row r="176" spans="1:6" x14ac:dyDescent="0.2">
      <c r="A176" s="207"/>
      <c r="B176" s="207"/>
      <c r="C176" s="156"/>
      <c r="E176" s="172"/>
      <c r="F176" s="159"/>
    </row>
    <row r="177" spans="1:6" x14ac:dyDescent="0.2">
      <c r="A177" s="207"/>
      <c r="B177" s="207"/>
      <c r="C177" s="156"/>
      <c r="E177" s="172"/>
      <c r="F177" s="159"/>
    </row>
    <row r="178" spans="1:6" x14ac:dyDescent="0.2">
      <c r="A178" s="207"/>
      <c r="B178" s="207"/>
      <c r="C178" s="156"/>
      <c r="E178" s="172"/>
      <c r="F178" s="159"/>
    </row>
    <row r="179" spans="1:6" x14ac:dyDescent="0.2">
      <c r="A179" s="207"/>
      <c r="B179" s="207"/>
      <c r="C179" s="156"/>
      <c r="E179" s="172"/>
      <c r="F179" s="159"/>
    </row>
    <row r="180" spans="1:6" x14ac:dyDescent="0.2">
      <c r="A180" s="207"/>
      <c r="B180" s="207"/>
      <c r="C180" s="156"/>
      <c r="E180" s="172"/>
      <c r="F180" s="159"/>
    </row>
    <row r="181" spans="1:6" x14ac:dyDescent="0.2">
      <c r="A181" s="207"/>
      <c r="B181" s="207"/>
      <c r="C181" s="156"/>
      <c r="E181" s="172"/>
      <c r="F181" s="159"/>
    </row>
    <row r="182" spans="1:6" x14ac:dyDescent="0.2">
      <c r="A182" s="207"/>
      <c r="B182" s="207"/>
      <c r="C182" s="156"/>
      <c r="E182" s="172"/>
      <c r="F182" s="159"/>
    </row>
    <row r="183" spans="1:6" x14ac:dyDescent="0.2">
      <c r="A183" s="207"/>
      <c r="B183" s="207"/>
      <c r="C183" s="156"/>
      <c r="E183" s="172"/>
      <c r="F183" s="159"/>
    </row>
    <row r="184" spans="1:6" x14ac:dyDescent="0.2">
      <c r="A184" s="207"/>
      <c r="B184" s="207"/>
      <c r="C184" s="156"/>
      <c r="E184" s="172"/>
      <c r="F184" s="159"/>
    </row>
    <row r="185" spans="1:6" x14ac:dyDescent="0.2">
      <c r="A185" s="207"/>
      <c r="B185" s="207"/>
      <c r="C185" s="156"/>
      <c r="E185" s="172"/>
      <c r="F185" s="159"/>
    </row>
    <row r="186" spans="1:6" x14ac:dyDescent="0.2">
      <c r="A186" s="207"/>
      <c r="B186" s="207"/>
      <c r="C186" s="156"/>
      <c r="E186" s="172"/>
      <c r="F186" s="159"/>
    </row>
    <row r="187" spans="1:6" x14ac:dyDescent="0.2">
      <c r="A187" s="207"/>
      <c r="B187" s="207"/>
      <c r="C187" s="156"/>
      <c r="E187" s="172"/>
      <c r="F187" s="159"/>
    </row>
    <row r="188" spans="1:6" x14ac:dyDescent="0.2">
      <c r="A188" s="207"/>
      <c r="B188" s="207"/>
      <c r="C188" s="156"/>
      <c r="E188" s="172"/>
      <c r="F188" s="159"/>
    </row>
    <row r="189" spans="1:6" x14ac:dyDescent="0.2">
      <c r="A189" s="207"/>
      <c r="B189" s="207"/>
      <c r="C189" s="156"/>
      <c r="E189" s="172"/>
      <c r="F189" s="159"/>
    </row>
    <row r="190" spans="1:6" x14ac:dyDescent="0.2">
      <c r="A190" s="207"/>
      <c r="B190" s="207"/>
      <c r="C190" s="156"/>
      <c r="E190" s="172"/>
      <c r="F190" s="159"/>
    </row>
    <row r="191" spans="1:6" x14ac:dyDescent="0.2">
      <c r="A191" s="207"/>
      <c r="B191" s="207"/>
      <c r="C191" s="156"/>
      <c r="E191" s="172"/>
      <c r="F191" s="159"/>
    </row>
    <row r="192" spans="1:6" x14ac:dyDescent="0.2">
      <c r="A192" s="207"/>
      <c r="B192" s="207"/>
      <c r="C192" s="156"/>
      <c r="E192" s="172"/>
      <c r="F192" s="159"/>
    </row>
    <row r="193" spans="1:6" x14ac:dyDescent="0.2">
      <c r="A193" s="207"/>
      <c r="B193" s="207"/>
      <c r="C193" s="156"/>
      <c r="E193" s="172"/>
      <c r="F193" s="159"/>
    </row>
    <row r="194" spans="1:6" x14ac:dyDescent="0.2">
      <c r="A194" s="207"/>
      <c r="B194" s="207"/>
      <c r="C194" s="156"/>
      <c r="E194" s="172"/>
      <c r="F194" s="159"/>
    </row>
    <row r="195" spans="1:6" x14ac:dyDescent="0.2">
      <c r="A195" s="207"/>
      <c r="B195" s="207"/>
      <c r="C195" s="156"/>
      <c r="E195" s="172"/>
      <c r="F195" s="159"/>
    </row>
    <row r="196" spans="1:6" x14ac:dyDescent="0.2">
      <c r="A196" s="207"/>
      <c r="B196" s="207"/>
      <c r="C196" s="156"/>
      <c r="E196" s="172"/>
      <c r="F196" s="159"/>
    </row>
    <row r="197" spans="1:6" x14ac:dyDescent="0.2">
      <c r="A197" s="207"/>
      <c r="B197" s="207"/>
      <c r="C197" s="156"/>
      <c r="E197" s="172"/>
      <c r="F197" s="159"/>
    </row>
    <row r="198" spans="1:6" x14ac:dyDescent="0.2">
      <c r="A198" s="207"/>
      <c r="B198" s="207"/>
      <c r="C198" s="156"/>
      <c r="E198" s="172"/>
      <c r="F198" s="159"/>
    </row>
    <row r="199" spans="1:6" x14ac:dyDescent="0.2">
      <c r="A199" s="207"/>
      <c r="B199" s="207"/>
      <c r="C199" s="156"/>
      <c r="E199" s="172"/>
      <c r="F199" s="159"/>
    </row>
    <row r="200" spans="1:6" x14ac:dyDescent="0.2">
      <c r="A200" s="207"/>
      <c r="B200" s="207"/>
      <c r="C200" s="156"/>
      <c r="E200" s="172"/>
      <c r="F200" s="159"/>
    </row>
    <row r="201" spans="1:6" x14ac:dyDescent="0.2">
      <c r="A201" s="207"/>
      <c r="B201" s="207"/>
      <c r="C201" s="156"/>
      <c r="E201" s="172"/>
      <c r="F201" s="159"/>
    </row>
    <row r="202" spans="1:6" x14ac:dyDescent="0.2">
      <c r="A202" s="207"/>
      <c r="B202" s="207"/>
      <c r="C202" s="156"/>
      <c r="E202" s="172"/>
      <c r="F202" s="159"/>
    </row>
    <row r="203" spans="1:6" x14ac:dyDescent="0.2">
      <c r="A203" s="207"/>
      <c r="B203" s="207"/>
      <c r="C203" s="156"/>
      <c r="E203" s="172"/>
      <c r="F203" s="159"/>
    </row>
    <row r="204" spans="1:6" x14ac:dyDescent="0.2">
      <c r="A204" s="207"/>
      <c r="B204" s="207"/>
      <c r="C204" s="156"/>
      <c r="E204" s="172"/>
      <c r="F204" s="159"/>
    </row>
    <row r="205" spans="1:6" x14ac:dyDescent="0.2">
      <c r="A205" s="207"/>
      <c r="B205" s="207"/>
      <c r="C205" s="156"/>
      <c r="E205" s="172"/>
      <c r="F205" s="159"/>
    </row>
    <row r="206" spans="1:6" x14ac:dyDescent="0.2">
      <c r="A206" s="207"/>
      <c r="B206" s="207"/>
      <c r="C206" s="156"/>
      <c r="E206" s="172"/>
      <c r="F206" s="159"/>
    </row>
    <row r="207" spans="1:6" x14ac:dyDescent="0.2">
      <c r="A207" s="207"/>
      <c r="B207" s="207"/>
      <c r="C207" s="156"/>
      <c r="E207" s="172"/>
      <c r="F207" s="159"/>
    </row>
    <row r="208" spans="1:6" x14ac:dyDescent="0.2">
      <c r="A208" s="207"/>
      <c r="B208" s="207"/>
      <c r="C208" s="156"/>
      <c r="E208" s="172"/>
      <c r="F208" s="159"/>
    </row>
    <row r="209" spans="1:6" x14ac:dyDescent="0.2">
      <c r="A209" s="207"/>
      <c r="B209" s="207"/>
      <c r="C209" s="156"/>
      <c r="E209" s="172"/>
      <c r="F209" s="159"/>
    </row>
    <row r="210" spans="1:6" x14ac:dyDescent="0.2">
      <c r="A210" s="207"/>
      <c r="B210" s="207"/>
      <c r="C210" s="156"/>
      <c r="E210" s="172"/>
      <c r="F210" s="159"/>
    </row>
    <row r="211" spans="1:6" x14ac:dyDescent="0.2">
      <c r="A211" s="207"/>
      <c r="B211" s="207"/>
      <c r="C211" s="156"/>
      <c r="E211" s="172"/>
      <c r="F211" s="159"/>
    </row>
    <row r="212" spans="1:6" x14ac:dyDescent="0.2">
      <c r="A212" s="207"/>
      <c r="B212" s="207"/>
      <c r="C212" s="156"/>
      <c r="E212" s="172"/>
      <c r="F212" s="159"/>
    </row>
    <row r="213" spans="1:6" x14ac:dyDescent="0.2">
      <c r="A213" s="207"/>
      <c r="B213" s="207"/>
      <c r="C213" s="156"/>
      <c r="E213" s="172"/>
      <c r="F213" s="159"/>
    </row>
    <row r="214" spans="1:6" x14ac:dyDescent="0.2">
      <c r="A214" s="207"/>
      <c r="B214" s="207"/>
      <c r="C214" s="156"/>
      <c r="E214" s="172"/>
      <c r="F214" s="159"/>
    </row>
    <row r="215" spans="1:6" x14ac:dyDescent="0.2">
      <c r="A215" s="207"/>
      <c r="B215" s="207"/>
      <c r="C215" s="156"/>
      <c r="E215" s="172"/>
      <c r="F215" s="159"/>
    </row>
    <row r="216" spans="1:6" x14ac:dyDescent="0.2">
      <c r="A216" s="207"/>
      <c r="B216" s="207"/>
      <c r="C216" s="156"/>
      <c r="E216" s="172"/>
      <c r="F216" s="159"/>
    </row>
    <row r="217" spans="1:6" x14ac:dyDescent="0.2">
      <c r="A217" s="207"/>
      <c r="B217" s="207"/>
      <c r="C217" s="156"/>
      <c r="E217" s="172"/>
      <c r="F217" s="159"/>
    </row>
    <row r="218" spans="1:6" x14ac:dyDescent="0.2">
      <c r="A218" s="207"/>
      <c r="B218" s="207"/>
      <c r="C218" s="156"/>
      <c r="E218" s="172"/>
      <c r="F218" s="159"/>
    </row>
    <row r="219" spans="1:6" x14ac:dyDescent="0.2">
      <c r="A219" s="207"/>
      <c r="B219" s="207"/>
      <c r="C219" s="156"/>
      <c r="E219" s="172"/>
      <c r="F219" s="159"/>
    </row>
    <row r="220" spans="1:6" x14ac:dyDescent="0.2">
      <c r="A220" s="207"/>
      <c r="B220" s="207"/>
      <c r="C220" s="156"/>
      <c r="E220" s="172"/>
      <c r="F220" s="159"/>
    </row>
    <row r="221" spans="1:6" x14ac:dyDescent="0.2">
      <c r="A221" s="207"/>
      <c r="B221" s="207"/>
      <c r="C221" s="156"/>
      <c r="E221" s="172"/>
      <c r="F221" s="159"/>
    </row>
    <row r="222" spans="1:6" x14ac:dyDescent="0.2">
      <c r="A222" s="207"/>
      <c r="B222" s="207"/>
      <c r="C222" s="156"/>
      <c r="E222" s="172"/>
      <c r="F222" s="159"/>
    </row>
    <row r="223" spans="1:6" x14ac:dyDescent="0.2">
      <c r="A223" s="207"/>
      <c r="B223" s="207"/>
      <c r="C223" s="156"/>
      <c r="E223" s="172"/>
      <c r="F223" s="159"/>
    </row>
    <row r="224" spans="1:6" x14ac:dyDescent="0.2">
      <c r="A224" s="207"/>
      <c r="B224" s="207"/>
      <c r="C224" s="156"/>
      <c r="E224" s="172"/>
      <c r="F224" s="159"/>
    </row>
    <row r="225" spans="1:6" x14ac:dyDescent="0.2">
      <c r="A225" s="207"/>
      <c r="B225" s="207"/>
      <c r="C225" s="156"/>
      <c r="E225" s="172"/>
      <c r="F225" s="159"/>
    </row>
    <row r="226" spans="1:6" x14ac:dyDescent="0.2">
      <c r="A226" s="207"/>
      <c r="B226" s="207"/>
      <c r="C226" s="156"/>
      <c r="E226" s="172"/>
      <c r="F226" s="159"/>
    </row>
    <row r="227" spans="1:6" x14ac:dyDescent="0.2">
      <c r="A227" s="207"/>
      <c r="B227" s="207"/>
      <c r="C227" s="156"/>
      <c r="E227" s="172"/>
      <c r="F227" s="159"/>
    </row>
    <row r="228" spans="1:6" x14ac:dyDescent="0.2">
      <c r="A228" s="207"/>
      <c r="B228" s="207"/>
      <c r="C228" s="156"/>
      <c r="E228" s="172"/>
      <c r="F228" s="159"/>
    </row>
    <row r="229" spans="1:6" x14ac:dyDescent="0.2">
      <c r="A229" s="207"/>
      <c r="B229" s="207"/>
      <c r="C229" s="156"/>
      <c r="E229" s="172"/>
      <c r="F229" s="159"/>
    </row>
    <row r="230" spans="1:6" x14ac:dyDescent="0.2">
      <c r="A230" s="207"/>
      <c r="B230" s="207"/>
      <c r="C230" s="156"/>
      <c r="E230" s="172"/>
      <c r="F230" s="159"/>
    </row>
    <row r="231" spans="1:6" x14ac:dyDescent="0.2">
      <c r="A231" s="207"/>
      <c r="B231" s="207"/>
      <c r="C231" s="156"/>
      <c r="E231" s="172"/>
      <c r="F231" s="159"/>
    </row>
    <row r="232" spans="1:6" x14ac:dyDescent="0.2">
      <c r="A232" s="207"/>
      <c r="B232" s="207"/>
      <c r="C232" s="156"/>
      <c r="E232" s="172"/>
      <c r="F232" s="159"/>
    </row>
    <row r="233" spans="1:6" x14ac:dyDescent="0.2">
      <c r="A233" s="207"/>
      <c r="B233" s="207"/>
      <c r="C233" s="156"/>
      <c r="E233" s="172"/>
      <c r="F233" s="159"/>
    </row>
    <row r="234" spans="1:6" x14ac:dyDescent="0.2">
      <c r="A234" s="207"/>
      <c r="B234" s="207"/>
      <c r="C234" s="156"/>
      <c r="E234" s="172"/>
      <c r="F234" s="159"/>
    </row>
    <row r="235" spans="1:6" x14ac:dyDescent="0.2">
      <c r="A235" s="207"/>
      <c r="B235" s="207"/>
      <c r="C235" s="156"/>
      <c r="E235" s="172"/>
      <c r="F235" s="159"/>
    </row>
    <row r="236" spans="1:6" x14ac:dyDescent="0.2">
      <c r="A236" s="207"/>
      <c r="B236" s="207"/>
      <c r="C236" s="156"/>
      <c r="E236" s="172"/>
      <c r="F236" s="159"/>
    </row>
    <row r="237" spans="1:6" x14ac:dyDescent="0.2">
      <c r="A237" s="207"/>
      <c r="B237" s="207"/>
      <c r="C237" s="156"/>
      <c r="E237" s="172"/>
      <c r="F237" s="159"/>
    </row>
    <row r="238" spans="1:6" x14ac:dyDescent="0.2">
      <c r="A238" s="207"/>
      <c r="B238" s="207"/>
      <c r="C238" s="156"/>
      <c r="E238" s="172"/>
      <c r="F238" s="159"/>
    </row>
    <row r="239" spans="1:6" x14ac:dyDescent="0.2">
      <c r="A239" s="207"/>
      <c r="B239" s="207"/>
      <c r="C239" s="156"/>
      <c r="E239" s="172"/>
      <c r="F239" s="159"/>
    </row>
    <row r="240" spans="1:6" x14ac:dyDescent="0.2">
      <c r="A240" s="207"/>
      <c r="B240" s="207"/>
      <c r="C240" s="156"/>
      <c r="E240" s="172"/>
      <c r="F240" s="159"/>
    </row>
    <row r="241" spans="1:6" x14ac:dyDescent="0.2">
      <c r="A241" s="207"/>
      <c r="B241" s="207"/>
      <c r="C241" s="156"/>
      <c r="E241" s="172"/>
      <c r="F241" s="159"/>
    </row>
    <row r="242" spans="1:6" x14ac:dyDescent="0.2">
      <c r="A242" s="207"/>
      <c r="B242" s="207"/>
      <c r="C242" s="156"/>
      <c r="E242" s="172"/>
      <c r="F242" s="159"/>
    </row>
    <row r="243" spans="1:6" x14ac:dyDescent="0.2">
      <c r="A243" s="207"/>
      <c r="B243" s="207"/>
      <c r="C243" s="156"/>
      <c r="E243" s="172"/>
      <c r="F243" s="159"/>
    </row>
    <row r="244" spans="1:6" x14ac:dyDescent="0.2">
      <c r="A244" s="207"/>
      <c r="B244" s="207"/>
      <c r="C244" s="156"/>
      <c r="E244" s="172"/>
      <c r="F244" s="159"/>
    </row>
    <row r="245" spans="1:6" x14ac:dyDescent="0.2">
      <c r="A245" s="207"/>
      <c r="B245" s="207"/>
      <c r="C245" s="156"/>
      <c r="E245" s="172"/>
      <c r="F245" s="159"/>
    </row>
    <row r="246" spans="1:6" x14ac:dyDescent="0.2">
      <c r="A246" s="207"/>
      <c r="B246" s="207"/>
      <c r="C246" s="156"/>
      <c r="E246" s="172"/>
      <c r="F246" s="159"/>
    </row>
    <row r="247" spans="1:6" x14ac:dyDescent="0.2">
      <c r="A247" s="207"/>
      <c r="B247" s="207"/>
      <c r="C247" s="156"/>
      <c r="E247" s="172"/>
      <c r="F247" s="159"/>
    </row>
    <row r="248" spans="1:6" x14ac:dyDescent="0.2">
      <c r="A248" s="207"/>
      <c r="B248" s="207"/>
      <c r="C248" s="156"/>
      <c r="E248" s="172"/>
      <c r="F248" s="159"/>
    </row>
    <row r="249" spans="1:6" x14ac:dyDescent="0.2">
      <c r="A249" s="207"/>
      <c r="B249" s="207"/>
      <c r="C249" s="156"/>
      <c r="E249" s="172"/>
      <c r="F249" s="159"/>
    </row>
    <row r="250" spans="1:6" x14ac:dyDescent="0.2">
      <c r="A250" s="207"/>
      <c r="B250" s="207"/>
      <c r="C250" s="156"/>
      <c r="E250" s="172"/>
      <c r="F250" s="159"/>
    </row>
    <row r="251" spans="1:6" x14ac:dyDescent="0.2">
      <c r="A251" s="207"/>
      <c r="B251" s="207"/>
      <c r="C251" s="156"/>
      <c r="E251" s="172"/>
      <c r="F251" s="159"/>
    </row>
    <row r="252" spans="1:6" x14ac:dyDescent="0.2">
      <c r="A252" s="207"/>
      <c r="B252" s="207"/>
      <c r="C252" s="156"/>
      <c r="E252" s="172"/>
      <c r="F252" s="159"/>
    </row>
    <row r="253" spans="1:6" x14ac:dyDescent="0.2">
      <c r="A253" s="207"/>
      <c r="B253" s="207"/>
      <c r="C253" s="156"/>
      <c r="E253" s="172"/>
      <c r="F253" s="159"/>
    </row>
    <row r="254" spans="1:6" x14ac:dyDescent="0.2">
      <c r="A254" s="207"/>
      <c r="B254" s="207"/>
      <c r="C254" s="156"/>
      <c r="E254" s="172"/>
      <c r="F254" s="159"/>
    </row>
    <row r="255" spans="1:6" x14ac:dyDescent="0.2">
      <c r="A255" s="207"/>
      <c r="B255" s="207"/>
      <c r="C255" s="156"/>
      <c r="E255" s="172"/>
      <c r="F255" s="159"/>
    </row>
    <row r="256" spans="1:6" x14ac:dyDescent="0.2">
      <c r="A256" s="207"/>
      <c r="B256" s="207"/>
      <c r="C256" s="156"/>
      <c r="E256" s="172"/>
      <c r="F256" s="159"/>
    </row>
    <row r="257" spans="1:6" x14ac:dyDescent="0.2">
      <c r="A257" s="207"/>
      <c r="B257" s="207"/>
      <c r="C257" s="156"/>
      <c r="E257" s="172"/>
      <c r="F257" s="159"/>
    </row>
    <row r="258" spans="1:6" x14ac:dyDescent="0.2">
      <c r="A258" s="207"/>
      <c r="B258" s="207"/>
      <c r="C258" s="156"/>
      <c r="E258" s="172"/>
      <c r="F258" s="159"/>
    </row>
    <row r="259" spans="1:6" x14ac:dyDescent="0.2">
      <c r="A259" s="207"/>
      <c r="B259" s="207"/>
      <c r="C259" s="156"/>
      <c r="E259" s="172"/>
      <c r="F259" s="159"/>
    </row>
    <row r="260" spans="1:6" x14ac:dyDescent="0.2">
      <c r="A260" s="207"/>
      <c r="B260" s="207"/>
      <c r="C260" s="156"/>
      <c r="E260" s="172"/>
      <c r="F260" s="159"/>
    </row>
    <row r="261" spans="1:6" x14ac:dyDescent="0.2">
      <c r="A261" s="207"/>
      <c r="B261" s="207"/>
      <c r="C261" s="156"/>
      <c r="E261" s="172"/>
      <c r="F261" s="159"/>
    </row>
    <row r="262" spans="1:6" x14ac:dyDescent="0.2">
      <c r="A262" s="207"/>
      <c r="B262" s="207"/>
      <c r="C262" s="156"/>
      <c r="E262" s="172"/>
      <c r="F262" s="159"/>
    </row>
    <row r="263" spans="1:6" x14ac:dyDescent="0.2">
      <c r="A263" s="207"/>
      <c r="B263" s="207"/>
      <c r="C263" s="156"/>
      <c r="E263" s="172"/>
      <c r="F263" s="159"/>
    </row>
    <row r="264" spans="1:6" x14ac:dyDescent="0.2">
      <c r="A264" s="207"/>
      <c r="B264" s="207"/>
      <c r="C264" s="156"/>
      <c r="E264" s="172"/>
      <c r="F264" s="159"/>
    </row>
    <row r="265" spans="1:6" x14ac:dyDescent="0.2">
      <c r="A265" s="207"/>
      <c r="B265" s="207"/>
      <c r="C265" s="156"/>
      <c r="E265" s="172"/>
      <c r="F265" s="159"/>
    </row>
    <row r="266" spans="1:6" x14ac:dyDescent="0.2">
      <c r="A266" s="207"/>
      <c r="B266" s="207"/>
      <c r="C266" s="156"/>
      <c r="E266" s="172"/>
      <c r="F266" s="159"/>
    </row>
    <row r="267" spans="1:6" x14ac:dyDescent="0.2">
      <c r="A267" s="207"/>
      <c r="B267" s="207"/>
      <c r="C267" s="156"/>
      <c r="E267" s="172"/>
      <c r="F267" s="159"/>
    </row>
    <row r="268" spans="1:6" x14ac:dyDescent="0.2">
      <c r="A268" s="207"/>
      <c r="B268" s="207"/>
      <c r="C268" s="156"/>
      <c r="E268" s="172"/>
      <c r="F268" s="159"/>
    </row>
    <row r="269" spans="1:6" x14ac:dyDescent="0.2">
      <c r="A269" s="207"/>
      <c r="B269" s="207"/>
      <c r="C269" s="156"/>
      <c r="E269" s="172"/>
      <c r="F269" s="159"/>
    </row>
    <row r="270" spans="1:6" x14ac:dyDescent="0.2">
      <c r="A270" s="207"/>
      <c r="B270" s="207"/>
      <c r="C270" s="156"/>
      <c r="E270" s="172"/>
      <c r="F270" s="159"/>
    </row>
    <row r="271" spans="1:6" x14ac:dyDescent="0.2">
      <c r="A271" s="207"/>
      <c r="B271" s="207"/>
      <c r="C271" s="156"/>
      <c r="E271" s="172"/>
      <c r="F271" s="159"/>
    </row>
    <row r="272" spans="1:6" x14ac:dyDescent="0.2">
      <c r="A272" s="207"/>
      <c r="B272" s="207"/>
      <c r="C272" s="156"/>
      <c r="E272" s="172"/>
      <c r="F272" s="159"/>
    </row>
    <row r="273" spans="1:6" x14ac:dyDescent="0.2">
      <c r="A273" s="207"/>
      <c r="B273" s="207"/>
      <c r="C273" s="156"/>
      <c r="E273" s="172"/>
      <c r="F273" s="159"/>
    </row>
    <row r="274" spans="1:6" x14ac:dyDescent="0.2">
      <c r="A274" s="207"/>
      <c r="B274" s="207"/>
      <c r="C274" s="156"/>
      <c r="E274" s="172"/>
      <c r="F274" s="159"/>
    </row>
    <row r="275" spans="1:6" x14ac:dyDescent="0.2">
      <c r="A275" s="207"/>
      <c r="B275" s="207"/>
      <c r="C275" s="156"/>
      <c r="E275" s="172"/>
      <c r="F275" s="159"/>
    </row>
    <row r="276" spans="1:6" x14ac:dyDescent="0.2">
      <c r="A276" s="207"/>
      <c r="B276" s="207"/>
      <c r="C276" s="156"/>
      <c r="E276" s="172"/>
      <c r="F276" s="159"/>
    </row>
    <row r="277" spans="1:6" x14ac:dyDescent="0.2">
      <c r="A277" s="207"/>
      <c r="B277" s="207"/>
      <c r="C277" s="156"/>
      <c r="E277" s="172"/>
      <c r="F277" s="159"/>
    </row>
    <row r="278" spans="1:6" x14ac:dyDescent="0.2">
      <c r="A278" s="207"/>
      <c r="B278" s="207"/>
      <c r="C278" s="156"/>
      <c r="E278" s="172"/>
      <c r="F278" s="159"/>
    </row>
    <row r="279" spans="1:6" x14ac:dyDescent="0.2">
      <c r="A279" s="207"/>
      <c r="B279" s="207"/>
      <c r="C279" s="156"/>
      <c r="E279" s="172"/>
      <c r="F279" s="159"/>
    </row>
    <row r="280" spans="1:6" x14ac:dyDescent="0.2">
      <c r="A280" s="207"/>
      <c r="B280" s="207"/>
      <c r="C280" s="156"/>
      <c r="E280" s="172"/>
      <c r="F280" s="159"/>
    </row>
    <row r="281" spans="1:6" x14ac:dyDescent="0.2">
      <c r="A281" s="207"/>
      <c r="B281" s="207"/>
      <c r="C281" s="156"/>
      <c r="E281" s="172"/>
      <c r="F281" s="159"/>
    </row>
    <row r="282" spans="1:6" x14ac:dyDescent="0.2">
      <c r="A282" s="207"/>
      <c r="B282" s="207"/>
      <c r="C282" s="156"/>
      <c r="E282" s="172"/>
      <c r="F282" s="159"/>
    </row>
    <row r="283" spans="1:6" x14ac:dyDescent="0.2">
      <c r="A283" s="207"/>
      <c r="B283" s="207"/>
      <c r="C283" s="156"/>
      <c r="E283" s="172"/>
      <c r="F283" s="159"/>
    </row>
    <row r="284" spans="1:6" x14ac:dyDescent="0.2">
      <c r="A284" s="207"/>
      <c r="B284" s="207"/>
      <c r="C284" s="156"/>
      <c r="E284" s="172"/>
      <c r="F284" s="159"/>
    </row>
    <row r="285" spans="1:6" x14ac:dyDescent="0.2">
      <c r="A285" s="207"/>
      <c r="B285" s="207"/>
      <c r="C285" s="156"/>
      <c r="E285" s="172"/>
      <c r="F285" s="159"/>
    </row>
    <row r="286" spans="1:6" x14ac:dyDescent="0.2">
      <c r="A286" s="207"/>
      <c r="B286" s="207"/>
      <c r="C286" s="156"/>
      <c r="E286" s="172"/>
      <c r="F286" s="159"/>
    </row>
    <row r="287" spans="1:6" x14ac:dyDescent="0.2">
      <c r="A287" s="207"/>
      <c r="B287" s="207"/>
      <c r="C287" s="156"/>
      <c r="E287" s="172"/>
      <c r="F287" s="159"/>
    </row>
    <row r="288" spans="1:6" x14ac:dyDescent="0.2">
      <c r="A288" s="207"/>
      <c r="B288" s="207"/>
      <c r="C288" s="156"/>
      <c r="E288" s="172"/>
      <c r="F288" s="159"/>
    </row>
    <row r="289" spans="1:6" x14ac:dyDescent="0.2">
      <c r="A289" s="207"/>
      <c r="B289" s="207"/>
      <c r="C289" s="156"/>
      <c r="E289" s="172"/>
      <c r="F289" s="159"/>
    </row>
    <row r="290" spans="1:6" x14ac:dyDescent="0.2">
      <c r="A290" s="207"/>
      <c r="B290" s="207"/>
      <c r="C290" s="156"/>
      <c r="E290" s="172"/>
      <c r="F290" s="159"/>
    </row>
    <row r="291" spans="1:6" x14ac:dyDescent="0.2">
      <c r="A291" s="207"/>
      <c r="B291" s="207"/>
      <c r="C291" s="156"/>
      <c r="E291" s="172"/>
      <c r="F291" s="159"/>
    </row>
    <row r="292" spans="1:6" x14ac:dyDescent="0.2">
      <c r="A292" s="207"/>
      <c r="B292" s="207"/>
      <c r="C292" s="156"/>
      <c r="E292" s="172"/>
      <c r="F292" s="159"/>
    </row>
    <row r="293" spans="1:6" x14ac:dyDescent="0.2">
      <c r="A293" s="207"/>
      <c r="B293" s="207"/>
      <c r="C293" s="156"/>
      <c r="E293" s="172"/>
      <c r="F293" s="159"/>
    </row>
    <row r="294" spans="1:6" x14ac:dyDescent="0.2">
      <c r="A294" s="207"/>
      <c r="B294" s="207"/>
      <c r="C294" s="156"/>
      <c r="E294" s="172"/>
      <c r="F294" s="159"/>
    </row>
    <row r="295" spans="1:6" x14ac:dyDescent="0.2">
      <c r="A295" s="207"/>
      <c r="B295" s="207"/>
      <c r="C295" s="156"/>
      <c r="E295" s="172"/>
      <c r="F295" s="159"/>
    </row>
    <row r="296" spans="1:6" x14ac:dyDescent="0.2">
      <c r="A296" s="207"/>
      <c r="B296" s="207"/>
      <c r="C296" s="156"/>
      <c r="E296" s="172"/>
      <c r="F296" s="159"/>
    </row>
    <row r="297" spans="1:6" x14ac:dyDescent="0.2">
      <c r="A297" s="207"/>
      <c r="B297" s="207"/>
      <c r="C297" s="156"/>
      <c r="E297" s="172"/>
      <c r="F297" s="159"/>
    </row>
    <row r="298" spans="1:6" x14ac:dyDescent="0.2">
      <c r="A298" s="207"/>
      <c r="B298" s="207"/>
      <c r="C298" s="156"/>
      <c r="E298" s="172"/>
      <c r="F298" s="159"/>
    </row>
    <row r="299" spans="1:6" x14ac:dyDescent="0.2">
      <c r="A299" s="207"/>
      <c r="B299" s="207"/>
      <c r="C299" s="156"/>
      <c r="E299" s="172"/>
      <c r="F299" s="159"/>
    </row>
    <row r="300" spans="1:6" x14ac:dyDescent="0.2">
      <c r="A300" s="207"/>
      <c r="B300" s="207"/>
      <c r="C300" s="156"/>
      <c r="E300" s="172"/>
      <c r="F300" s="159"/>
    </row>
    <row r="301" spans="1:6" x14ac:dyDescent="0.2">
      <c r="A301" s="207"/>
      <c r="B301" s="207"/>
      <c r="C301" s="156"/>
      <c r="E301" s="172"/>
      <c r="F301" s="159"/>
    </row>
    <row r="302" spans="1:6" x14ac:dyDescent="0.2">
      <c r="A302" s="207"/>
      <c r="B302" s="207"/>
      <c r="C302" s="156"/>
      <c r="E302" s="172"/>
      <c r="F302" s="159"/>
    </row>
    <row r="303" spans="1:6" x14ac:dyDescent="0.2">
      <c r="A303" s="207"/>
      <c r="B303" s="207"/>
      <c r="C303" s="156"/>
      <c r="E303" s="172"/>
      <c r="F303" s="159"/>
    </row>
    <row r="304" spans="1:6" x14ac:dyDescent="0.2">
      <c r="A304" s="207"/>
      <c r="B304" s="207"/>
      <c r="C304" s="156"/>
      <c r="E304" s="172"/>
      <c r="F304" s="159"/>
    </row>
    <row r="305" spans="1:6" x14ac:dyDescent="0.2">
      <c r="A305" s="207"/>
      <c r="B305" s="207"/>
      <c r="C305" s="156"/>
      <c r="E305" s="172"/>
      <c r="F305" s="159"/>
    </row>
    <row r="306" spans="1:6" x14ac:dyDescent="0.2">
      <c r="A306" s="207"/>
      <c r="B306" s="207"/>
      <c r="C306" s="156"/>
      <c r="E306" s="172"/>
      <c r="F306" s="159"/>
    </row>
    <row r="307" spans="1:6" x14ac:dyDescent="0.2">
      <c r="A307" s="207"/>
      <c r="B307" s="207"/>
      <c r="C307" s="156"/>
      <c r="E307" s="172"/>
      <c r="F307" s="159"/>
    </row>
    <row r="308" spans="1:6" x14ac:dyDescent="0.2">
      <c r="A308" s="207"/>
      <c r="B308" s="207"/>
      <c r="C308" s="156"/>
      <c r="E308" s="172"/>
      <c r="F308" s="159"/>
    </row>
    <row r="309" spans="1:6" x14ac:dyDescent="0.2">
      <c r="A309" s="207"/>
      <c r="B309" s="207"/>
      <c r="C309" s="156"/>
      <c r="E309" s="172"/>
      <c r="F309" s="159"/>
    </row>
    <row r="310" spans="1:6" x14ac:dyDescent="0.2">
      <c r="A310" s="207"/>
      <c r="B310" s="207"/>
      <c r="C310" s="156"/>
      <c r="E310" s="172"/>
      <c r="F310" s="159"/>
    </row>
    <row r="311" spans="1:6" x14ac:dyDescent="0.2">
      <c r="A311" s="207"/>
      <c r="B311" s="207"/>
      <c r="C311" s="156"/>
      <c r="E311" s="172"/>
      <c r="F311" s="159"/>
    </row>
    <row r="312" spans="1:6" x14ac:dyDescent="0.2">
      <c r="A312" s="207"/>
      <c r="B312" s="207"/>
      <c r="C312" s="156"/>
      <c r="E312" s="172"/>
      <c r="F312" s="159"/>
    </row>
    <row r="313" spans="1:6" x14ac:dyDescent="0.2">
      <c r="A313" s="207"/>
      <c r="B313" s="207"/>
      <c r="C313" s="156"/>
      <c r="E313" s="172"/>
      <c r="F313" s="159"/>
    </row>
    <row r="314" spans="1:6" x14ac:dyDescent="0.2">
      <c r="A314" s="207"/>
      <c r="B314" s="207"/>
      <c r="C314" s="156"/>
      <c r="E314" s="172"/>
      <c r="F314" s="159"/>
    </row>
    <row r="315" spans="1:6" x14ac:dyDescent="0.2">
      <c r="A315" s="207"/>
      <c r="B315" s="207"/>
      <c r="C315" s="156"/>
      <c r="E315" s="172"/>
      <c r="F315" s="159"/>
    </row>
    <row r="316" spans="1:6" x14ac:dyDescent="0.2">
      <c r="A316" s="207"/>
      <c r="B316" s="207"/>
      <c r="C316" s="156"/>
      <c r="E316" s="172"/>
      <c r="F316" s="159"/>
    </row>
    <row r="317" spans="1:6" x14ac:dyDescent="0.2">
      <c r="A317" s="207"/>
      <c r="B317" s="207"/>
      <c r="C317" s="156"/>
      <c r="E317" s="172"/>
      <c r="F317" s="159"/>
    </row>
    <row r="318" spans="1:6" x14ac:dyDescent="0.2">
      <c r="A318" s="207"/>
      <c r="B318" s="207"/>
      <c r="C318" s="156"/>
      <c r="E318" s="172"/>
      <c r="F318" s="159"/>
    </row>
    <row r="319" spans="1:6" x14ac:dyDescent="0.2">
      <c r="A319" s="207"/>
      <c r="B319" s="207"/>
      <c r="C319" s="156"/>
      <c r="E319" s="172"/>
      <c r="F319" s="159"/>
    </row>
    <row r="320" spans="1:6" x14ac:dyDescent="0.2">
      <c r="A320" s="207"/>
      <c r="B320" s="207"/>
      <c r="C320" s="156"/>
      <c r="E320" s="172"/>
      <c r="F320" s="159"/>
    </row>
    <row r="321" spans="1:6" x14ac:dyDescent="0.2">
      <c r="A321" s="207"/>
      <c r="B321" s="207"/>
      <c r="C321" s="156"/>
      <c r="E321" s="172"/>
      <c r="F321" s="159"/>
    </row>
    <row r="322" spans="1:6" x14ac:dyDescent="0.2">
      <c r="A322" s="207"/>
      <c r="B322" s="207"/>
      <c r="C322" s="156"/>
      <c r="E322" s="172"/>
      <c r="F322" s="159"/>
    </row>
    <row r="323" spans="1:6" x14ac:dyDescent="0.2">
      <c r="A323" s="207"/>
      <c r="B323" s="207"/>
      <c r="C323" s="156"/>
      <c r="E323" s="172"/>
      <c r="F323" s="159"/>
    </row>
    <row r="324" spans="1:6" x14ac:dyDescent="0.2">
      <c r="A324" s="207"/>
      <c r="B324" s="207"/>
      <c r="C324" s="156"/>
      <c r="E324" s="172"/>
      <c r="F324" s="159"/>
    </row>
    <row r="325" spans="1:6" x14ac:dyDescent="0.2">
      <c r="A325" s="207"/>
      <c r="B325" s="207"/>
      <c r="C325" s="156"/>
      <c r="E325" s="172"/>
      <c r="F325" s="159"/>
    </row>
    <row r="326" spans="1:6" x14ac:dyDescent="0.2">
      <c r="A326" s="207"/>
      <c r="B326" s="207"/>
      <c r="C326" s="156"/>
      <c r="E326" s="172"/>
      <c r="F326" s="159"/>
    </row>
    <row r="327" spans="1:6" x14ac:dyDescent="0.2">
      <c r="A327" s="207"/>
      <c r="B327" s="207"/>
      <c r="C327" s="156"/>
      <c r="E327" s="172"/>
      <c r="F327" s="159"/>
    </row>
    <row r="328" spans="1:6" x14ac:dyDescent="0.2">
      <c r="A328" s="207"/>
      <c r="B328" s="207"/>
      <c r="C328" s="156"/>
      <c r="E328" s="172"/>
      <c r="F328" s="159"/>
    </row>
    <row r="329" spans="1:6" x14ac:dyDescent="0.2">
      <c r="A329" s="207"/>
      <c r="B329" s="207"/>
      <c r="C329" s="156"/>
      <c r="E329" s="172"/>
      <c r="F329" s="159"/>
    </row>
    <row r="330" spans="1:6" x14ac:dyDescent="0.2">
      <c r="A330" s="207"/>
      <c r="B330" s="207"/>
      <c r="C330" s="156"/>
      <c r="E330" s="172"/>
      <c r="F330" s="159"/>
    </row>
    <row r="331" spans="1:6" x14ac:dyDescent="0.2">
      <c r="A331" s="207"/>
      <c r="B331" s="207"/>
      <c r="C331" s="156"/>
      <c r="E331" s="172"/>
      <c r="F331" s="159"/>
    </row>
    <row r="332" spans="1:6" x14ac:dyDescent="0.2">
      <c r="A332" s="207"/>
      <c r="B332" s="207"/>
      <c r="C332" s="156"/>
      <c r="E332" s="172"/>
      <c r="F332" s="159"/>
    </row>
    <row r="333" spans="1:6" x14ac:dyDescent="0.2">
      <c r="A333" s="207"/>
      <c r="B333" s="207"/>
      <c r="C333" s="156"/>
      <c r="E333" s="172"/>
      <c r="F333" s="159"/>
    </row>
    <row r="334" spans="1:6" x14ac:dyDescent="0.2">
      <c r="A334" s="207"/>
      <c r="B334" s="207"/>
      <c r="C334" s="156"/>
      <c r="E334" s="172"/>
      <c r="F334" s="159"/>
    </row>
    <row r="335" spans="1:6" x14ac:dyDescent="0.2">
      <c r="A335" s="207"/>
      <c r="B335" s="207"/>
      <c r="C335" s="156"/>
      <c r="E335" s="172"/>
      <c r="F335" s="159"/>
    </row>
    <row r="336" spans="1:6" x14ac:dyDescent="0.2">
      <c r="A336" s="207"/>
      <c r="B336" s="207"/>
      <c r="C336" s="156"/>
      <c r="E336" s="172"/>
      <c r="F336" s="159"/>
    </row>
    <row r="337" spans="1:6" x14ac:dyDescent="0.2">
      <c r="A337" s="207"/>
      <c r="B337" s="207"/>
      <c r="C337" s="156"/>
      <c r="E337" s="172"/>
      <c r="F337" s="159"/>
    </row>
    <row r="338" spans="1:6" x14ac:dyDescent="0.2">
      <c r="A338" s="207"/>
      <c r="B338" s="207"/>
      <c r="C338" s="156"/>
      <c r="E338" s="172"/>
      <c r="F338" s="159"/>
    </row>
    <row r="339" spans="1:6" x14ac:dyDescent="0.2">
      <c r="A339" s="207"/>
      <c r="B339" s="207"/>
      <c r="C339" s="156"/>
      <c r="E339" s="172"/>
      <c r="F339" s="159"/>
    </row>
    <row r="340" spans="1:6" x14ac:dyDescent="0.2">
      <c r="A340" s="207"/>
      <c r="B340" s="207"/>
      <c r="C340" s="156"/>
      <c r="E340" s="172"/>
      <c r="F340" s="159"/>
    </row>
    <row r="341" spans="1:6" x14ac:dyDescent="0.2">
      <c r="A341" s="207"/>
      <c r="B341" s="207"/>
      <c r="C341" s="156"/>
      <c r="E341" s="172"/>
      <c r="F341" s="159"/>
    </row>
    <row r="342" spans="1:6" x14ac:dyDescent="0.2">
      <c r="A342" s="207"/>
      <c r="B342" s="207"/>
      <c r="C342" s="156"/>
      <c r="E342" s="172"/>
      <c r="F342" s="159"/>
    </row>
    <row r="343" spans="1:6" x14ac:dyDescent="0.2">
      <c r="A343" s="207"/>
      <c r="B343" s="207"/>
      <c r="C343" s="156"/>
      <c r="E343" s="172"/>
      <c r="F343" s="159"/>
    </row>
    <row r="344" spans="1:6" x14ac:dyDescent="0.2">
      <c r="A344" s="207"/>
      <c r="B344" s="207"/>
      <c r="C344" s="156"/>
      <c r="E344" s="172"/>
      <c r="F344" s="159"/>
    </row>
    <row r="345" spans="1:6" x14ac:dyDescent="0.2">
      <c r="A345" s="207"/>
      <c r="B345" s="207"/>
      <c r="C345" s="156"/>
      <c r="E345" s="172"/>
      <c r="F345" s="159"/>
    </row>
    <row r="346" spans="1:6" x14ac:dyDescent="0.2">
      <c r="A346" s="207"/>
      <c r="B346" s="207"/>
      <c r="C346" s="156"/>
      <c r="E346" s="172"/>
      <c r="F346" s="159"/>
    </row>
    <row r="347" spans="1:6" x14ac:dyDescent="0.2">
      <c r="A347" s="207"/>
      <c r="B347" s="207"/>
      <c r="C347" s="156"/>
      <c r="E347" s="172"/>
      <c r="F347" s="159"/>
    </row>
    <row r="348" spans="1:6" x14ac:dyDescent="0.2">
      <c r="A348" s="207"/>
      <c r="B348" s="207"/>
      <c r="C348" s="156"/>
      <c r="E348" s="172"/>
      <c r="F348" s="159"/>
    </row>
    <row r="349" spans="1:6" x14ac:dyDescent="0.2">
      <c r="A349" s="207"/>
      <c r="B349" s="207"/>
      <c r="C349" s="156"/>
      <c r="E349" s="172"/>
      <c r="F349" s="159"/>
    </row>
    <row r="350" spans="1:6" x14ac:dyDescent="0.2">
      <c r="A350" s="207"/>
      <c r="B350" s="207"/>
      <c r="C350" s="156"/>
      <c r="E350" s="172"/>
      <c r="F350" s="159"/>
    </row>
    <row r="351" spans="1:6" x14ac:dyDescent="0.2">
      <c r="A351" s="207"/>
      <c r="B351" s="207"/>
      <c r="C351" s="156"/>
      <c r="E351" s="172"/>
      <c r="F351" s="159"/>
    </row>
    <row r="352" spans="1:6" x14ac:dyDescent="0.2">
      <c r="A352" s="207"/>
      <c r="B352" s="207"/>
      <c r="C352" s="156"/>
      <c r="E352" s="172"/>
      <c r="F352" s="159"/>
    </row>
    <row r="353" spans="1:6" x14ac:dyDescent="0.2">
      <c r="A353" s="207"/>
      <c r="B353" s="207"/>
      <c r="C353" s="156"/>
      <c r="E353" s="172"/>
      <c r="F353" s="159"/>
    </row>
    <row r="354" spans="1:6" x14ac:dyDescent="0.2">
      <c r="A354" s="207"/>
      <c r="B354" s="207"/>
      <c r="C354" s="156"/>
      <c r="E354" s="172"/>
      <c r="F354" s="159"/>
    </row>
    <row r="355" spans="1:6" x14ac:dyDescent="0.2">
      <c r="A355" s="207"/>
      <c r="B355" s="207"/>
      <c r="C355" s="156"/>
      <c r="E355" s="172"/>
      <c r="F355" s="159"/>
    </row>
    <row r="356" spans="1:6" x14ac:dyDescent="0.2">
      <c r="A356" s="207"/>
      <c r="B356" s="207"/>
      <c r="C356" s="156"/>
      <c r="E356" s="172"/>
      <c r="F356" s="159"/>
    </row>
    <row r="357" spans="1:6" x14ac:dyDescent="0.2">
      <c r="A357" s="207"/>
      <c r="B357" s="207"/>
      <c r="C357" s="156"/>
      <c r="E357" s="172"/>
      <c r="F357" s="159"/>
    </row>
    <row r="358" spans="1:6" x14ac:dyDescent="0.2">
      <c r="A358" s="207"/>
      <c r="B358" s="207"/>
      <c r="C358" s="156"/>
      <c r="E358" s="172"/>
      <c r="F358" s="159"/>
    </row>
    <row r="359" spans="1:6" x14ac:dyDescent="0.2">
      <c r="A359" s="207"/>
      <c r="B359" s="207"/>
      <c r="C359" s="156"/>
      <c r="E359" s="172"/>
      <c r="F359" s="159"/>
    </row>
    <row r="360" spans="1:6" x14ac:dyDescent="0.2">
      <c r="A360" s="207"/>
      <c r="B360" s="207"/>
      <c r="C360" s="156"/>
      <c r="E360" s="172"/>
      <c r="F360" s="159"/>
    </row>
    <row r="361" spans="1:6" x14ac:dyDescent="0.2">
      <c r="A361" s="207"/>
      <c r="B361" s="207"/>
      <c r="C361" s="156"/>
      <c r="E361" s="172"/>
      <c r="F361" s="159"/>
    </row>
    <row r="362" spans="1:6" x14ac:dyDescent="0.2">
      <c r="A362" s="207"/>
      <c r="B362" s="207"/>
      <c r="C362" s="156"/>
      <c r="E362" s="172"/>
      <c r="F362" s="159"/>
    </row>
    <row r="363" spans="1:6" x14ac:dyDescent="0.2">
      <c r="A363" s="207"/>
      <c r="B363" s="207"/>
      <c r="C363" s="156"/>
      <c r="E363" s="172"/>
      <c r="F363" s="159"/>
    </row>
    <row r="364" spans="1:6" x14ac:dyDescent="0.2">
      <c r="A364" s="207"/>
      <c r="B364" s="207"/>
      <c r="C364" s="156"/>
      <c r="E364" s="172"/>
      <c r="F364" s="159"/>
    </row>
    <row r="365" spans="1:6" x14ac:dyDescent="0.2">
      <c r="A365" s="207"/>
      <c r="B365" s="207"/>
      <c r="C365" s="156"/>
      <c r="E365" s="172"/>
      <c r="F365" s="159"/>
    </row>
    <row r="366" spans="1:6" x14ac:dyDescent="0.2">
      <c r="A366" s="207"/>
      <c r="B366" s="207"/>
      <c r="C366" s="156"/>
      <c r="E366" s="172"/>
      <c r="F366" s="159"/>
    </row>
    <row r="367" spans="1:6" x14ac:dyDescent="0.2">
      <c r="A367" s="207"/>
      <c r="B367" s="207"/>
      <c r="C367" s="156"/>
      <c r="E367" s="172"/>
      <c r="F367" s="159"/>
    </row>
    <row r="368" spans="1:6" x14ac:dyDescent="0.2">
      <c r="A368" s="207"/>
      <c r="B368" s="207"/>
      <c r="C368" s="156"/>
      <c r="E368" s="172"/>
      <c r="F368" s="159"/>
    </row>
    <row r="369" spans="1:6" x14ac:dyDescent="0.2">
      <c r="A369" s="207"/>
      <c r="B369" s="207"/>
      <c r="C369" s="156"/>
      <c r="E369" s="172"/>
      <c r="F369" s="159"/>
    </row>
    <row r="370" spans="1:6" x14ac:dyDescent="0.2">
      <c r="A370" s="207"/>
      <c r="B370" s="207"/>
      <c r="C370" s="156"/>
      <c r="E370" s="172"/>
      <c r="F370" s="159"/>
    </row>
    <row r="371" spans="1:6" x14ac:dyDescent="0.2">
      <c r="A371" s="207"/>
      <c r="B371" s="207"/>
      <c r="C371" s="156"/>
      <c r="E371" s="172"/>
      <c r="F371" s="159"/>
    </row>
    <row r="372" spans="1:6" x14ac:dyDescent="0.2">
      <c r="A372" s="207"/>
      <c r="B372" s="207"/>
      <c r="C372" s="156"/>
      <c r="E372" s="172"/>
      <c r="F372" s="159"/>
    </row>
    <row r="373" spans="1:6" x14ac:dyDescent="0.2">
      <c r="A373" s="207"/>
      <c r="B373" s="207"/>
      <c r="C373" s="156"/>
      <c r="E373" s="172"/>
      <c r="F373" s="159"/>
    </row>
    <row r="374" spans="1:6" x14ac:dyDescent="0.2">
      <c r="A374" s="207"/>
      <c r="B374" s="207"/>
      <c r="C374" s="156"/>
      <c r="E374" s="172"/>
      <c r="F374" s="159"/>
    </row>
    <row r="375" spans="1:6" x14ac:dyDescent="0.2">
      <c r="A375" s="207"/>
      <c r="B375" s="207"/>
      <c r="C375" s="156"/>
      <c r="E375" s="172"/>
      <c r="F375" s="159"/>
    </row>
    <row r="376" spans="1:6" x14ac:dyDescent="0.2">
      <c r="A376" s="207"/>
      <c r="B376" s="207"/>
      <c r="C376" s="156"/>
      <c r="E376" s="172"/>
      <c r="F376" s="159"/>
    </row>
    <row r="377" spans="1:6" x14ac:dyDescent="0.2">
      <c r="A377" s="207"/>
      <c r="B377" s="207"/>
      <c r="C377" s="156"/>
      <c r="E377" s="172"/>
      <c r="F377" s="159"/>
    </row>
    <row r="378" spans="1:6" x14ac:dyDescent="0.2">
      <c r="A378" s="207"/>
      <c r="B378" s="207"/>
      <c r="C378" s="156"/>
      <c r="E378" s="172"/>
      <c r="F378" s="159"/>
    </row>
    <row r="379" spans="1:6" x14ac:dyDescent="0.2">
      <c r="A379" s="207"/>
      <c r="B379" s="207"/>
      <c r="C379" s="156"/>
      <c r="E379" s="172"/>
      <c r="F379" s="159"/>
    </row>
    <row r="380" spans="1:6" x14ac:dyDescent="0.2">
      <c r="A380" s="207"/>
      <c r="B380" s="207"/>
      <c r="C380" s="156"/>
      <c r="E380" s="172"/>
      <c r="F380" s="159"/>
    </row>
    <row r="381" spans="1:6" x14ac:dyDescent="0.2">
      <c r="A381" s="207"/>
      <c r="B381" s="207"/>
      <c r="C381" s="156"/>
      <c r="E381" s="172"/>
      <c r="F381" s="159"/>
    </row>
    <row r="382" spans="1:6" x14ac:dyDescent="0.2">
      <c r="A382" s="207"/>
      <c r="B382" s="207"/>
      <c r="C382" s="156"/>
      <c r="E382" s="172"/>
      <c r="F382" s="159"/>
    </row>
    <row r="383" spans="1:6" x14ac:dyDescent="0.2">
      <c r="A383" s="207"/>
      <c r="B383" s="207"/>
      <c r="C383" s="156"/>
      <c r="E383" s="172"/>
      <c r="F383" s="159"/>
    </row>
    <row r="384" spans="1:6" x14ac:dyDescent="0.2">
      <c r="A384" s="207"/>
      <c r="B384" s="207"/>
      <c r="C384" s="156"/>
      <c r="E384" s="172"/>
      <c r="F384" s="159"/>
    </row>
    <row r="385" spans="1:6" x14ac:dyDescent="0.2">
      <c r="A385" s="207"/>
      <c r="B385" s="207"/>
      <c r="C385" s="156"/>
      <c r="E385" s="172"/>
      <c r="F385" s="159"/>
    </row>
    <row r="386" spans="1:6" x14ac:dyDescent="0.2">
      <c r="A386" s="207"/>
      <c r="B386" s="207"/>
      <c r="C386" s="156"/>
      <c r="E386" s="172"/>
      <c r="F386" s="159"/>
    </row>
    <row r="387" spans="1:6" x14ac:dyDescent="0.2">
      <c r="A387" s="207"/>
      <c r="B387" s="207"/>
      <c r="C387" s="156"/>
      <c r="E387" s="172"/>
      <c r="F387" s="159"/>
    </row>
    <row r="388" spans="1:6" x14ac:dyDescent="0.2">
      <c r="A388" s="207"/>
      <c r="B388" s="207"/>
      <c r="C388" s="156"/>
      <c r="E388" s="172"/>
      <c r="F388" s="159"/>
    </row>
    <row r="389" spans="1:6" x14ac:dyDescent="0.2">
      <c r="A389" s="207"/>
      <c r="B389" s="207"/>
      <c r="C389" s="156"/>
      <c r="E389" s="172"/>
      <c r="F389" s="159"/>
    </row>
    <row r="390" spans="1:6" x14ac:dyDescent="0.2">
      <c r="A390" s="207"/>
      <c r="B390" s="207"/>
      <c r="C390" s="156"/>
      <c r="E390" s="172"/>
      <c r="F390" s="159"/>
    </row>
    <row r="391" spans="1:6" x14ac:dyDescent="0.2">
      <c r="A391" s="207"/>
      <c r="B391" s="207"/>
      <c r="C391" s="156"/>
      <c r="E391" s="172"/>
      <c r="F391" s="159"/>
    </row>
    <row r="392" spans="1:6" x14ac:dyDescent="0.2">
      <c r="A392" s="207"/>
      <c r="B392" s="207"/>
      <c r="C392" s="156"/>
      <c r="E392" s="172"/>
      <c r="F392" s="159"/>
    </row>
    <row r="393" spans="1:6" x14ac:dyDescent="0.2">
      <c r="A393" s="207"/>
      <c r="B393" s="207"/>
      <c r="C393" s="156"/>
      <c r="E393" s="172"/>
      <c r="F393" s="159"/>
    </row>
    <row r="394" spans="1:6" x14ac:dyDescent="0.2">
      <c r="A394" s="207"/>
      <c r="B394" s="207"/>
      <c r="C394" s="156"/>
      <c r="E394" s="172"/>
      <c r="F394" s="159"/>
    </row>
    <row r="395" spans="1:6" x14ac:dyDescent="0.2">
      <c r="A395" s="207"/>
      <c r="B395" s="207"/>
      <c r="C395" s="156"/>
      <c r="E395" s="172"/>
      <c r="F395" s="159"/>
    </row>
    <row r="396" spans="1:6" x14ac:dyDescent="0.2">
      <c r="A396" s="207"/>
      <c r="B396" s="207"/>
      <c r="C396" s="156"/>
      <c r="E396" s="172"/>
      <c r="F396" s="159"/>
    </row>
    <row r="397" spans="1:6" x14ac:dyDescent="0.2">
      <c r="A397" s="207"/>
      <c r="B397" s="207"/>
      <c r="C397" s="156"/>
      <c r="E397" s="172"/>
      <c r="F397" s="159"/>
    </row>
    <row r="398" spans="1:6" x14ac:dyDescent="0.2">
      <c r="A398" s="207"/>
      <c r="B398" s="207"/>
      <c r="C398" s="156"/>
      <c r="E398" s="172"/>
      <c r="F398" s="159"/>
    </row>
    <row r="399" spans="1:6" x14ac:dyDescent="0.2">
      <c r="A399" s="207"/>
      <c r="B399" s="207"/>
      <c r="C399" s="156"/>
      <c r="E399" s="172"/>
      <c r="F399" s="159"/>
    </row>
    <row r="400" spans="1:6" x14ac:dyDescent="0.2">
      <c r="A400" s="207"/>
      <c r="B400" s="207"/>
      <c r="C400" s="156"/>
      <c r="E400" s="172"/>
      <c r="F400" s="159"/>
    </row>
    <row r="401" spans="1:6" x14ac:dyDescent="0.2">
      <c r="A401" s="207"/>
      <c r="B401" s="207"/>
      <c r="C401" s="156"/>
      <c r="E401" s="172"/>
      <c r="F401" s="159"/>
    </row>
    <row r="402" spans="1:6" x14ac:dyDescent="0.2">
      <c r="A402" s="207"/>
      <c r="B402" s="207"/>
      <c r="C402" s="156"/>
      <c r="E402" s="172"/>
      <c r="F402" s="159"/>
    </row>
    <row r="403" spans="1:6" x14ac:dyDescent="0.2">
      <c r="A403" s="207"/>
      <c r="B403" s="207"/>
      <c r="C403" s="156"/>
      <c r="E403" s="172"/>
      <c r="F403" s="159"/>
    </row>
    <row r="404" spans="1:6" x14ac:dyDescent="0.2">
      <c r="A404" s="207"/>
      <c r="B404" s="207"/>
      <c r="C404" s="156"/>
      <c r="E404" s="172"/>
      <c r="F404" s="159"/>
    </row>
    <row r="405" spans="1:6" x14ac:dyDescent="0.2">
      <c r="A405" s="207"/>
      <c r="B405" s="207"/>
      <c r="C405" s="156"/>
      <c r="E405" s="172"/>
      <c r="F405" s="159"/>
    </row>
    <row r="406" spans="1:6" x14ac:dyDescent="0.2">
      <c r="A406" s="207"/>
      <c r="B406" s="207"/>
      <c r="C406" s="156"/>
      <c r="E406" s="172"/>
      <c r="F406" s="159"/>
    </row>
    <row r="407" spans="1:6" x14ac:dyDescent="0.2">
      <c r="A407" s="207"/>
      <c r="B407" s="207"/>
      <c r="C407" s="156"/>
      <c r="E407" s="172"/>
      <c r="F407" s="159"/>
    </row>
    <row r="408" spans="1:6" x14ac:dyDescent="0.2">
      <c r="A408" s="207"/>
      <c r="B408" s="207"/>
      <c r="C408" s="156"/>
      <c r="E408" s="172"/>
      <c r="F408" s="159"/>
    </row>
    <row r="409" spans="1:6" x14ac:dyDescent="0.2">
      <c r="A409" s="207"/>
      <c r="B409" s="207"/>
      <c r="C409" s="156"/>
      <c r="E409" s="172"/>
      <c r="F409" s="159"/>
    </row>
    <row r="410" spans="1:6" x14ac:dyDescent="0.2">
      <c r="A410" s="207"/>
      <c r="B410" s="207"/>
      <c r="C410" s="156"/>
      <c r="E410" s="172"/>
      <c r="F410" s="159"/>
    </row>
    <row r="411" spans="1:6" x14ac:dyDescent="0.2">
      <c r="A411" s="207"/>
      <c r="B411" s="207"/>
      <c r="C411" s="156"/>
      <c r="E411" s="172"/>
      <c r="F411" s="159"/>
    </row>
    <row r="412" spans="1:6" x14ac:dyDescent="0.2">
      <c r="A412" s="207"/>
      <c r="B412" s="207"/>
      <c r="C412" s="156"/>
      <c r="F412" s="159"/>
    </row>
    <row r="413" spans="1:6" x14ac:dyDescent="0.2">
      <c r="A413" s="207"/>
      <c r="B413" s="207"/>
      <c r="C413" s="156"/>
      <c r="F413" s="159"/>
    </row>
    <row r="414" spans="1:6" x14ac:dyDescent="0.2">
      <c r="A414" s="207"/>
      <c r="B414" s="207"/>
      <c r="C414" s="156"/>
      <c r="F414" s="159"/>
    </row>
    <row r="415" spans="1:6" x14ac:dyDescent="0.2">
      <c r="A415" s="207"/>
      <c r="B415" s="207"/>
      <c r="C415" s="156"/>
      <c r="F415" s="159"/>
    </row>
    <row r="416" spans="1:6" x14ac:dyDescent="0.2">
      <c r="A416" s="207"/>
      <c r="B416" s="207"/>
      <c r="C416" s="156"/>
      <c r="F416" s="159"/>
    </row>
    <row r="417" spans="1:6" x14ac:dyDescent="0.2">
      <c r="A417" s="207"/>
      <c r="B417" s="207"/>
      <c r="C417" s="156"/>
      <c r="F417" s="159"/>
    </row>
    <row r="418" spans="1:6" x14ac:dyDescent="0.2">
      <c r="A418" s="207"/>
      <c r="B418" s="207"/>
      <c r="C418" s="156"/>
      <c r="F418" s="159"/>
    </row>
    <row r="419" spans="1:6" x14ac:dyDescent="0.2">
      <c r="A419" s="207"/>
      <c r="B419" s="207"/>
      <c r="C419" s="156"/>
      <c r="F419" s="159"/>
    </row>
    <row r="420" spans="1:6" x14ac:dyDescent="0.2">
      <c r="A420" s="207"/>
      <c r="B420" s="207"/>
      <c r="C420" s="156"/>
      <c r="F420" s="159"/>
    </row>
    <row r="421" spans="1:6" x14ac:dyDescent="0.2">
      <c r="A421" s="207"/>
      <c r="B421" s="207"/>
      <c r="C421" s="156"/>
      <c r="F421" s="159"/>
    </row>
    <row r="422" spans="1:6" x14ac:dyDescent="0.2">
      <c r="A422" s="207"/>
      <c r="B422" s="207"/>
      <c r="C422" s="156"/>
      <c r="F422" s="159"/>
    </row>
    <row r="423" spans="1:6" x14ac:dyDescent="0.2">
      <c r="A423" s="207"/>
      <c r="B423" s="207"/>
      <c r="C423" s="156"/>
      <c r="F423" s="159"/>
    </row>
    <row r="424" spans="1:6" x14ac:dyDescent="0.2">
      <c r="A424" s="207"/>
      <c r="B424" s="207"/>
      <c r="C424" s="156"/>
      <c r="F424" s="159"/>
    </row>
    <row r="425" spans="1:6" x14ac:dyDescent="0.2">
      <c r="A425" s="207"/>
      <c r="B425" s="207"/>
      <c r="C425" s="156"/>
      <c r="F425" s="159"/>
    </row>
    <row r="426" spans="1:6" x14ac:dyDescent="0.2">
      <c r="A426" s="207"/>
      <c r="B426" s="207"/>
      <c r="C426" s="156"/>
      <c r="D426" s="159"/>
      <c r="E426" s="159"/>
      <c r="F426" s="159"/>
    </row>
    <row r="427" spans="1:6" x14ac:dyDescent="0.2">
      <c r="A427" s="207"/>
      <c r="B427" s="207"/>
      <c r="C427" s="156"/>
      <c r="D427" s="159"/>
      <c r="E427" s="159"/>
      <c r="F427" s="159"/>
    </row>
    <row r="428" spans="1:6" x14ac:dyDescent="0.2">
      <c r="A428" s="207"/>
      <c r="B428" s="207"/>
      <c r="C428" s="156"/>
      <c r="D428" s="159"/>
      <c r="E428" s="159"/>
      <c r="F428" s="159"/>
    </row>
    <row r="429" spans="1:6" x14ac:dyDescent="0.2">
      <c r="A429" s="207"/>
      <c r="B429" s="207"/>
      <c r="C429" s="156"/>
      <c r="D429" s="159"/>
      <c r="E429" s="159"/>
      <c r="F429" s="159"/>
    </row>
    <row r="430" spans="1:6" x14ac:dyDescent="0.2">
      <c r="A430" s="207"/>
      <c r="B430" s="207"/>
      <c r="C430" s="156"/>
      <c r="D430" s="159"/>
      <c r="E430" s="159"/>
      <c r="F430" s="159"/>
    </row>
    <row r="431" spans="1:6" x14ac:dyDescent="0.2">
      <c r="A431" s="207"/>
      <c r="B431" s="207"/>
      <c r="C431" s="156"/>
      <c r="D431" s="159"/>
      <c r="E431" s="159"/>
      <c r="F431" s="159"/>
    </row>
    <row r="432" spans="1:6" x14ac:dyDescent="0.2">
      <c r="A432" s="207"/>
      <c r="B432" s="207"/>
      <c r="C432" s="156"/>
      <c r="D432" s="159"/>
      <c r="E432" s="159"/>
      <c r="F432" s="159"/>
    </row>
    <row r="433" spans="1:6" x14ac:dyDescent="0.2">
      <c r="A433" s="207"/>
      <c r="B433" s="207"/>
      <c r="C433" s="156"/>
      <c r="D433" s="159"/>
      <c r="E433" s="159"/>
      <c r="F433" s="159"/>
    </row>
    <row r="434" spans="1:6" x14ac:dyDescent="0.2">
      <c r="A434" s="207"/>
      <c r="B434" s="207"/>
      <c r="C434" s="156"/>
      <c r="D434" s="159"/>
      <c r="E434" s="159"/>
      <c r="F434" s="159"/>
    </row>
    <row r="435" spans="1:6" x14ac:dyDescent="0.2">
      <c r="A435" s="207"/>
      <c r="B435" s="207"/>
      <c r="C435" s="156"/>
      <c r="D435" s="159"/>
      <c r="E435" s="159"/>
      <c r="F435" s="159"/>
    </row>
    <row r="436" spans="1:6" x14ac:dyDescent="0.2">
      <c r="A436" s="207"/>
      <c r="B436" s="207"/>
      <c r="C436" s="156"/>
      <c r="D436" s="159"/>
      <c r="E436" s="159"/>
      <c r="F436" s="159"/>
    </row>
    <row r="437" spans="1:6" x14ac:dyDescent="0.2">
      <c r="A437" s="207"/>
      <c r="B437" s="207"/>
      <c r="C437" s="156"/>
      <c r="D437" s="159"/>
      <c r="E437" s="159"/>
      <c r="F437" s="159"/>
    </row>
    <row r="438" spans="1:6" x14ac:dyDescent="0.2">
      <c r="A438" s="207"/>
      <c r="B438" s="207"/>
      <c r="C438" s="156"/>
      <c r="D438" s="159"/>
      <c r="E438" s="159"/>
      <c r="F438" s="159"/>
    </row>
    <row r="439" spans="1:6" x14ac:dyDescent="0.2">
      <c r="A439" s="207"/>
      <c r="B439" s="207"/>
      <c r="C439" s="156"/>
      <c r="D439" s="159"/>
      <c r="E439" s="159"/>
      <c r="F439" s="159"/>
    </row>
    <row r="440" spans="1:6" x14ac:dyDescent="0.2">
      <c r="A440" s="207"/>
      <c r="B440" s="207"/>
      <c r="C440" s="156"/>
      <c r="D440" s="159"/>
      <c r="E440" s="159"/>
      <c r="F440" s="159"/>
    </row>
    <row r="441" spans="1:6" x14ac:dyDescent="0.2">
      <c r="A441" s="207"/>
      <c r="B441" s="207"/>
      <c r="C441" s="156"/>
      <c r="D441" s="159"/>
      <c r="E441" s="159"/>
      <c r="F441" s="159"/>
    </row>
    <row r="442" spans="1:6" x14ac:dyDescent="0.2">
      <c r="A442" s="207"/>
      <c r="B442" s="207"/>
      <c r="C442" s="156"/>
      <c r="D442" s="159"/>
      <c r="E442" s="159"/>
      <c r="F442" s="159"/>
    </row>
    <row r="443" spans="1:6" x14ac:dyDescent="0.2">
      <c r="A443" s="207"/>
      <c r="B443" s="207"/>
      <c r="C443" s="156"/>
      <c r="D443" s="159"/>
      <c r="E443" s="159"/>
      <c r="F443" s="159"/>
    </row>
    <row r="444" spans="1:6" x14ac:dyDescent="0.2">
      <c r="A444" s="207"/>
      <c r="B444" s="207"/>
      <c r="C444" s="156"/>
      <c r="D444" s="159"/>
      <c r="E444" s="159"/>
      <c r="F444" s="159"/>
    </row>
    <row r="445" spans="1:6" x14ac:dyDescent="0.2">
      <c r="A445" s="207"/>
      <c r="B445" s="207"/>
      <c r="C445" s="156"/>
      <c r="D445" s="159"/>
      <c r="E445" s="159"/>
      <c r="F445" s="159"/>
    </row>
    <row r="446" spans="1:6" x14ac:dyDescent="0.2">
      <c r="A446" s="207"/>
      <c r="B446" s="207"/>
      <c r="C446" s="156"/>
      <c r="D446" s="159"/>
      <c r="E446" s="159"/>
      <c r="F446" s="159"/>
    </row>
    <row r="447" spans="1:6" x14ac:dyDescent="0.2">
      <c r="A447" s="207"/>
      <c r="B447" s="207"/>
      <c r="C447" s="156"/>
      <c r="D447" s="159"/>
      <c r="E447" s="159"/>
      <c r="F447" s="159"/>
    </row>
    <row r="448" spans="1:6" x14ac:dyDescent="0.2">
      <c r="A448" s="207"/>
      <c r="B448" s="207"/>
      <c r="C448" s="156"/>
      <c r="D448" s="159"/>
      <c r="E448" s="159"/>
      <c r="F448" s="159"/>
    </row>
    <row r="449" spans="1:6" x14ac:dyDescent="0.2">
      <c r="A449" s="207"/>
      <c r="B449" s="207"/>
      <c r="C449" s="156"/>
      <c r="D449" s="159"/>
      <c r="E449" s="159"/>
      <c r="F449" s="159"/>
    </row>
    <row r="450" spans="1:6" x14ac:dyDescent="0.2">
      <c r="A450" s="207"/>
      <c r="B450" s="207"/>
      <c r="C450" s="156"/>
      <c r="D450" s="159"/>
      <c r="E450" s="159"/>
      <c r="F450" s="159"/>
    </row>
    <row r="451" spans="1:6" x14ac:dyDescent="0.2">
      <c r="A451" s="207"/>
      <c r="B451" s="207"/>
      <c r="C451" s="156"/>
      <c r="D451" s="159"/>
      <c r="E451" s="159"/>
      <c r="F451" s="159"/>
    </row>
    <row r="452" spans="1:6" x14ac:dyDescent="0.2">
      <c r="A452" s="207"/>
      <c r="B452" s="207"/>
      <c r="C452" s="156"/>
      <c r="D452" s="159"/>
      <c r="E452" s="159"/>
      <c r="F452" s="159"/>
    </row>
    <row r="453" spans="1:6" x14ac:dyDescent="0.2">
      <c r="A453" s="207"/>
      <c r="B453" s="207"/>
      <c r="C453" s="156"/>
      <c r="D453" s="159"/>
      <c r="E453" s="159"/>
      <c r="F453" s="159"/>
    </row>
    <row r="454" spans="1:6" x14ac:dyDescent="0.2">
      <c r="A454" s="207"/>
      <c r="B454" s="207"/>
      <c r="C454" s="156"/>
      <c r="D454" s="159"/>
      <c r="E454" s="159"/>
      <c r="F454" s="159"/>
    </row>
    <row r="455" spans="1:6" x14ac:dyDescent="0.2">
      <c r="A455" s="207"/>
      <c r="B455" s="207"/>
      <c r="C455" s="156"/>
      <c r="D455" s="159"/>
      <c r="E455" s="159"/>
      <c r="F455" s="159"/>
    </row>
    <row r="456" spans="1:6" x14ac:dyDescent="0.2">
      <c r="A456" s="207"/>
      <c r="B456" s="207"/>
      <c r="C456" s="156"/>
      <c r="D456" s="159"/>
      <c r="E456" s="159"/>
      <c r="F456" s="159"/>
    </row>
    <row r="457" spans="1:6" x14ac:dyDescent="0.2">
      <c r="A457" s="207"/>
      <c r="B457" s="207"/>
      <c r="C457" s="156"/>
      <c r="D457" s="159"/>
      <c r="E457" s="159"/>
      <c r="F457" s="159"/>
    </row>
    <row r="458" spans="1:6" x14ac:dyDescent="0.2">
      <c r="A458" s="207"/>
      <c r="B458" s="207"/>
      <c r="C458" s="156"/>
      <c r="D458" s="159"/>
      <c r="E458" s="159"/>
      <c r="F458" s="159"/>
    </row>
    <row r="459" spans="1:6" x14ac:dyDescent="0.2">
      <c r="A459" s="207"/>
      <c r="B459" s="207"/>
      <c r="C459" s="156"/>
      <c r="D459" s="159"/>
      <c r="E459" s="159"/>
      <c r="F459" s="159"/>
    </row>
    <row r="460" spans="1:6" x14ac:dyDescent="0.2">
      <c r="A460" s="207"/>
      <c r="B460" s="207"/>
      <c r="C460" s="156"/>
      <c r="D460" s="159"/>
      <c r="E460" s="159"/>
      <c r="F460" s="159"/>
    </row>
    <row r="461" spans="1:6" x14ac:dyDescent="0.2">
      <c r="A461" s="207"/>
      <c r="B461" s="207"/>
      <c r="C461" s="156"/>
      <c r="D461" s="159"/>
      <c r="E461" s="159"/>
      <c r="F461" s="159"/>
    </row>
    <row r="462" spans="1:6" x14ac:dyDescent="0.2">
      <c r="A462" s="207"/>
      <c r="B462" s="207"/>
      <c r="C462" s="156"/>
      <c r="D462" s="159"/>
      <c r="E462" s="159"/>
      <c r="F462" s="159"/>
    </row>
    <row r="463" spans="1:6" x14ac:dyDescent="0.2">
      <c r="A463" s="207"/>
      <c r="B463" s="207"/>
      <c r="C463" s="156"/>
      <c r="D463" s="159"/>
      <c r="E463" s="159"/>
      <c r="F463" s="159"/>
    </row>
    <row r="464" spans="1:6" x14ac:dyDescent="0.2">
      <c r="A464" s="207"/>
      <c r="B464" s="207"/>
      <c r="C464" s="156"/>
      <c r="D464" s="159"/>
      <c r="E464" s="159"/>
      <c r="F464" s="159"/>
    </row>
    <row r="465" spans="1:6" x14ac:dyDescent="0.2">
      <c r="A465" s="207"/>
      <c r="B465" s="207"/>
      <c r="C465" s="156"/>
      <c r="D465" s="159"/>
      <c r="E465" s="159"/>
      <c r="F465" s="159"/>
    </row>
    <row r="466" spans="1:6" x14ac:dyDescent="0.2">
      <c r="A466" s="207"/>
      <c r="B466" s="207"/>
      <c r="C466" s="156"/>
      <c r="D466" s="159"/>
      <c r="E466" s="159"/>
      <c r="F466" s="159"/>
    </row>
    <row r="467" spans="1:6" x14ac:dyDescent="0.2">
      <c r="A467" s="207"/>
      <c r="B467" s="207"/>
      <c r="C467" s="156"/>
      <c r="D467" s="159"/>
      <c r="E467" s="159"/>
      <c r="F467" s="159"/>
    </row>
    <row r="468" spans="1:6" x14ac:dyDescent="0.2">
      <c r="A468" s="207"/>
      <c r="B468" s="207"/>
      <c r="C468" s="156"/>
      <c r="D468" s="159"/>
      <c r="E468" s="159"/>
      <c r="F468" s="159"/>
    </row>
    <row r="469" spans="1:6" x14ac:dyDescent="0.2">
      <c r="A469" s="207"/>
      <c r="B469" s="207"/>
      <c r="C469" s="156"/>
      <c r="D469" s="159"/>
      <c r="E469" s="159"/>
      <c r="F469" s="159"/>
    </row>
    <row r="470" spans="1:6" x14ac:dyDescent="0.2">
      <c r="A470" s="207"/>
      <c r="B470" s="207"/>
      <c r="C470" s="156"/>
      <c r="D470" s="159"/>
      <c r="E470" s="159"/>
      <c r="F470" s="159"/>
    </row>
    <row r="471" spans="1:6" x14ac:dyDescent="0.2">
      <c r="A471" s="207"/>
      <c r="B471" s="207"/>
      <c r="C471" s="156"/>
      <c r="D471" s="159"/>
      <c r="E471" s="159"/>
      <c r="F471" s="159"/>
    </row>
    <row r="472" spans="1:6" x14ac:dyDescent="0.2">
      <c r="A472" s="207"/>
      <c r="B472" s="207"/>
      <c r="C472" s="156"/>
      <c r="D472" s="159"/>
      <c r="E472" s="159"/>
      <c r="F472" s="159"/>
    </row>
    <row r="473" spans="1:6" x14ac:dyDescent="0.2">
      <c r="A473" s="207"/>
      <c r="B473" s="207"/>
      <c r="C473" s="156"/>
      <c r="D473" s="159"/>
      <c r="E473" s="159"/>
      <c r="F473" s="159"/>
    </row>
    <row r="474" spans="1:6" x14ac:dyDescent="0.2">
      <c r="A474" s="207"/>
      <c r="B474" s="207"/>
      <c r="C474" s="156"/>
      <c r="D474" s="159"/>
      <c r="E474" s="159"/>
      <c r="F474" s="159"/>
    </row>
    <row r="475" spans="1:6" x14ac:dyDescent="0.2">
      <c r="A475" s="207"/>
      <c r="B475" s="207"/>
      <c r="C475" s="156"/>
      <c r="D475" s="159"/>
      <c r="E475" s="159"/>
      <c r="F475" s="159"/>
    </row>
    <row r="476" spans="1:6" x14ac:dyDescent="0.2">
      <c r="A476" s="207"/>
      <c r="B476" s="207"/>
      <c r="C476" s="156"/>
      <c r="D476" s="159"/>
      <c r="E476" s="159"/>
      <c r="F476" s="159"/>
    </row>
    <row r="477" spans="1:6" x14ac:dyDescent="0.2">
      <c r="A477" s="207"/>
      <c r="B477" s="207"/>
      <c r="C477" s="156"/>
      <c r="D477" s="159"/>
      <c r="E477" s="159"/>
      <c r="F477" s="159"/>
    </row>
    <row r="478" spans="1:6" x14ac:dyDescent="0.2">
      <c r="A478" s="207"/>
      <c r="B478" s="207"/>
      <c r="C478" s="156"/>
      <c r="D478" s="159"/>
      <c r="E478" s="159"/>
      <c r="F478" s="159"/>
    </row>
    <row r="479" spans="1:6" x14ac:dyDescent="0.2">
      <c r="A479" s="207"/>
      <c r="B479" s="207"/>
      <c r="C479" s="156"/>
      <c r="D479" s="159"/>
      <c r="E479" s="159"/>
      <c r="F479" s="159"/>
    </row>
    <row r="480" spans="1:6" x14ac:dyDescent="0.2">
      <c r="A480" s="207"/>
      <c r="B480" s="207"/>
      <c r="C480" s="156"/>
      <c r="D480" s="159"/>
      <c r="E480" s="159"/>
      <c r="F480" s="159"/>
    </row>
    <row r="481" spans="1:6" x14ac:dyDescent="0.2">
      <c r="A481" s="207"/>
      <c r="B481" s="207"/>
      <c r="C481" s="156"/>
      <c r="D481" s="159"/>
      <c r="E481" s="159"/>
      <c r="F481" s="159"/>
    </row>
    <row r="482" spans="1:6" x14ac:dyDescent="0.2">
      <c r="A482" s="207"/>
      <c r="B482" s="207"/>
      <c r="C482" s="156"/>
      <c r="D482" s="159"/>
      <c r="E482" s="159"/>
      <c r="F482" s="159"/>
    </row>
    <row r="483" spans="1:6" x14ac:dyDescent="0.2">
      <c r="A483" s="207"/>
      <c r="B483" s="207"/>
      <c r="C483" s="156"/>
      <c r="D483" s="159"/>
      <c r="E483" s="159"/>
      <c r="F483" s="159"/>
    </row>
    <row r="484" spans="1:6" x14ac:dyDescent="0.2">
      <c r="A484" s="207"/>
      <c r="B484" s="207"/>
      <c r="C484" s="156"/>
      <c r="D484" s="159"/>
      <c r="E484" s="159"/>
      <c r="F484" s="159"/>
    </row>
    <row r="485" spans="1:6" x14ac:dyDescent="0.2">
      <c r="A485" s="207"/>
      <c r="B485" s="207"/>
      <c r="C485" s="156"/>
      <c r="D485" s="159"/>
      <c r="E485" s="159"/>
      <c r="F485" s="159"/>
    </row>
    <row r="486" spans="1:6" x14ac:dyDescent="0.2">
      <c r="A486" s="207"/>
      <c r="B486" s="207"/>
      <c r="C486" s="156"/>
      <c r="D486" s="159"/>
      <c r="E486" s="159"/>
      <c r="F486" s="159"/>
    </row>
    <row r="487" spans="1:6" x14ac:dyDescent="0.2">
      <c r="A487" s="207"/>
      <c r="B487" s="207"/>
      <c r="C487" s="156"/>
      <c r="D487" s="159"/>
      <c r="E487" s="159"/>
      <c r="F487" s="159"/>
    </row>
    <row r="488" spans="1:6" x14ac:dyDescent="0.2">
      <c r="A488" s="207"/>
      <c r="B488" s="207"/>
      <c r="C488" s="156"/>
      <c r="D488" s="159"/>
      <c r="E488" s="159"/>
      <c r="F488" s="159"/>
    </row>
    <row r="489" spans="1:6" x14ac:dyDescent="0.2">
      <c r="A489" s="207"/>
      <c r="B489" s="207"/>
      <c r="C489" s="156"/>
      <c r="D489" s="159"/>
      <c r="E489" s="159"/>
      <c r="F489" s="159"/>
    </row>
    <row r="490" spans="1:6" x14ac:dyDescent="0.2">
      <c r="A490" s="207"/>
      <c r="B490" s="207"/>
      <c r="C490" s="156"/>
      <c r="D490" s="159"/>
      <c r="E490" s="159"/>
      <c r="F490" s="159"/>
    </row>
    <row r="491" spans="1:6" x14ac:dyDescent="0.2">
      <c r="A491" s="207"/>
      <c r="B491" s="207"/>
      <c r="C491" s="156"/>
      <c r="D491" s="159"/>
      <c r="E491" s="159"/>
      <c r="F491" s="159"/>
    </row>
    <row r="492" spans="1:6" x14ac:dyDescent="0.2">
      <c r="A492" s="207"/>
      <c r="B492" s="207"/>
      <c r="C492" s="156"/>
      <c r="D492" s="159"/>
      <c r="E492" s="159"/>
      <c r="F492" s="159"/>
    </row>
    <row r="493" spans="1:6" x14ac:dyDescent="0.2">
      <c r="A493" s="207"/>
      <c r="B493" s="207"/>
      <c r="C493" s="156"/>
      <c r="D493" s="159"/>
      <c r="E493" s="159"/>
      <c r="F493" s="159"/>
    </row>
    <row r="494" spans="1:6" x14ac:dyDescent="0.2">
      <c r="A494" s="207"/>
      <c r="B494" s="207"/>
      <c r="C494" s="156"/>
      <c r="D494" s="159"/>
      <c r="E494" s="159"/>
      <c r="F494" s="159"/>
    </row>
    <row r="495" spans="1:6" x14ac:dyDescent="0.2">
      <c r="A495" s="207"/>
      <c r="B495" s="207"/>
      <c r="C495" s="156"/>
      <c r="D495" s="159"/>
      <c r="E495" s="159"/>
      <c r="F495" s="159"/>
    </row>
    <row r="496" spans="1:6" x14ac:dyDescent="0.2">
      <c r="A496" s="207"/>
      <c r="B496" s="207"/>
      <c r="C496" s="156"/>
      <c r="D496" s="159"/>
      <c r="E496" s="159"/>
      <c r="F496" s="159"/>
    </row>
    <row r="497" spans="1:6" x14ac:dyDescent="0.2">
      <c r="A497" s="207"/>
      <c r="B497" s="207"/>
      <c r="C497" s="156"/>
      <c r="D497" s="159"/>
      <c r="E497" s="159"/>
      <c r="F497" s="159"/>
    </row>
    <row r="498" spans="1:6" x14ac:dyDescent="0.2">
      <c r="A498" s="207"/>
      <c r="B498" s="207"/>
      <c r="C498" s="156"/>
      <c r="D498" s="159"/>
      <c r="E498" s="159"/>
      <c r="F498" s="159"/>
    </row>
    <row r="499" spans="1:6" x14ac:dyDescent="0.2">
      <c r="A499" s="207"/>
      <c r="B499" s="207"/>
      <c r="C499" s="156"/>
      <c r="D499" s="159"/>
      <c r="E499" s="159"/>
      <c r="F499" s="159"/>
    </row>
    <row r="500" spans="1:6" x14ac:dyDescent="0.2">
      <c r="A500" s="207"/>
      <c r="B500" s="207"/>
      <c r="C500" s="156"/>
      <c r="D500" s="159"/>
      <c r="E500" s="159"/>
      <c r="F500" s="159"/>
    </row>
    <row r="501" spans="1:6" x14ac:dyDescent="0.2">
      <c r="A501" s="207"/>
      <c r="B501" s="207"/>
      <c r="C501" s="156"/>
      <c r="D501" s="159"/>
      <c r="E501" s="159"/>
      <c r="F501" s="159"/>
    </row>
    <row r="502" spans="1:6" x14ac:dyDescent="0.2">
      <c r="A502" s="207"/>
      <c r="B502" s="207"/>
      <c r="C502" s="156"/>
      <c r="D502" s="159"/>
      <c r="E502" s="159"/>
      <c r="F502" s="159"/>
    </row>
    <row r="503" spans="1:6" x14ac:dyDescent="0.2">
      <c r="A503" s="207"/>
      <c r="B503" s="207"/>
      <c r="C503" s="156"/>
      <c r="D503" s="159"/>
      <c r="E503" s="159"/>
      <c r="F503" s="159"/>
    </row>
    <row r="504" spans="1:6" x14ac:dyDescent="0.2">
      <c r="A504" s="207"/>
      <c r="B504" s="207"/>
      <c r="C504" s="156"/>
      <c r="D504" s="159"/>
      <c r="E504" s="159"/>
      <c r="F504" s="159"/>
    </row>
    <row r="505" spans="1:6" x14ac:dyDescent="0.2">
      <c r="A505" s="207"/>
      <c r="B505" s="207"/>
      <c r="C505" s="156"/>
      <c r="D505" s="159"/>
      <c r="E505" s="159"/>
      <c r="F505" s="159"/>
    </row>
    <row r="506" spans="1:6" x14ac:dyDescent="0.2">
      <c r="A506" s="207"/>
      <c r="B506" s="207"/>
      <c r="C506" s="156"/>
      <c r="D506" s="159"/>
      <c r="E506" s="159"/>
      <c r="F506" s="159"/>
    </row>
    <row r="507" spans="1:6" x14ac:dyDescent="0.2">
      <c r="A507" s="207"/>
      <c r="B507" s="207"/>
      <c r="C507" s="156"/>
      <c r="D507" s="159"/>
      <c r="E507" s="159"/>
      <c r="F507" s="159"/>
    </row>
    <row r="508" spans="1:6" x14ac:dyDescent="0.2">
      <c r="A508" s="207"/>
      <c r="B508" s="207"/>
      <c r="C508" s="156"/>
      <c r="D508" s="159"/>
      <c r="E508" s="159"/>
      <c r="F508" s="159"/>
    </row>
    <row r="509" spans="1:6" x14ac:dyDescent="0.2">
      <c r="C509" s="156"/>
      <c r="D509" s="159"/>
      <c r="E509" s="159"/>
      <c r="F509" s="159"/>
    </row>
  </sheetData>
  <sheetProtection formatCells="0" formatColumns="0" formatRows="0" insertColumns="0" insertRows="0" deleteColumns="0" deleteRows="0" sort="0"/>
  <pageMargins left="0.74803149606299213" right="0.74803149606299213" top="0.98425196850393704" bottom="0.98425196850393704" header="0.51181102362204722" footer="0.51181102362204722"/>
  <pageSetup paperSize="9" scale="64" orientation="portrait" horizontalDpi="300" verticalDpi="300" r:id="rId1"/>
  <headerFooter alignWithMargins="0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9"/>
  <sheetViews>
    <sheetView tabSelected="1" view="pageBreakPreview" zoomScale="90" zoomScaleNormal="100" zoomScaleSheetLayoutView="90" workbookViewId="0">
      <selection activeCell="L16" sqref="L16"/>
    </sheetView>
  </sheetViews>
  <sheetFormatPr defaultRowHeight="12.75" x14ac:dyDescent="0.2"/>
  <cols>
    <col min="1" max="1" width="59.85546875" style="213" customWidth="1"/>
    <col min="2" max="2" width="3.42578125" style="77" customWidth="1"/>
    <col min="3" max="3" width="15.5703125" style="213" customWidth="1"/>
    <col min="4" max="4" width="4" style="213" customWidth="1"/>
    <col min="5" max="5" width="15.5703125" style="213" customWidth="1"/>
    <col min="6" max="6" width="3.42578125" style="213" customWidth="1"/>
    <col min="7" max="7" width="14.85546875" style="213" customWidth="1"/>
    <col min="8" max="8" width="3.5703125" style="213" customWidth="1"/>
    <col min="9" max="9" width="17.85546875" style="213" customWidth="1"/>
    <col min="10" max="10" width="2.42578125" style="213" customWidth="1"/>
    <col min="11" max="11" width="19.5703125" style="213" customWidth="1"/>
    <col min="12" max="12" width="3" style="213" customWidth="1"/>
    <col min="13" max="13" width="18.85546875" style="213" customWidth="1"/>
    <col min="14" max="14" width="3.5703125" style="213" customWidth="1"/>
    <col min="15" max="15" width="17" style="213" customWidth="1"/>
    <col min="16" max="16" width="6" style="212" customWidth="1"/>
    <col min="17" max="17" width="1.42578125" style="212" customWidth="1"/>
    <col min="18" max="18" width="16.5703125" style="213" bestFit="1" customWidth="1"/>
    <col min="19" max="20" width="9.140625" style="213"/>
    <col min="21" max="256" width="9.140625" style="77"/>
    <col min="257" max="257" width="59.85546875" style="77" customWidth="1"/>
    <col min="258" max="258" width="3.42578125" style="77" customWidth="1"/>
    <col min="259" max="259" width="15.5703125" style="77" customWidth="1"/>
    <col min="260" max="260" width="4" style="77" customWidth="1"/>
    <col min="261" max="261" width="15.5703125" style="77" customWidth="1"/>
    <col min="262" max="262" width="3.42578125" style="77" customWidth="1"/>
    <col min="263" max="263" width="14.85546875" style="77" customWidth="1"/>
    <col min="264" max="264" width="3.5703125" style="77" customWidth="1"/>
    <col min="265" max="265" width="17.85546875" style="77" customWidth="1"/>
    <col min="266" max="266" width="2.42578125" style="77" customWidth="1"/>
    <col min="267" max="267" width="19.5703125" style="77" customWidth="1"/>
    <col min="268" max="268" width="3" style="77" customWidth="1"/>
    <col min="269" max="269" width="18.85546875" style="77" customWidth="1"/>
    <col min="270" max="270" width="3.5703125" style="77" customWidth="1"/>
    <col min="271" max="271" width="17" style="77" customWidth="1"/>
    <col min="272" max="272" width="6" style="77" customWidth="1"/>
    <col min="273" max="273" width="1.42578125" style="77" customWidth="1"/>
    <col min="274" max="274" width="16.5703125" style="77" bestFit="1" customWidth="1"/>
    <col min="275" max="512" width="9.140625" style="77"/>
    <col min="513" max="513" width="59.85546875" style="77" customWidth="1"/>
    <col min="514" max="514" width="3.42578125" style="77" customWidth="1"/>
    <col min="515" max="515" width="15.5703125" style="77" customWidth="1"/>
    <col min="516" max="516" width="4" style="77" customWidth="1"/>
    <col min="517" max="517" width="15.5703125" style="77" customWidth="1"/>
    <col min="518" max="518" width="3.42578125" style="77" customWidth="1"/>
    <col min="519" max="519" width="14.85546875" style="77" customWidth="1"/>
    <col min="520" max="520" width="3.5703125" style="77" customWidth="1"/>
    <col min="521" max="521" width="17.85546875" style="77" customWidth="1"/>
    <col min="522" max="522" width="2.42578125" style="77" customWidth="1"/>
    <col min="523" max="523" width="19.5703125" style="77" customWidth="1"/>
    <col min="524" max="524" width="3" style="77" customWidth="1"/>
    <col min="525" max="525" width="18.85546875" style="77" customWidth="1"/>
    <col min="526" max="526" width="3.5703125" style="77" customWidth="1"/>
    <col min="527" max="527" width="17" style="77" customWidth="1"/>
    <col min="528" max="528" width="6" style="77" customWidth="1"/>
    <col min="529" max="529" width="1.42578125" style="77" customWidth="1"/>
    <col min="530" max="530" width="16.5703125" style="77" bestFit="1" customWidth="1"/>
    <col min="531" max="768" width="9.140625" style="77"/>
    <col min="769" max="769" width="59.85546875" style="77" customWidth="1"/>
    <col min="770" max="770" width="3.42578125" style="77" customWidth="1"/>
    <col min="771" max="771" width="15.5703125" style="77" customWidth="1"/>
    <col min="772" max="772" width="4" style="77" customWidth="1"/>
    <col min="773" max="773" width="15.5703125" style="77" customWidth="1"/>
    <col min="774" max="774" width="3.42578125" style="77" customWidth="1"/>
    <col min="775" max="775" width="14.85546875" style="77" customWidth="1"/>
    <col min="776" max="776" width="3.5703125" style="77" customWidth="1"/>
    <col min="777" max="777" width="17.85546875" style="77" customWidth="1"/>
    <col min="778" max="778" width="2.42578125" style="77" customWidth="1"/>
    <col min="779" max="779" width="19.5703125" style="77" customWidth="1"/>
    <col min="780" max="780" width="3" style="77" customWidth="1"/>
    <col min="781" max="781" width="18.85546875" style="77" customWidth="1"/>
    <col min="782" max="782" width="3.5703125" style="77" customWidth="1"/>
    <col min="783" max="783" width="17" style="77" customWidth="1"/>
    <col min="784" max="784" width="6" style="77" customWidth="1"/>
    <col min="785" max="785" width="1.42578125" style="77" customWidth="1"/>
    <col min="786" max="786" width="16.5703125" style="77" bestFit="1" customWidth="1"/>
    <col min="787" max="1024" width="9.140625" style="77"/>
    <col min="1025" max="1025" width="59.85546875" style="77" customWidth="1"/>
    <col min="1026" max="1026" width="3.42578125" style="77" customWidth="1"/>
    <col min="1027" max="1027" width="15.5703125" style="77" customWidth="1"/>
    <col min="1028" max="1028" width="4" style="77" customWidth="1"/>
    <col min="1029" max="1029" width="15.5703125" style="77" customWidth="1"/>
    <col min="1030" max="1030" width="3.42578125" style="77" customWidth="1"/>
    <col min="1031" max="1031" width="14.85546875" style="77" customWidth="1"/>
    <col min="1032" max="1032" width="3.5703125" style="77" customWidth="1"/>
    <col min="1033" max="1033" width="17.85546875" style="77" customWidth="1"/>
    <col min="1034" max="1034" width="2.42578125" style="77" customWidth="1"/>
    <col min="1035" max="1035" width="19.5703125" style="77" customWidth="1"/>
    <col min="1036" max="1036" width="3" style="77" customWidth="1"/>
    <col min="1037" max="1037" width="18.85546875" style="77" customWidth="1"/>
    <col min="1038" max="1038" width="3.5703125" style="77" customWidth="1"/>
    <col min="1039" max="1039" width="17" style="77" customWidth="1"/>
    <col min="1040" max="1040" width="6" style="77" customWidth="1"/>
    <col min="1041" max="1041" width="1.42578125" style="77" customWidth="1"/>
    <col min="1042" max="1042" width="16.5703125" style="77" bestFit="1" customWidth="1"/>
    <col min="1043" max="1280" width="9.140625" style="77"/>
    <col min="1281" max="1281" width="59.85546875" style="77" customWidth="1"/>
    <col min="1282" max="1282" width="3.42578125" style="77" customWidth="1"/>
    <col min="1283" max="1283" width="15.5703125" style="77" customWidth="1"/>
    <col min="1284" max="1284" width="4" style="77" customWidth="1"/>
    <col min="1285" max="1285" width="15.5703125" style="77" customWidth="1"/>
    <col min="1286" max="1286" width="3.42578125" style="77" customWidth="1"/>
    <col min="1287" max="1287" width="14.85546875" style="77" customWidth="1"/>
    <col min="1288" max="1288" width="3.5703125" style="77" customWidth="1"/>
    <col min="1289" max="1289" width="17.85546875" style="77" customWidth="1"/>
    <col min="1290" max="1290" width="2.42578125" style="77" customWidth="1"/>
    <col min="1291" max="1291" width="19.5703125" style="77" customWidth="1"/>
    <col min="1292" max="1292" width="3" style="77" customWidth="1"/>
    <col min="1293" max="1293" width="18.85546875" style="77" customWidth="1"/>
    <col min="1294" max="1294" width="3.5703125" style="77" customWidth="1"/>
    <col min="1295" max="1295" width="17" style="77" customWidth="1"/>
    <col min="1296" max="1296" width="6" style="77" customWidth="1"/>
    <col min="1297" max="1297" width="1.42578125" style="77" customWidth="1"/>
    <col min="1298" max="1298" width="16.5703125" style="77" bestFit="1" customWidth="1"/>
    <col min="1299" max="1536" width="9.140625" style="77"/>
    <col min="1537" max="1537" width="59.85546875" style="77" customWidth="1"/>
    <col min="1538" max="1538" width="3.42578125" style="77" customWidth="1"/>
    <col min="1539" max="1539" width="15.5703125" style="77" customWidth="1"/>
    <col min="1540" max="1540" width="4" style="77" customWidth="1"/>
    <col min="1541" max="1541" width="15.5703125" style="77" customWidth="1"/>
    <col min="1542" max="1542" width="3.42578125" style="77" customWidth="1"/>
    <col min="1543" max="1543" width="14.85546875" style="77" customWidth="1"/>
    <col min="1544" max="1544" width="3.5703125" style="77" customWidth="1"/>
    <col min="1545" max="1545" width="17.85546875" style="77" customWidth="1"/>
    <col min="1546" max="1546" width="2.42578125" style="77" customWidth="1"/>
    <col min="1547" max="1547" width="19.5703125" style="77" customWidth="1"/>
    <col min="1548" max="1548" width="3" style="77" customWidth="1"/>
    <col min="1549" max="1549" width="18.85546875" style="77" customWidth="1"/>
    <col min="1550" max="1550" width="3.5703125" style="77" customWidth="1"/>
    <col min="1551" max="1551" width="17" style="77" customWidth="1"/>
    <col min="1552" max="1552" width="6" style="77" customWidth="1"/>
    <col min="1553" max="1553" width="1.42578125" style="77" customWidth="1"/>
    <col min="1554" max="1554" width="16.5703125" style="77" bestFit="1" customWidth="1"/>
    <col min="1555" max="1792" width="9.140625" style="77"/>
    <col min="1793" max="1793" width="59.85546875" style="77" customWidth="1"/>
    <col min="1794" max="1794" width="3.42578125" style="77" customWidth="1"/>
    <col min="1795" max="1795" width="15.5703125" style="77" customWidth="1"/>
    <col min="1796" max="1796" width="4" style="77" customWidth="1"/>
    <col min="1797" max="1797" width="15.5703125" style="77" customWidth="1"/>
    <col min="1798" max="1798" width="3.42578125" style="77" customWidth="1"/>
    <col min="1799" max="1799" width="14.85546875" style="77" customWidth="1"/>
    <col min="1800" max="1800" width="3.5703125" style="77" customWidth="1"/>
    <col min="1801" max="1801" width="17.85546875" style="77" customWidth="1"/>
    <col min="1802" max="1802" width="2.42578125" style="77" customWidth="1"/>
    <col min="1803" max="1803" width="19.5703125" style="77" customWidth="1"/>
    <col min="1804" max="1804" width="3" style="77" customWidth="1"/>
    <col min="1805" max="1805" width="18.85546875" style="77" customWidth="1"/>
    <col min="1806" max="1806" width="3.5703125" style="77" customWidth="1"/>
    <col min="1807" max="1807" width="17" style="77" customWidth="1"/>
    <col min="1808" max="1808" width="6" style="77" customWidth="1"/>
    <col min="1809" max="1809" width="1.42578125" style="77" customWidth="1"/>
    <col min="1810" max="1810" width="16.5703125" style="77" bestFit="1" customWidth="1"/>
    <col min="1811" max="2048" width="9.140625" style="77"/>
    <col min="2049" max="2049" width="59.85546875" style="77" customWidth="1"/>
    <col min="2050" max="2050" width="3.42578125" style="77" customWidth="1"/>
    <col min="2051" max="2051" width="15.5703125" style="77" customWidth="1"/>
    <col min="2052" max="2052" width="4" style="77" customWidth="1"/>
    <col min="2053" max="2053" width="15.5703125" style="77" customWidth="1"/>
    <col min="2054" max="2054" width="3.42578125" style="77" customWidth="1"/>
    <col min="2055" max="2055" width="14.85546875" style="77" customWidth="1"/>
    <col min="2056" max="2056" width="3.5703125" style="77" customWidth="1"/>
    <col min="2057" max="2057" width="17.85546875" style="77" customWidth="1"/>
    <col min="2058" max="2058" width="2.42578125" style="77" customWidth="1"/>
    <col min="2059" max="2059" width="19.5703125" style="77" customWidth="1"/>
    <col min="2060" max="2060" width="3" style="77" customWidth="1"/>
    <col min="2061" max="2061" width="18.85546875" style="77" customWidth="1"/>
    <col min="2062" max="2062" width="3.5703125" style="77" customWidth="1"/>
    <col min="2063" max="2063" width="17" style="77" customWidth="1"/>
    <col min="2064" max="2064" width="6" style="77" customWidth="1"/>
    <col min="2065" max="2065" width="1.42578125" style="77" customWidth="1"/>
    <col min="2066" max="2066" width="16.5703125" style="77" bestFit="1" customWidth="1"/>
    <col min="2067" max="2304" width="9.140625" style="77"/>
    <col min="2305" max="2305" width="59.85546875" style="77" customWidth="1"/>
    <col min="2306" max="2306" width="3.42578125" style="77" customWidth="1"/>
    <col min="2307" max="2307" width="15.5703125" style="77" customWidth="1"/>
    <col min="2308" max="2308" width="4" style="77" customWidth="1"/>
    <col min="2309" max="2309" width="15.5703125" style="77" customWidth="1"/>
    <col min="2310" max="2310" width="3.42578125" style="77" customWidth="1"/>
    <col min="2311" max="2311" width="14.85546875" style="77" customWidth="1"/>
    <col min="2312" max="2312" width="3.5703125" style="77" customWidth="1"/>
    <col min="2313" max="2313" width="17.85546875" style="77" customWidth="1"/>
    <col min="2314" max="2314" width="2.42578125" style="77" customWidth="1"/>
    <col min="2315" max="2315" width="19.5703125" style="77" customWidth="1"/>
    <col min="2316" max="2316" width="3" style="77" customWidth="1"/>
    <col min="2317" max="2317" width="18.85546875" style="77" customWidth="1"/>
    <col min="2318" max="2318" width="3.5703125" style="77" customWidth="1"/>
    <col min="2319" max="2319" width="17" style="77" customWidth="1"/>
    <col min="2320" max="2320" width="6" style="77" customWidth="1"/>
    <col min="2321" max="2321" width="1.42578125" style="77" customWidth="1"/>
    <col min="2322" max="2322" width="16.5703125" style="77" bestFit="1" customWidth="1"/>
    <col min="2323" max="2560" width="9.140625" style="77"/>
    <col min="2561" max="2561" width="59.85546875" style="77" customWidth="1"/>
    <col min="2562" max="2562" width="3.42578125" style="77" customWidth="1"/>
    <col min="2563" max="2563" width="15.5703125" style="77" customWidth="1"/>
    <col min="2564" max="2564" width="4" style="77" customWidth="1"/>
    <col min="2565" max="2565" width="15.5703125" style="77" customWidth="1"/>
    <col min="2566" max="2566" width="3.42578125" style="77" customWidth="1"/>
    <col min="2567" max="2567" width="14.85546875" style="77" customWidth="1"/>
    <col min="2568" max="2568" width="3.5703125" style="77" customWidth="1"/>
    <col min="2569" max="2569" width="17.85546875" style="77" customWidth="1"/>
    <col min="2570" max="2570" width="2.42578125" style="77" customWidth="1"/>
    <col min="2571" max="2571" width="19.5703125" style="77" customWidth="1"/>
    <col min="2572" max="2572" width="3" style="77" customWidth="1"/>
    <col min="2573" max="2573" width="18.85546875" style="77" customWidth="1"/>
    <col min="2574" max="2574" width="3.5703125" style="77" customWidth="1"/>
    <col min="2575" max="2575" width="17" style="77" customWidth="1"/>
    <col min="2576" max="2576" width="6" style="77" customWidth="1"/>
    <col min="2577" max="2577" width="1.42578125" style="77" customWidth="1"/>
    <col min="2578" max="2578" width="16.5703125" style="77" bestFit="1" customWidth="1"/>
    <col min="2579" max="2816" width="9.140625" style="77"/>
    <col min="2817" max="2817" width="59.85546875" style="77" customWidth="1"/>
    <col min="2818" max="2818" width="3.42578125" style="77" customWidth="1"/>
    <col min="2819" max="2819" width="15.5703125" style="77" customWidth="1"/>
    <col min="2820" max="2820" width="4" style="77" customWidth="1"/>
    <col min="2821" max="2821" width="15.5703125" style="77" customWidth="1"/>
    <col min="2822" max="2822" width="3.42578125" style="77" customWidth="1"/>
    <col min="2823" max="2823" width="14.85546875" style="77" customWidth="1"/>
    <col min="2824" max="2824" width="3.5703125" style="77" customWidth="1"/>
    <col min="2825" max="2825" width="17.85546875" style="77" customWidth="1"/>
    <col min="2826" max="2826" width="2.42578125" style="77" customWidth="1"/>
    <col min="2827" max="2827" width="19.5703125" style="77" customWidth="1"/>
    <col min="2828" max="2828" width="3" style="77" customWidth="1"/>
    <col min="2829" max="2829" width="18.85546875" style="77" customWidth="1"/>
    <col min="2830" max="2830" width="3.5703125" style="77" customWidth="1"/>
    <col min="2831" max="2831" width="17" style="77" customWidth="1"/>
    <col min="2832" max="2832" width="6" style="77" customWidth="1"/>
    <col min="2833" max="2833" width="1.42578125" style="77" customWidth="1"/>
    <col min="2834" max="2834" width="16.5703125" style="77" bestFit="1" customWidth="1"/>
    <col min="2835" max="3072" width="9.140625" style="77"/>
    <col min="3073" max="3073" width="59.85546875" style="77" customWidth="1"/>
    <col min="3074" max="3074" width="3.42578125" style="77" customWidth="1"/>
    <col min="3075" max="3075" width="15.5703125" style="77" customWidth="1"/>
    <col min="3076" max="3076" width="4" style="77" customWidth="1"/>
    <col min="3077" max="3077" width="15.5703125" style="77" customWidth="1"/>
    <col min="3078" max="3078" width="3.42578125" style="77" customWidth="1"/>
    <col min="3079" max="3079" width="14.85546875" style="77" customWidth="1"/>
    <col min="3080" max="3080" width="3.5703125" style="77" customWidth="1"/>
    <col min="3081" max="3081" width="17.85546875" style="77" customWidth="1"/>
    <col min="3082" max="3082" width="2.42578125" style="77" customWidth="1"/>
    <col min="3083" max="3083" width="19.5703125" style="77" customWidth="1"/>
    <col min="3084" max="3084" width="3" style="77" customWidth="1"/>
    <col min="3085" max="3085" width="18.85546875" style="77" customWidth="1"/>
    <col min="3086" max="3086" width="3.5703125" style="77" customWidth="1"/>
    <col min="3087" max="3087" width="17" style="77" customWidth="1"/>
    <col min="3088" max="3088" width="6" style="77" customWidth="1"/>
    <col min="3089" max="3089" width="1.42578125" style="77" customWidth="1"/>
    <col min="3090" max="3090" width="16.5703125" style="77" bestFit="1" customWidth="1"/>
    <col min="3091" max="3328" width="9.140625" style="77"/>
    <col min="3329" max="3329" width="59.85546875" style="77" customWidth="1"/>
    <col min="3330" max="3330" width="3.42578125" style="77" customWidth="1"/>
    <col min="3331" max="3331" width="15.5703125" style="77" customWidth="1"/>
    <col min="3332" max="3332" width="4" style="77" customWidth="1"/>
    <col min="3333" max="3333" width="15.5703125" style="77" customWidth="1"/>
    <col min="3334" max="3334" width="3.42578125" style="77" customWidth="1"/>
    <col min="3335" max="3335" width="14.85546875" style="77" customWidth="1"/>
    <col min="3336" max="3336" width="3.5703125" style="77" customWidth="1"/>
    <col min="3337" max="3337" width="17.85546875" style="77" customWidth="1"/>
    <col min="3338" max="3338" width="2.42578125" style="77" customWidth="1"/>
    <col min="3339" max="3339" width="19.5703125" style="77" customWidth="1"/>
    <col min="3340" max="3340" width="3" style="77" customWidth="1"/>
    <col min="3341" max="3341" width="18.85546875" style="77" customWidth="1"/>
    <col min="3342" max="3342" width="3.5703125" style="77" customWidth="1"/>
    <col min="3343" max="3343" width="17" style="77" customWidth="1"/>
    <col min="3344" max="3344" width="6" style="77" customWidth="1"/>
    <col min="3345" max="3345" width="1.42578125" style="77" customWidth="1"/>
    <col min="3346" max="3346" width="16.5703125" style="77" bestFit="1" customWidth="1"/>
    <col min="3347" max="3584" width="9.140625" style="77"/>
    <col min="3585" max="3585" width="59.85546875" style="77" customWidth="1"/>
    <col min="3586" max="3586" width="3.42578125" style="77" customWidth="1"/>
    <col min="3587" max="3587" width="15.5703125" style="77" customWidth="1"/>
    <col min="3588" max="3588" width="4" style="77" customWidth="1"/>
    <col min="3589" max="3589" width="15.5703125" style="77" customWidth="1"/>
    <col min="3590" max="3590" width="3.42578125" style="77" customWidth="1"/>
    <col min="3591" max="3591" width="14.85546875" style="77" customWidth="1"/>
    <col min="3592" max="3592" width="3.5703125" style="77" customWidth="1"/>
    <col min="3593" max="3593" width="17.85546875" style="77" customWidth="1"/>
    <col min="3594" max="3594" width="2.42578125" style="77" customWidth="1"/>
    <col min="3595" max="3595" width="19.5703125" style="77" customWidth="1"/>
    <col min="3596" max="3596" width="3" style="77" customWidth="1"/>
    <col min="3597" max="3597" width="18.85546875" style="77" customWidth="1"/>
    <col min="3598" max="3598" width="3.5703125" style="77" customWidth="1"/>
    <col min="3599" max="3599" width="17" style="77" customWidth="1"/>
    <col min="3600" max="3600" width="6" style="77" customWidth="1"/>
    <col min="3601" max="3601" width="1.42578125" style="77" customWidth="1"/>
    <col min="3602" max="3602" width="16.5703125" style="77" bestFit="1" customWidth="1"/>
    <col min="3603" max="3840" width="9.140625" style="77"/>
    <col min="3841" max="3841" width="59.85546875" style="77" customWidth="1"/>
    <col min="3842" max="3842" width="3.42578125" style="77" customWidth="1"/>
    <col min="3843" max="3843" width="15.5703125" style="77" customWidth="1"/>
    <col min="3844" max="3844" width="4" style="77" customWidth="1"/>
    <col min="3845" max="3845" width="15.5703125" style="77" customWidth="1"/>
    <col min="3846" max="3846" width="3.42578125" style="77" customWidth="1"/>
    <col min="3847" max="3847" width="14.85546875" style="77" customWidth="1"/>
    <col min="3848" max="3848" width="3.5703125" style="77" customWidth="1"/>
    <col min="3849" max="3849" width="17.85546875" style="77" customWidth="1"/>
    <col min="3850" max="3850" width="2.42578125" style="77" customWidth="1"/>
    <col min="3851" max="3851" width="19.5703125" style="77" customWidth="1"/>
    <col min="3852" max="3852" width="3" style="77" customWidth="1"/>
    <col min="3853" max="3853" width="18.85546875" style="77" customWidth="1"/>
    <col min="3854" max="3854" width="3.5703125" style="77" customWidth="1"/>
    <col min="3855" max="3855" width="17" style="77" customWidth="1"/>
    <col min="3856" max="3856" width="6" style="77" customWidth="1"/>
    <col min="3857" max="3857" width="1.42578125" style="77" customWidth="1"/>
    <col min="3858" max="3858" width="16.5703125" style="77" bestFit="1" customWidth="1"/>
    <col min="3859" max="4096" width="9.140625" style="77"/>
    <col min="4097" max="4097" width="59.85546875" style="77" customWidth="1"/>
    <col min="4098" max="4098" width="3.42578125" style="77" customWidth="1"/>
    <col min="4099" max="4099" width="15.5703125" style="77" customWidth="1"/>
    <col min="4100" max="4100" width="4" style="77" customWidth="1"/>
    <col min="4101" max="4101" width="15.5703125" style="77" customWidth="1"/>
    <col min="4102" max="4102" width="3.42578125" style="77" customWidth="1"/>
    <col min="4103" max="4103" width="14.85546875" style="77" customWidth="1"/>
    <col min="4104" max="4104" width="3.5703125" style="77" customWidth="1"/>
    <col min="4105" max="4105" width="17.85546875" style="77" customWidth="1"/>
    <col min="4106" max="4106" width="2.42578125" style="77" customWidth="1"/>
    <col min="4107" max="4107" width="19.5703125" style="77" customWidth="1"/>
    <col min="4108" max="4108" width="3" style="77" customWidth="1"/>
    <col min="4109" max="4109" width="18.85546875" style="77" customWidth="1"/>
    <col min="4110" max="4110" width="3.5703125" style="77" customWidth="1"/>
    <col min="4111" max="4111" width="17" style="77" customWidth="1"/>
    <col min="4112" max="4112" width="6" style="77" customWidth="1"/>
    <col min="4113" max="4113" width="1.42578125" style="77" customWidth="1"/>
    <col min="4114" max="4114" width="16.5703125" style="77" bestFit="1" customWidth="1"/>
    <col min="4115" max="4352" width="9.140625" style="77"/>
    <col min="4353" max="4353" width="59.85546875" style="77" customWidth="1"/>
    <col min="4354" max="4354" width="3.42578125" style="77" customWidth="1"/>
    <col min="4355" max="4355" width="15.5703125" style="77" customWidth="1"/>
    <col min="4356" max="4356" width="4" style="77" customWidth="1"/>
    <col min="4357" max="4357" width="15.5703125" style="77" customWidth="1"/>
    <col min="4358" max="4358" width="3.42578125" style="77" customWidth="1"/>
    <col min="4359" max="4359" width="14.85546875" style="77" customWidth="1"/>
    <col min="4360" max="4360" width="3.5703125" style="77" customWidth="1"/>
    <col min="4361" max="4361" width="17.85546875" style="77" customWidth="1"/>
    <col min="4362" max="4362" width="2.42578125" style="77" customWidth="1"/>
    <col min="4363" max="4363" width="19.5703125" style="77" customWidth="1"/>
    <col min="4364" max="4364" width="3" style="77" customWidth="1"/>
    <col min="4365" max="4365" width="18.85546875" style="77" customWidth="1"/>
    <col min="4366" max="4366" width="3.5703125" style="77" customWidth="1"/>
    <col min="4367" max="4367" width="17" style="77" customWidth="1"/>
    <col min="4368" max="4368" width="6" style="77" customWidth="1"/>
    <col min="4369" max="4369" width="1.42578125" style="77" customWidth="1"/>
    <col min="4370" max="4370" width="16.5703125" style="77" bestFit="1" customWidth="1"/>
    <col min="4371" max="4608" width="9.140625" style="77"/>
    <col min="4609" max="4609" width="59.85546875" style="77" customWidth="1"/>
    <col min="4610" max="4610" width="3.42578125" style="77" customWidth="1"/>
    <col min="4611" max="4611" width="15.5703125" style="77" customWidth="1"/>
    <col min="4612" max="4612" width="4" style="77" customWidth="1"/>
    <col min="4613" max="4613" width="15.5703125" style="77" customWidth="1"/>
    <col min="4614" max="4614" width="3.42578125" style="77" customWidth="1"/>
    <col min="4615" max="4615" width="14.85546875" style="77" customWidth="1"/>
    <col min="4616" max="4616" width="3.5703125" style="77" customWidth="1"/>
    <col min="4617" max="4617" width="17.85546875" style="77" customWidth="1"/>
    <col min="4618" max="4618" width="2.42578125" style="77" customWidth="1"/>
    <col min="4619" max="4619" width="19.5703125" style="77" customWidth="1"/>
    <col min="4620" max="4620" width="3" style="77" customWidth="1"/>
    <col min="4621" max="4621" width="18.85546875" style="77" customWidth="1"/>
    <col min="4622" max="4622" width="3.5703125" style="77" customWidth="1"/>
    <col min="4623" max="4623" width="17" style="77" customWidth="1"/>
    <col min="4624" max="4624" width="6" style="77" customWidth="1"/>
    <col min="4625" max="4625" width="1.42578125" style="77" customWidth="1"/>
    <col min="4626" max="4626" width="16.5703125" style="77" bestFit="1" customWidth="1"/>
    <col min="4627" max="4864" width="9.140625" style="77"/>
    <col min="4865" max="4865" width="59.85546875" style="77" customWidth="1"/>
    <col min="4866" max="4866" width="3.42578125" style="77" customWidth="1"/>
    <col min="4867" max="4867" width="15.5703125" style="77" customWidth="1"/>
    <col min="4868" max="4868" width="4" style="77" customWidth="1"/>
    <col min="4869" max="4869" width="15.5703125" style="77" customWidth="1"/>
    <col min="4870" max="4870" width="3.42578125" style="77" customWidth="1"/>
    <col min="4871" max="4871" width="14.85546875" style="77" customWidth="1"/>
    <col min="4872" max="4872" width="3.5703125" style="77" customWidth="1"/>
    <col min="4873" max="4873" width="17.85546875" style="77" customWidth="1"/>
    <col min="4874" max="4874" width="2.42578125" style="77" customWidth="1"/>
    <col min="4875" max="4875" width="19.5703125" style="77" customWidth="1"/>
    <col min="4876" max="4876" width="3" style="77" customWidth="1"/>
    <col min="4877" max="4877" width="18.85546875" style="77" customWidth="1"/>
    <col min="4878" max="4878" width="3.5703125" style="77" customWidth="1"/>
    <col min="4879" max="4879" width="17" style="77" customWidth="1"/>
    <col min="4880" max="4880" width="6" style="77" customWidth="1"/>
    <col min="4881" max="4881" width="1.42578125" style="77" customWidth="1"/>
    <col min="4882" max="4882" width="16.5703125" style="77" bestFit="1" customWidth="1"/>
    <col min="4883" max="5120" width="9.140625" style="77"/>
    <col min="5121" max="5121" width="59.85546875" style="77" customWidth="1"/>
    <col min="5122" max="5122" width="3.42578125" style="77" customWidth="1"/>
    <col min="5123" max="5123" width="15.5703125" style="77" customWidth="1"/>
    <col min="5124" max="5124" width="4" style="77" customWidth="1"/>
    <col min="5125" max="5125" width="15.5703125" style="77" customWidth="1"/>
    <col min="5126" max="5126" width="3.42578125" style="77" customWidth="1"/>
    <col min="5127" max="5127" width="14.85546875" style="77" customWidth="1"/>
    <col min="5128" max="5128" width="3.5703125" style="77" customWidth="1"/>
    <col min="5129" max="5129" width="17.85546875" style="77" customWidth="1"/>
    <col min="5130" max="5130" width="2.42578125" style="77" customWidth="1"/>
    <col min="5131" max="5131" width="19.5703125" style="77" customWidth="1"/>
    <col min="5132" max="5132" width="3" style="77" customWidth="1"/>
    <col min="5133" max="5133" width="18.85546875" style="77" customWidth="1"/>
    <col min="5134" max="5134" width="3.5703125" style="77" customWidth="1"/>
    <col min="5135" max="5135" width="17" style="77" customWidth="1"/>
    <col min="5136" max="5136" width="6" style="77" customWidth="1"/>
    <col min="5137" max="5137" width="1.42578125" style="77" customWidth="1"/>
    <col min="5138" max="5138" width="16.5703125" style="77" bestFit="1" customWidth="1"/>
    <col min="5139" max="5376" width="9.140625" style="77"/>
    <col min="5377" max="5377" width="59.85546875" style="77" customWidth="1"/>
    <col min="5378" max="5378" width="3.42578125" style="77" customWidth="1"/>
    <col min="5379" max="5379" width="15.5703125" style="77" customWidth="1"/>
    <col min="5380" max="5380" width="4" style="77" customWidth="1"/>
    <col min="5381" max="5381" width="15.5703125" style="77" customWidth="1"/>
    <col min="5382" max="5382" width="3.42578125" style="77" customWidth="1"/>
    <col min="5383" max="5383" width="14.85546875" style="77" customWidth="1"/>
    <col min="5384" max="5384" width="3.5703125" style="77" customWidth="1"/>
    <col min="5385" max="5385" width="17.85546875" style="77" customWidth="1"/>
    <col min="5386" max="5386" width="2.42578125" style="77" customWidth="1"/>
    <col min="5387" max="5387" width="19.5703125" style="77" customWidth="1"/>
    <col min="5388" max="5388" width="3" style="77" customWidth="1"/>
    <col min="5389" max="5389" width="18.85546875" style="77" customWidth="1"/>
    <col min="5390" max="5390" width="3.5703125" style="77" customWidth="1"/>
    <col min="5391" max="5391" width="17" style="77" customWidth="1"/>
    <col min="5392" max="5392" width="6" style="77" customWidth="1"/>
    <col min="5393" max="5393" width="1.42578125" style="77" customWidth="1"/>
    <col min="5394" max="5394" width="16.5703125" style="77" bestFit="1" customWidth="1"/>
    <col min="5395" max="5632" width="9.140625" style="77"/>
    <col min="5633" max="5633" width="59.85546875" style="77" customWidth="1"/>
    <col min="5634" max="5634" width="3.42578125" style="77" customWidth="1"/>
    <col min="5635" max="5635" width="15.5703125" style="77" customWidth="1"/>
    <col min="5636" max="5636" width="4" style="77" customWidth="1"/>
    <col min="5637" max="5637" width="15.5703125" style="77" customWidth="1"/>
    <col min="5638" max="5638" width="3.42578125" style="77" customWidth="1"/>
    <col min="5639" max="5639" width="14.85546875" style="77" customWidth="1"/>
    <col min="5640" max="5640" width="3.5703125" style="77" customWidth="1"/>
    <col min="5641" max="5641" width="17.85546875" style="77" customWidth="1"/>
    <col min="5642" max="5642" width="2.42578125" style="77" customWidth="1"/>
    <col min="5643" max="5643" width="19.5703125" style="77" customWidth="1"/>
    <col min="5644" max="5644" width="3" style="77" customWidth="1"/>
    <col min="5645" max="5645" width="18.85546875" style="77" customWidth="1"/>
    <col min="5646" max="5646" width="3.5703125" style="77" customWidth="1"/>
    <col min="5647" max="5647" width="17" style="77" customWidth="1"/>
    <col min="5648" max="5648" width="6" style="77" customWidth="1"/>
    <col min="5649" max="5649" width="1.42578125" style="77" customWidth="1"/>
    <col min="5650" max="5650" width="16.5703125" style="77" bestFit="1" customWidth="1"/>
    <col min="5651" max="5888" width="9.140625" style="77"/>
    <col min="5889" max="5889" width="59.85546875" style="77" customWidth="1"/>
    <col min="5890" max="5890" width="3.42578125" style="77" customWidth="1"/>
    <col min="5891" max="5891" width="15.5703125" style="77" customWidth="1"/>
    <col min="5892" max="5892" width="4" style="77" customWidth="1"/>
    <col min="5893" max="5893" width="15.5703125" style="77" customWidth="1"/>
    <col min="5894" max="5894" width="3.42578125" style="77" customWidth="1"/>
    <col min="5895" max="5895" width="14.85546875" style="77" customWidth="1"/>
    <col min="5896" max="5896" width="3.5703125" style="77" customWidth="1"/>
    <col min="5897" max="5897" width="17.85546875" style="77" customWidth="1"/>
    <col min="5898" max="5898" width="2.42578125" style="77" customWidth="1"/>
    <col min="5899" max="5899" width="19.5703125" style="77" customWidth="1"/>
    <col min="5900" max="5900" width="3" style="77" customWidth="1"/>
    <col min="5901" max="5901" width="18.85546875" style="77" customWidth="1"/>
    <col min="5902" max="5902" width="3.5703125" style="77" customWidth="1"/>
    <col min="5903" max="5903" width="17" style="77" customWidth="1"/>
    <col min="5904" max="5904" width="6" style="77" customWidth="1"/>
    <col min="5905" max="5905" width="1.42578125" style="77" customWidth="1"/>
    <col min="5906" max="5906" width="16.5703125" style="77" bestFit="1" customWidth="1"/>
    <col min="5907" max="6144" width="9.140625" style="77"/>
    <col min="6145" max="6145" width="59.85546875" style="77" customWidth="1"/>
    <col min="6146" max="6146" width="3.42578125" style="77" customWidth="1"/>
    <col min="6147" max="6147" width="15.5703125" style="77" customWidth="1"/>
    <col min="6148" max="6148" width="4" style="77" customWidth="1"/>
    <col min="6149" max="6149" width="15.5703125" style="77" customWidth="1"/>
    <col min="6150" max="6150" width="3.42578125" style="77" customWidth="1"/>
    <col min="6151" max="6151" width="14.85546875" style="77" customWidth="1"/>
    <col min="6152" max="6152" width="3.5703125" style="77" customWidth="1"/>
    <col min="6153" max="6153" width="17.85546875" style="77" customWidth="1"/>
    <col min="6154" max="6154" width="2.42578125" style="77" customWidth="1"/>
    <col min="6155" max="6155" width="19.5703125" style="77" customWidth="1"/>
    <col min="6156" max="6156" width="3" style="77" customWidth="1"/>
    <col min="6157" max="6157" width="18.85546875" style="77" customWidth="1"/>
    <col min="6158" max="6158" width="3.5703125" style="77" customWidth="1"/>
    <col min="6159" max="6159" width="17" style="77" customWidth="1"/>
    <col min="6160" max="6160" width="6" style="77" customWidth="1"/>
    <col min="6161" max="6161" width="1.42578125" style="77" customWidth="1"/>
    <col min="6162" max="6162" width="16.5703125" style="77" bestFit="1" customWidth="1"/>
    <col min="6163" max="6400" width="9.140625" style="77"/>
    <col min="6401" max="6401" width="59.85546875" style="77" customWidth="1"/>
    <col min="6402" max="6402" width="3.42578125" style="77" customWidth="1"/>
    <col min="6403" max="6403" width="15.5703125" style="77" customWidth="1"/>
    <col min="6404" max="6404" width="4" style="77" customWidth="1"/>
    <col min="6405" max="6405" width="15.5703125" style="77" customWidth="1"/>
    <col min="6406" max="6406" width="3.42578125" style="77" customWidth="1"/>
    <col min="6407" max="6407" width="14.85546875" style="77" customWidth="1"/>
    <col min="6408" max="6408" width="3.5703125" style="77" customWidth="1"/>
    <col min="6409" max="6409" width="17.85546875" style="77" customWidth="1"/>
    <col min="6410" max="6410" width="2.42578125" style="77" customWidth="1"/>
    <col min="6411" max="6411" width="19.5703125" style="77" customWidth="1"/>
    <col min="6412" max="6412" width="3" style="77" customWidth="1"/>
    <col min="6413" max="6413" width="18.85546875" style="77" customWidth="1"/>
    <col min="6414" max="6414" width="3.5703125" style="77" customWidth="1"/>
    <col min="6415" max="6415" width="17" style="77" customWidth="1"/>
    <col min="6416" max="6416" width="6" style="77" customWidth="1"/>
    <col min="6417" max="6417" width="1.42578125" style="77" customWidth="1"/>
    <col min="6418" max="6418" width="16.5703125" style="77" bestFit="1" customWidth="1"/>
    <col min="6419" max="6656" width="9.140625" style="77"/>
    <col min="6657" max="6657" width="59.85546875" style="77" customWidth="1"/>
    <col min="6658" max="6658" width="3.42578125" style="77" customWidth="1"/>
    <col min="6659" max="6659" width="15.5703125" style="77" customWidth="1"/>
    <col min="6660" max="6660" width="4" style="77" customWidth="1"/>
    <col min="6661" max="6661" width="15.5703125" style="77" customWidth="1"/>
    <col min="6662" max="6662" width="3.42578125" style="77" customWidth="1"/>
    <col min="6663" max="6663" width="14.85546875" style="77" customWidth="1"/>
    <col min="6664" max="6664" width="3.5703125" style="77" customWidth="1"/>
    <col min="6665" max="6665" width="17.85546875" style="77" customWidth="1"/>
    <col min="6666" max="6666" width="2.42578125" style="77" customWidth="1"/>
    <col min="6667" max="6667" width="19.5703125" style="77" customWidth="1"/>
    <col min="6668" max="6668" width="3" style="77" customWidth="1"/>
    <col min="6669" max="6669" width="18.85546875" style="77" customWidth="1"/>
    <col min="6670" max="6670" width="3.5703125" style="77" customWidth="1"/>
    <col min="6671" max="6671" width="17" style="77" customWidth="1"/>
    <col min="6672" max="6672" width="6" style="77" customWidth="1"/>
    <col min="6673" max="6673" width="1.42578125" style="77" customWidth="1"/>
    <col min="6674" max="6674" width="16.5703125" style="77" bestFit="1" customWidth="1"/>
    <col min="6675" max="6912" width="9.140625" style="77"/>
    <col min="6913" max="6913" width="59.85546875" style="77" customWidth="1"/>
    <col min="6914" max="6914" width="3.42578125" style="77" customWidth="1"/>
    <col min="6915" max="6915" width="15.5703125" style="77" customWidth="1"/>
    <col min="6916" max="6916" width="4" style="77" customWidth="1"/>
    <col min="6917" max="6917" width="15.5703125" style="77" customWidth="1"/>
    <col min="6918" max="6918" width="3.42578125" style="77" customWidth="1"/>
    <col min="6919" max="6919" width="14.85546875" style="77" customWidth="1"/>
    <col min="6920" max="6920" width="3.5703125" style="77" customWidth="1"/>
    <col min="6921" max="6921" width="17.85546875" style="77" customWidth="1"/>
    <col min="6922" max="6922" width="2.42578125" style="77" customWidth="1"/>
    <col min="6923" max="6923" width="19.5703125" style="77" customWidth="1"/>
    <col min="6924" max="6924" width="3" style="77" customWidth="1"/>
    <col min="6925" max="6925" width="18.85546875" style="77" customWidth="1"/>
    <col min="6926" max="6926" width="3.5703125" style="77" customWidth="1"/>
    <col min="6927" max="6927" width="17" style="77" customWidth="1"/>
    <col min="6928" max="6928" width="6" style="77" customWidth="1"/>
    <col min="6929" max="6929" width="1.42578125" style="77" customWidth="1"/>
    <col min="6930" max="6930" width="16.5703125" style="77" bestFit="1" customWidth="1"/>
    <col min="6931" max="7168" width="9.140625" style="77"/>
    <col min="7169" max="7169" width="59.85546875" style="77" customWidth="1"/>
    <col min="7170" max="7170" width="3.42578125" style="77" customWidth="1"/>
    <col min="7171" max="7171" width="15.5703125" style="77" customWidth="1"/>
    <col min="7172" max="7172" width="4" style="77" customWidth="1"/>
    <col min="7173" max="7173" width="15.5703125" style="77" customWidth="1"/>
    <col min="7174" max="7174" width="3.42578125" style="77" customWidth="1"/>
    <col min="7175" max="7175" width="14.85546875" style="77" customWidth="1"/>
    <col min="7176" max="7176" width="3.5703125" style="77" customWidth="1"/>
    <col min="7177" max="7177" width="17.85546875" style="77" customWidth="1"/>
    <col min="7178" max="7178" width="2.42578125" style="77" customWidth="1"/>
    <col min="7179" max="7179" width="19.5703125" style="77" customWidth="1"/>
    <col min="7180" max="7180" width="3" style="77" customWidth="1"/>
    <col min="7181" max="7181" width="18.85546875" style="77" customWidth="1"/>
    <col min="7182" max="7182" width="3.5703125" style="77" customWidth="1"/>
    <col min="7183" max="7183" width="17" style="77" customWidth="1"/>
    <col min="7184" max="7184" width="6" style="77" customWidth="1"/>
    <col min="7185" max="7185" width="1.42578125" style="77" customWidth="1"/>
    <col min="7186" max="7186" width="16.5703125" style="77" bestFit="1" customWidth="1"/>
    <col min="7187" max="7424" width="9.140625" style="77"/>
    <col min="7425" max="7425" width="59.85546875" style="77" customWidth="1"/>
    <col min="7426" max="7426" width="3.42578125" style="77" customWidth="1"/>
    <col min="7427" max="7427" width="15.5703125" style="77" customWidth="1"/>
    <col min="7428" max="7428" width="4" style="77" customWidth="1"/>
    <col min="7429" max="7429" width="15.5703125" style="77" customWidth="1"/>
    <col min="7430" max="7430" width="3.42578125" style="77" customWidth="1"/>
    <col min="7431" max="7431" width="14.85546875" style="77" customWidth="1"/>
    <col min="7432" max="7432" width="3.5703125" style="77" customWidth="1"/>
    <col min="7433" max="7433" width="17.85546875" style="77" customWidth="1"/>
    <col min="7434" max="7434" width="2.42578125" style="77" customWidth="1"/>
    <col min="7435" max="7435" width="19.5703125" style="77" customWidth="1"/>
    <col min="7436" max="7436" width="3" style="77" customWidth="1"/>
    <col min="7437" max="7437" width="18.85546875" style="77" customWidth="1"/>
    <col min="7438" max="7438" width="3.5703125" style="77" customWidth="1"/>
    <col min="7439" max="7439" width="17" style="77" customWidth="1"/>
    <col min="7440" max="7440" width="6" style="77" customWidth="1"/>
    <col min="7441" max="7441" width="1.42578125" style="77" customWidth="1"/>
    <col min="7442" max="7442" width="16.5703125" style="77" bestFit="1" customWidth="1"/>
    <col min="7443" max="7680" width="9.140625" style="77"/>
    <col min="7681" max="7681" width="59.85546875" style="77" customWidth="1"/>
    <col min="7682" max="7682" width="3.42578125" style="77" customWidth="1"/>
    <col min="7683" max="7683" width="15.5703125" style="77" customWidth="1"/>
    <col min="7684" max="7684" width="4" style="77" customWidth="1"/>
    <col min="7685" max="7685" width="15.5703125" style="77" customWidth="1"/>
    <col min="7686" max="7686" width="3.42578125" style="77" customWidth="1"/>
    <col min="7687" max="7687" width="14.85546875" style="77" customWidth="1"/>
    <col min="7688" max="7688" width="3.5703125" style="77" customWidth="1"/>
    <col min="7689" max="7689" width="17.85546875" style="77" customWidth="1"/>
    <col min="7690" max="7690" width="2.42578125" style="77" customWidth="1"/>
    <col min="7691" max="7691" width="19.5703125" style="77" customWidth="1"/>
    <col min="7692" max="7692" width="3" style="77" customWidth="1"/>
    <col min="7693" max="7693" width="18.85546875" style="77" customWidth="1"/>
    <col min="7694" max="7694" width="3.5703125" style="77" customWidth="1"/>
    <col min="7695" max="7695" width="17" style="77" customWidth="1"/>
    <col min="7696" max="7696" width="6" style="77" customWidth="1"/>
    <col min="7697" max="7697" width="1.42578125" style="77" customWidth="1"/>
    <col min="7698" max="7698" width="16.5703125" style="77" bestFit="1" customWidth="1"/>
    <col min="7699" max="7936" width="9.140625" style="77"/>
    <col min="7937" max="7937" width="59.85546875" style="77" customWidth="1"/>
    <col min="7938" max="7938" width="3.42578125" style="77" customWidth="1"/>
    <col min="7939" max="7939" width="15.5703125" style="77" customWidth="1"/>
    <col min="7940" max="7940" width="4" style="77" customWidth="1"/>
    <col min="7941" max="7941" width="15.5703125" style="77" customWidth="1"/>
    <col min="7942" max="7942" width="3.42578125" style="77" customWidth="1"/>
    <col min="7943" max="7943" width="14.85546875" style="77" customWidth="1"/>
    <col min="7944" max="7944" width="3.5703125" style="77" customWidth="1"/>
    <col min="7945" max="7945" width="17.85546875" style="77" customWidth="1"/>
    <col min="7946" max="7946" width="2.42578125" style="77" customWidth="1"/>
    <col min="7947" max="7947" width="19.5703125" style="77" customWidth="1"/>
    <col min="7948" max="7948" width="3" style="77" customWidth="1"/>
    <col min="7949" max="7949" width="18.85546875" style="77" customWidth="1"/>
    <col min="7950" max="7950" width="3.5703125" style="77" customWidth="1"/>
    <col min="7951" max="7951" width="17" style="77" customWidth="1"/>
    <col min="7952" max="7952" width="6" style="77" customWidth="1"/>
    <col min="7953" max="7953" width="1.42578125" style="77" customWidth="1"/>
    <col min="7954" max="7954" width="16.5703125" style="77" bestFit="1" customWidth="1"/>
    <col min="7955" max="8192" width="9.140625" style="77"/>
    <col min="8193" max="8193" width="59.85546875" style="77" customWidth="1"/>
    <col min="8194" max="8194" width="3.42578125" style="77" customWidth="1"/>
    <col min="8195" max="8195" width="15.5703125" style="77" customWidth="1"/>
    <col min="8196" max="8196" width="4" style="77" customWidth="1"/>
    <col min="8197" max="8197" width="15.5703125" style="77" customWidth="1"/>
    <col min="8198" max="8198" width="3.42578125" style="77" customWidth="1"/>
    <col min="8199" max="8199" width="14.85546875" style="77" customWidth="1"/>
    <col min="8200" max="8200" width="3.5703125" style="77" customWidth="1"/>
    <col min="8201" max="8201" width="17.85546875" style="77" customWidth="1"/>
    <col min="8202" max="8202" width="2.42578125" style="77" customWidth="1"/>
    <col min="8203" max="8203" width="19.5703125" style="77" customWidth="1"/>
    <col min="8204" max="8204" width="3" style="77" customWidth="1"/>
    <col min="8205" max="8205" width="18.85546875" style="77" customWidth="1"/>
    <col min="8206" max="8206" width="3.5703125" style="77" customWidth="1"/>
    <col min="8207" max="8207" width="17" style="77" customWidth="1"/>
    <col min="8208" max="8208" width="6" style="77" customWidth="1"/>
    <col min="8209" max="8209" width="1.42578125" style="77" customWidth="1"/>
    <col min="8210" max="8210" width="16.5703125" style="77" bestFit="1" customWidth="1"/>
    <col min="8211" max="8448" width="9.140625" style="77"/>
    <col min="8449" max="8449" width="59.85546875" style="77" customWidth="1"/>
    <col min="8450" max="8450" width="3.42578125" style="77" customWidth="1"/>
    <col min="8451" max="8451" width="15.5703125" style="77" customWidth="1"/>
    <col min="8452" max="8452" width="4" style="77" customWidth="1"/>
    <col min="8453" max="8453" width="15.5703125" style="77" customWidth="1"/>
    <col min="8454" max="8454" width="3.42578125" style="77" customWidth="1"/>
    <col min="8455" max="8455" width="14.85546875" style="77" customWidth="1"/>
    <col min="8456" max="8456" width="3.5703125" style="77" customWidth="1"/>
    <col min="8457" max="8457" width="17.85546875" style="77" customWidth="1"/>
    <col min="8458" max="8458" width="2.42578125" style="77" customWidth="1"/>
    <col min="8459" max="8459" width="19.5703125" style="77" customWidth="1"/>
    <col min="8460" max="8460" width="3" style="77" customWidth="1"/>
    <col min="8461" max="8461" width="18.85546875" style="77" customWidth="1"/>
    <col min="8462" max="8462" width="3.5703125" style="77" customWidth="1"/>
    <col min="8463" max="8463" width="17" style="77" customWidth="1"/>
    <col min="8464" max="8464" width="6" style="77" customWidth="1"/>
    <col min="8465" max="8465" width="1.42578125" style="77" customWidth="1"/>
    <col min="8466" max="8466" width="16.5703125" style="77" bestFit="1" customWidth="1"/>
    <col min="8467" max="8704" width="9.140625" style="77"/>
    <col min="8705" max="8705" width="59.85546875" style="77" customWidth="1"/>
    <col min="8706" max="8706" width="3.42578125" style="77" customWidth="1"/>
    <col min="8707" max="8707" width="15.5703125" style="77" customWidth="1"/>
    <col min="8708" max="8708" width="4" style="77" customWidth="1"/>
    <col min="8709" max="8709" width="15.5703125" style="77" customWidth="1"/>
    <col min="8710" max="8710" width="3.42578125" style="77" customWidth="1"/>
    <col min="8711" max="8711" width="14.85546875" style="77" customWidth="1"/>
    <col min="8712" max="8712" width="3.5703125" style="77" customWidth="1"/>
    <col min="8713" max="8713" width="17.85546875" style="77" customWidth="1"/>
    <col min="8714" max="8714" width="2.42578125" style="77" customWidth="1"/>
    <col min="8715" max="8715" width="19.5703125" style="77" customWidth="1"/>
    <col min="8716" max="8716" width="3" style="77" customWidth="1"/>
    <col min="8717" max="8717" width="18.85546875" style="77" customWidth="1"/>
    <col min="8718" max="8718" width="3.5703125" style="77" customWidth="1"/>
    <col min="8719" max="8719" width="17" style="77" customWidth="1"/>
    <col min="8720" max="8720" width="6" style="77" customWidth="1"/>
    <col min="8721" max="8721" width="1.42578125" style="77" customWidth="1"/>
    <col min="8722" max="8722" width="16.5703125" style="77" bestFit="1" customWidth="1"/>
    <col min="8723" max="8960" width="9.140625" style="77"/>
    <col min="8961" max="8961" width="59.85546875" style="77" customWidth="1"/>
    <col min="8962" max="8962" width="3.42578125" style="77" customWidth="1"/>
    <col min="8963" max="8963" width="15.5703125" style="77" customWidth="1"/>
    <col min="8964" max="8964" width="4" style="77" customWidth="1"/>
    <col min="8965" max="8965" width="15.5703125" style="77" customWidth="1"/>
    <col min="8966" max="8966" width="3.42578125" style="77" customWidth="1"/>
    <col min="8967" max="8967" width="14.85546875" style="77" customWidth="1"/>
    <col min="8968" max="8968" width="3.5703125" style="77" customWidth="1"/>
    <col min="8969" max="8969" width="17.85546875" style="77" customWidth="1"/>
    <col min="8970" max="8970" width="2.42578125" style="77" customWidth="1"/>
    <col min="8971" max="8971" width="19.5703125" style="77" customWidth="1"/>
    <col min="8972" max="8972" width="3" style="77" customWidth="1"/>
    <col min="8973" max="8973" width="18.85546875" style="77" customWidth="1"/>
    <col min="8974" max="8974" width="3.5703125" style="77" customWidth="1"/>
    <col min="8975" max="8975" width="17" style="77" customWidth="1"/>
    <col min="8976" max="8976" width="6" style="77" customWidth="1"/>
    <col min="8977" max="8977" width="1.42578125" style="77" customWidth="1"/>
    <col min="8978" max="8978" width="16.5703125" style="77" bestFit="1" customWidth="1"/>
    <col min="8979" max="9216" width="9.140625" style="77"/>
    <col min="9217" max="9217" width="59.85546875" style="77" customWidth="1"/>
    <col min="9218" max="9218" width="3.42578125" style="77" customWidth="1"/>
    <col min="9219" max="9219" width="15.5703125" style="77" customWidth="1"/>
    <col min="9220" max="9220" width="4" style="77" customWidth="1"/>
    <col min="9221" max="9221" width="15.5703125" style="77" customWidth="1"/>
    <col min="9222" max="9222" width="3.42578125" style="77" customWidth="1"/>
    <col min="9223" max="9223" width="14.85546875" style="77" customWidth="1"/>
    <col min="9224" max="9224" width="3.5703125" style="77" customWidth="1"/>
    <col min="9225" max="9225" width="17.85546875" style="77" customWidth="1"/>
    <col min="9226" max="9226" width="2.42578125" style="77" customWidth="1"/>
    <col min="9227" max="9227" width="19.5703125" style="77" customWidth="1"/>
    <col min="9228" max="9228" width="3" style="77" customWidth="1"/>
    <col min="9229" max="9229" width="18.85546875" style="77" customWidth="1"/>
    <col min="9230" max="9230" width="3.5703125" style="77" customWidth="1"/>
    <col min="9231" max="9231" width="17" style="77" customWidth="1"/>
    <col min="9232" max="9232" width="6" style="77" customWidth="1"/>
    <col min="9233" max="9233" width="1.42578125" style="77" customWidth="1"/>
    <col min="9234" max="9234" width="16.5703125" style="77" bestFit="1" customWidth="1"/>
    <col min="9235" max="9472" width="9.140625" style="77"/>
    <col min="9473" max="9473" width="59.85546875" style="77" customWidth="1"/>
    <col min="9474" max="9474" width="3.42578125" style="77" customWidth="1"/>
    <col min="9475" max="9475" width="15.5703125" style="77" customWidth="1"/>
    <col min="9476" max="9476" width="4" style="77" customWidth="1"/>
    <col min="9477" max="9477" width="15.5703125" style="77" customWidth="1"/>
    <col min="9478" max="9478" width="3.42578125" style="77" customWidth="1"/>
    <col min="9479" max="9479" width="14.85546875" style="77" customWidth="1"/>
    <col min="9480" max="9480" width="3.5703125" style="77" customWidth="1"/>
    <col min="9481" max="9481" width="17.85546875" style="77" customWidth="1"/>
    <col min="9482" max="9482" width="2.42578125" style="77" customWidth="1"/>
    <col min="9483" max="9483" width="19.5703125" style="77" customWidth="1"/>
    <col min="9484" max="9484" width="3" style="77" customWidth="1"/>
    <col min="9485" max="9485" width="18.85546875" style="77" customWidth="1"/>
    <col min="9486" max="9486" width="3.5703125" style="77" customWidth="1"/>
    <col min="9487" max="9487" width="17" style="77" customWidth="1"/>
    <col min="9488" max="9488" width="6" style="77" customWidth="1"/>
    <col min="9489" max="9489" width="1.42578125" style="77" customWidth="1"/>
    <col min="9490" max="9490" width="16.5703125" style="77" bestFit="1" customWidth="1"/>
    <col min="9491" max="9728" width="9.140625" style="77"/>
    <col min="9729" max="9729" width="59.85546875" style="77" customWidth="1"/>
    <col min="9730" max="9730" width="3.42578125" style="77" customWidth="1"/>
    <col min="9731" max="9731" width="15.5703125" style="77" customWidth="1"/>
    <col min="9732" max="9732" width="4" style="77" customWidth="1"/>
    <col min="9733" max="9733" width="15.5703125" style="77" customWidth="1"/>
    <col min="9734" max="9734" width="3.42578125" style="77" customWidth="1"/>
    <col min="9735" max="9735" width="14.85546875" style="77" customWidth="1"/>
    <col min="9736" max="9736" width="3.5703125" style="77" customWidth="1"/>
    <col min="9737" max="9737" width="17.85546875" style="77" customWidth="1"/>
    <col min="9738" max="9738" width="2.42578125" style="77" customWidth="1"/>
    <col min="9739" max="9739" width="19.5703125" style="77" customWidth="1"/>
    <col min="9740" max="9740" width="3" style="77" customWidth="1"/>
    <col min="9741" max="9741" width="18.85546875" style="77" customWidth="1"/>
    <col min="9742" max="9742" width="3.5703125" style="77" customWidth="1"/>
    <col min="9743" max="9743" width="17" style="77" customWidth="1"/>
    <col min="9744" max="9744" width="6" style="77" customWidth="1"/>
    <col min="9745" max="9745" width="1.42578125" style="77" customWidth="1"/>
    <col min="9746" max="9746" width="16.5703125" style="77" bestFit="1" customWidth="1"/>
    <col min="9747" max="9984" width="9.140625" style="77"/>
    <col min="9985" max="9985" width="59.85546875" style="77" customWidth="1"/>
    <col min="9986" max="9986" width="3.42578125" style="77" customWidth="1"/>
    <col min="9987" max="9987" width="15.5703125" style="77" customWidth="1"/>
    <col min="9988" max="9988" width="4" style="77" customWidth="1"/>
    <col min="9989" max="9989" width="15.5703125" style="77" customWidth="1"/>
    <col min="9990" max="9990" width="3.42578125" style="77" customWidth="1"/>
    <col min="9991" max="9991" width="14.85546875" style="77" customWidth="1"/>
    <col min="9992" max="9992" width="3.5703125" style="77" customWidth="1"/>
    <col min="9993" max="9993" width="17.85546875" style="77" customWidth="1"/>
    <col min="9994" max="9994" width="2.42578125" style="77" customWidth="1"/>
    <col min="9995" max="9995" width="19.5703125" style="77" customWidth="1"/>
    <col min="9996" max="9996" width="3" style="77" customWidth="1"/>
    <col min="9997" max="9997" width="18.85546875" style="77" customWidth="1"/>
    <col min="9998" max="9998" width="3.5703125" style="77" customWidth="1"/>
    <col min="9999" max="9999" width="17" style="77" customWidth="1"/>
    <col min="10000" max="10000" width="6" style="77" customWidth="1"/>
    <col min="10001" max="10001" width="1.42578125" style="77" customWidth="1"/>
    <col min="10002" max="10002" width="16.5703125" style="77" bestFit="1" customWidth="1"/>
    <col min="10003" max="10240" width="9.140625" style="77"/>
    <col min="10241" max="10241" width="59.85546875" style="77" customWidth="1"/>
    <col min="10242" max="10242" width="3.42578125" style="77" customWidth="1"/>
    <col min="10243" max="10243" width="15.5703125" style="77" customWidth="1"/>
    <col min="10244" max="10244" width="4" style="77" customWidth="1"/>
    <col min="10245" max="10245" width="15.5703125" style="77" customWidth="1"/>
    <col min="10246" max="10246" width="3.42578125" style="77" customWidth="1"/>
    <col min="10247" max="10247" width="14.85546875" style="77" customWidth="1"/>
    <col min="10248" max="10248" width="3.5703125" style="77" customWidth="1"/>
    <col min="10249" max="10249" width="17.85546875" style="77" customWidth="1"/>
    <col min="10250" max="10250" width="2.42578125" style="77" customWidth="1"/>
    <col min="10251" max="10251" width="19.5703125" style="77" customWidth="1"/>
    <col min="10252" max="10252" width="3" style="77" customWidth="1"/>
    <col min="10253" max="10253" width="18.85546875" style="77" customWidth="1"/>
    <col min="10254" max="10254" width="3.5703125" style="77" customWidth="1"/>
    <col min="10255" max="10255" width="17" style="77" customWidth="1"/>
    <col min="10256" max="10256" width="6" style="77" customWidth="1"/>
    <col min="10257" max="10257" width="1.42578125" style="77" customWidth="1"/>
    <col min="10258" max="10258" width="16.5703125" style="77" bestFit="1" customWidth="1"/>
    <col min="10259" max="10496" width="9.140625" style="77"/>
    <col min="10497" max="10497" width="59.85546875" style="77" customWidth="1"/>
    <col min="10498" max="10498" width="3.42578125" style="77" customWidth="1"/>
    <col min="10499" max="10499" width="15.5703125" style="77" customWidth="1"/>
    <col min="10500" max="10500" width="4" style="77" customWidth="1"/>
    <col min="10501" max="10501" width="15.5703125" style="77" customWidth="1"/>
    <col min="10502" max="10502" width="3.42578125" style="77" customWidth="1"/>
    <col min="10503" max="10503" width="14.85546875" style="77" customWidth="1"/>
    <col min="10504" max="10504" width="3.5703125" style="77" customWidth="1"/>
    <col min="10505" max="10505" width="17.85546875" style="77" customWidth="1"/>
    <col min="10506" max="10506" width="2.42578125" style="77" customWidth="1"/>
    <col min="10507" max="10507" width="19.5703125" style="77" customWidth="1"/>
    <col min="10508" max="10508" width="3" style="77" customWidth="1"/>
    <col min="10509" max="10509" width="18.85546875" style="77" customWidth="1"/>
    <col min="10510" max="10510" width="3.5703125" style="77" customWidth="1"/>
    <col min="10511" max="10511" width="17" style="77" customWidth="1"/>
    <col min="10512" max="10512" width="6" style="77" customWidth="1"/>
    <col min="10513" max="10513" width="1.42578125" style="77" customWidth="1"/>
    <col min="10514" max="10514" width="16.5703125" style="77" bestFit="1" customWidth="1"/>
    <col min="10515" max="10752" width="9.140625" style="77"/>
    <col min="10753" max="10753" width="59.85546875" style="77" customWidth="1"/>
    <col min="10754" max="10754" width="3.42578125" style="77" customWidth="1"/>
    <col min="10755" max="10755" width="15.5703125" style="77" customWidth="1"/>
    <col min="10756" max="10756" width="4" style="77" customWidth="1"/>
    <col min="10757" max="10757" width="15.5703125" style="77" customWidth="1"/>
    <col min="10758" max="10758" width="3.42578125" style="77" customWidth="1"/>
    <col min="10759" max="10759" width="14.85546875" style="77" customWidth="1"/>
    <col min="10760" max="10760" width="3.5703125" style="77" customWidth="1"/>
    <col min="10761" max="10761" width="17.85546875" style="77" customWidth="1"/>
    <col min="10762" max="10762" width="2.42578125" style="77" customWidth="1"/>
    <col min="10763" max="10763" width="19.5703125" style="77" customWidth="1"/>
    <col min="10764" max="10764" width="3" style="77" customWidth="1"/>
    <col min="10765" max="10765" width="18.85546875" style="77" customWidth="1"/>
    <col min="10766" max="10766" width="3.5703125" style="77" customWidth="1"/>
    <col min="10767" max="10767" width="17" style="77" customWidth="1"/>
    <col min="10768" max="10768" width="6" style="77" customWidth="1"/>
    <col min="10769" max="10769" width="1.42578125" style="77" customWidth="1"/>
    <col min="10770" max="10770" width="16.5703125" style="77" bestFit="1" customWidth="1"/>
    <col min="10771" max="11008" width="9.140625" style="77"/>
    <col min="11009" max="11009" width="59.85546875" style="77" customWidth="1"/>
    <col min="11010" max="11010" width="3.42578125" style="77" customWidth="1"/>
    <col min="11011" max="11011" width="15.5703125" style="77" customWidth="1"/>
    <col min="11012" max="11012" width="4" style="77" customWidth="1"/>
    <col min="11013" max="11013" width="15.5703125" style="77" customWidth="1"/>
    <col min="11014" max="11014" width="3.42578125" style="77" customWidth="1"/>
    <col min="11015" max="11015" width="14.85546875" style="77" customWidth="1"/>
    <col min="11016" max="11016" width="3.5703125" style="77" customWidth="1"/>
    <col min="11017" max="11017" width="17.85546875" style="77" customWidth="1"/>
    <col min="11018" max="11018" width="2.42578125" style="77" customWidth="1"/>
    <col min="11019" max="11019" width="19.5703125" style="77" customWidth="1"/>
    <col min="11020" max="11020" width="3" style="77" customWidth="1"/>
    <col min="11021" max="11021" width="18.85546875" style="77" customWidth="1"/>
    <col min="11022" max="11022" width="3.5703125" style="77" customWidth="1"/>
    <col min="11023" max="11023" width="17" style="77" customWidth="1"/>
    <col min="11024" max="11024" width="6" style="77" customWidth="1"/>
    <col min="11025" max="11025" width="1.42578125" style="77" customWidth="1"/>
    <col min="11026" max="11026" width="16.5703125" style="77" bestFit="1" customWidth="1"/>
    <col min="11027" max="11264" width="9.140625" style="77"/>
    <col min="11265" max="11265" width="59.85546875" style="77" customWidth="1"/>
    <col min="11266" max="11266" width="3.42578125" style="77" customWidth="1"/>
    <col min="11267" max="11267" width="15.5703125" style="77" customWidth="1"/>
    <col min="11268" max="11268" width="4" style="77" customWidth="1"/>
    <col min="11269" max="11269" width="15.5703125" style="77" customWidth="1"/>
    <col min="11270" max="11270" width="3.42578125" style="77" customWidth="1"/>
    <col min="11271" max="11271" width="14.85546875" style="77" customWidth="1"/>
    <col min="11272" max="11272" width="3.5703125" style="77" customWidth="1"/>
    <col min="11273" max="11273" width="17.85546875" style="77" customWidth="1"/>
    <col min="11274" max="11274" width="2.42578125" style="77" customWidth="1"/>
    <col min="11275" max="11275" width="19.5703125" style="77" customWidth="1"/>
    <col min="11276" max="11276" width="3" style="77" customWidth="1"/>
    <col min="11277" max="11277" width="18.85546875" style="77" customWidth="1"/>
    <col min="11278" max="11278" width="3.5703125" style="77" customWidth="1"/>
    <col min="11279" max="11279" width="17" style="77" customWidth="1"/>
    <col min="11280" max="11280" width="6" style="77" customWidth="1"/>
    <col min="11281" max="11281" width="1.42578125" style="77" customWidth="1"/>
    <col min="11282" max="11282" width="16.5703125" style="77" bestFit="1" customWidth="1"/>
    <col min="11283" max="11520" width="9.140625" style="77"/>
    <col min="11521" max="11521" width="59.85546875" style="77" customWidth="1"/>
    <col min="11522" max="11522" width="3.42578125" style="77" customWidth="1"/>
    <col min="11523" max="11523" width="15.5703125" style="77" customWidth="1"/>
    <col min="11524" max="11524" width="4" style="77" customWidth="1"/>
    <col min="11525" max="11525" width="15.5703125" style="77" customWidth="1"/>
    <col min="11526" max="11526" width="3.42578125" style="77" customWidth="1"/>
    <col min="11527" max="11527" width="14.85546875" style="77" customWidth="1"/>
    <col min="11528" max="11528" width="3.5703125" style="77" customWidth="1"/>
    <col min="11529" max="11529" width="17.85546875" style="77" customWidth="1"/>
    <col min="11530" max="11530" width="2.42578125" style="77" customWidth="1"/>
    <col min="11531" max="11531" width="19.5703125" style="77" customWidth="1"/>
    <col min="11532" max="11532" width="3" style="77" customWidth="1"/>
    <col min="11533" max="11533" width="18.85546875" style="77" customWidth="1"/>
    <col min="11534" max="11534" width="3.5703125" style="77" customWidth="1"/>
    <col min="11535" max="11535" width="17" style="77" customWidth="1"/>
    <col min="11536" max="11536" width="6" style="77" customWidth="1"/>
    <col min="11537" max="11537" width="1.42578125" style="77" customWidth="1"/>
    <col min="11538" max="11538" width="16.5703125" style="77" bestFit="1" customWidth="1"/>
    <col min="11539" max="11776" width="9.140625" style="77"/>
    <col min="11777" max="11777" width="59.85546875" style="77" customWidth="1"/>
    <col min="11778" max="11778" width="3.42578125" style="77" customWidth="1"/>
    <col min="11779" max="11779" width="15.5703125" style="77" customWidth="1"/>
    <col min="11780" max="11780" width="4" style="77" customWidth="1"/>
    <col min="11781" max="11781" width="15.5703125" style="77" customWidth="1"/>
    <col min="11782" max="11782" width="3.42578125" style="77" customWidth="1"/>
    <col min="11783" max="11783" width="14.85546875" style="77" customWidth="1"/>
    <col min="11784" max="11784" width="3.5703125" style="77" customWidth="1"/>
    <col min="11785" max="11785" width="17.85546875" style="77" customWidth="1"/>
    <col min="11786" max="11786" width="2.42578125" style="77" customWidth="1"/>
    <col min="11787" max="11787" width="19.5703125" style="77" customWidth="1"/>
    <col min="11788" max="11788" width="3" style="77" customWidth="1"/>
    <col min="11789" max="11789" width="18.85546875" style="77" customWidth="1"/>
    <col min="11790" max="11790" width="3.5703125" style="77" customWidth="1"/>
    <col min="11791" max="11791" width="17" style="77" customWidth="1"/>
    <col min="11792" max="11792" width="6" style="77" customWidth="1"/>
    <col min="11793" max="11793" width="1.42578125" style="77" customWidth="1"/>
    <col min="11794" max="11794" width="16.5703125" style="77" bestFit="1" customWidth="1"/>
    <col min="11795" max="12032" width="9.140625" style="77"/>
    <col min="12033" max="12033" width="59.85546875" style="77" customWidth="1"/>
    <col min="12034" max="12034" width="3.42578125" style="77" customWidth="1"/>
    <col min="12035" max="12035" width="15.5703125" style="77" customWidth="1"/>
    <col min="12036" max="12036" width="4" style="77" customWidth="1"/>
    <col min="12037" max="12037" width="15.5703125" style="77" customWidth="1"/>
    <col min="12038" max="12038" width="3.42578125" style="77" customWidth="1"/>
    <col min="12039" max="12039" width="14.85546875" style="77" customWidth="1"/>
    <col min="12040" max="12040" width="3.5703125" style="77" customWidth="1"/>
    <col min="12041" max="12041" width="17.85546875" style="77" customWidth="1"/>
    <col min="12042" max="12042" width="2.42578125" style="77" customWidth="1"/>
    <col min="12043" max="12043" width="19.5703125" style="77" customWidth="1"/>
    <col min="12044" max="12044" width="3" style="77" customWidth="1"/>
    <col min="12045" max="12045" width="18.85546875" style="77" customWidth="1"/>
    <col min="12046" max="12046" width="3.5703125" style="77" customWidth="1"/>
    <col min="12047" max="12047" width="17" style="77" customWidth="1"/>
    <col min="12048" max="12048" width="6" style="77" customWidth="1"/>
    <col min="12049" max="12049" width="1.42578125" style="77" customWidth="1"/>
    <col min="12050" max="12050" width="16.5703125" style="77" bestFit="1" customWidth="1"/>
    <col min="12051" max="12288" width="9.140625" style="77"/>
    <col min="12289" max="12289" width="59.85546875" style="77" customWidth="1"/>
    <col min="12290" max="12290" width="3.42578125" style="77" customWidth="1"/>
    <col min="12291" max="12291" width="15.5703125" style="77" customWidth="1"/>
    <col min="12292" max="12292" width="4" style="77" customWidth="1"/>
    <col min="12293" max="12293" width="15.5703125" style="77" customWidth="1"/>
    <col min="12294" max="12294" width="3.42578125" style="77" customWidth="1"/>
    <col min="12295" max="12295" width="14.85546875" style="77" customWidth="1"/>
    <col min="12296" max="12296" width="3.5703125" style="77" customWidth="1"/>
    <col min="12297" max="12297" width="17.85546875" style="77" customWidth="1"/>
    <col min="12298" max="12298" width="2.42578125" style="77" customWidth="1"/>
    <col min="12299" max="12299" width="19.5703125" style="77" customWidth="1"/>
    <col min="12300" max="12300" width="3" style="77" customWidth="1"/>
    <col min="12301" max="12301" width="18.85546875" style="77" customWidth="1"/>
    <col min="12302" max="12302" width="3.5703125" style="77" customWidth="1"/>
    <col min="12303" max="12303" width="17" style="77" customWidth="1"/>
    <col min="12304" max="12304" width="6" style="77" customWidth="1"/>
    <col min="12305" max="12305" width="1.42578125" style="77" customWidth="1"/>
    <col min="12306" max="12306" width="16.5703125" style="77" bestFit="1" customWidth="1"/>
    <col min="12307" max="12544" width="9.140625" style="77"/>
    <col min="12545" max="12545" width="59.85546875" style="77" customWidth="1"/>
    <col min="12546" max="12546" width="3.42578125" style="77" customWidth="1"/>
    <col min="12547" max="12547" width="15.5703125" style="77" customWidth="1"/>
    <col min="12548" max="12548" width="4" style="77" customWidth="1"/>
    <col min="12549" max="12549" width="15.5703125" style="77" customWidth="1"/>
    <col min="12550" max="12550" width="3.42578125" style="77" customWidth="1"/>
    <col min="12551" max="12551" width="14.85546875" style="77" customWidth="1"/>
    <col min="12552" max="12552" width="3.5703125" style="77" customWidth="1"/>
    <col min="12553" max="12553" width="17.85546875" style="77" customWidth="1"/>
    <col min="12554" max="12554" width="2.42578125" style="77" customWidth="1"/>
    <col min="12555" max="12555" width="19.5703125" style="77" customWidth="1"/>
    <col min="12556" max="12556" width="3" style="77" customWidth="1"/>
    <col min="12557" max="12557" width="18.85546875" style="77" customWidth="1"/>
    <col min="12558" max="12558" width="3.5703125" style="77" customWidth="1"/>
    <col min="12559" max="12559" width="17" style="77" customWidth="1"/>
    <col min="12560" max="12560" width="6" style="77" customWidth="1"/>
    <col min="12561" max="12561" width="1.42578125" style="77" customWidth="1"/>
    <col min="12562" max="12562" width="16.5703125" style="77" bestFit="1" customWidth="1"/>
    <col min="12563" max="12800" width="9.140625" style="77"/>
    <col min="12801" max="12801" width="59.85546875" style="77" customWidth="1"/>
    <col min="12802" max="12802" width="3.42578125" style="77" customWidth="1"/>
    <col min="12803" max="12803" width="15.5703125" style="77" customWidth="1"/>
    <col min="12804" max="12804" width="4" style="77" customWidth="1"/>
    <col min="12805" max="12805" width="15.5703125" style="77" customWidth="1"/>
    <col min="12806" max="12806" width="3.42578125" style="77" customWidth="1"/>
    <col min="12807" max="12807" width="14.85546875" style="77" customWidth="1"/>
    <col min="12808" max="12808" width="3.5703125" style="77" customWidth="1"/>
    <col min="12809" max="12809" width="17.85546875" style="77" customWidth="1"/>
    <col min="12810" max="12810" width="2.42578125" style="77" customWidth="1"/>
    <col min="12811" max="12811" width="19.5703125" style="77" customWidth="1"/>
    <col min="12812" max="12812" width="3" style="77" customWidth="1"/>
    <col min="12813" max="12813" width="18.85546875" style="77" customWidth="1"/>
    <col min="12814" max="12814" width="3.5703125" style="77" customWidth="1"/>
    <col min="12815" max="12815" width="17" style="77" customWidth="1"/>
    <col min="12816" max="12816" width="6" style="77" customWidth="1"/>
    <col min="12817" max="12817" width="1.42578125" style="77" customWidth="1"/>
    <col min="12818" max="12818" width="16.5703125" style="77" bestFit="1" customWidth="1"/>
    <col min="12819" max="13056" width="9.140625" style="77"/>
    <col min="13057" max="13057" width="59.85546875" style="77" customWidth="1"/>
    <col min="13058" max="13058" width="3.42578125" style="77" customWidth="1"/>
    <col min="13059" max="13059" width="15.5703125" style="77" customWidth="1"/>
    <col min="13060" max="13060" width="4" style="77" customWidth="1"/>
    <col min="13061" max="13061" width="15.5703125" style="77" customWidth="1"/>
    <col min="13062" max="13062" width="3.42578125" style="77" customWidth="1"/>
    <col min="13063" max="13063" width="14.85546875" style="77" customWidth="1"/>
    <col min="13064" max="13064" width="3.5703125" style="77" customWidth="1"/>
    <col min="13065" max="13065" width="17.85546875" style="77" customWidth="1"/>
    <col min="13066" max="13066" width="2.42578125" style="77" customWidth="1"/>
    <col min="13067" max="13067" width="19.5703125" style="77" customWidth="1"/>
    <col min="13068" max="13068" width="3" style="77" customWidth="1"/>
    <col min="13069" max="13069" width="18.85546875" style="77" customWidth="1"/>
    <col min="13070" max="13070" width="3.5703125" style="77" customWidth="1"/>
    <col min="13071" max="13071" width="17" style="77" customWidth="1"/>
    <col min="13072" max="13072" width="6" style="77" customWidth="1"/>
    <col min="13073" max="13073" width="1.42578125" style="77" customWidth="1"/>
    <col min="13074" max="13074" width="16.5703125" style="77" bestFit="1" customWidth="1"/>
    <col min="13075" max="13312" width="9.140625" style="77"/>
    <col min="13313" max="13313" width="59.85546875" style="77" customWidth="1"/>
    <col min="13314" max="13314" width="3.42578125" style="77" customWidth="1"/>
    <col min="13315" max="13315" width="15.5703125" style="77" customWidth="1"/>
    <col min="13316" max="13316" width="4" style="77" customWidth="1"/>
    <col min="13317" max="13317" width="15.5703125" style="77" customWidth="1"/>
    <col min="13318" max="13318" width="3.42578125" style="77" customWidth="1"/>
    <col min="13319" max="13319" width="14.85546875" style="77" customWidth="1"/>
    <col min="13320" max="13320" width="3.5703125" style="77" customWidth="1"/>
    <col min="13321" max="13321" width="17.85546875" style="77" customWidth="1"/>
    <col min="13322" max="13322" width="2.42578125" style="77" customWidth="1"/>
    <col min="13323" max="13323" width="19.5703125" style="77" customWidth="1"/>
    <col min="13324" max="13324" width="3" style="77" customWidth="1"/>
    <col min="13325" max="13325" width="18.85546875" style="77" customWidth="1"/>
    <col min="13326" max="13326" width="3.5703125" style="77" customWidth="1"/>
    <col min="13327" max="13327" width="17" style="77" customWidth="1"/>
    <col min="13328" max="13328" width="6" style="77" customWidth="1"/>
    <col min="13329" max="13329" width="1.42578125" style="77" customWidth="1"/>
    <col min="13330" max="13330" width="16.5703125" style="77" bestFit="1" customWidth="1"/>
    <col min="13331" max="13568" width="9.140625" style="77"/>
    <col min="13569" max="13569" width="59.85546875" style="77" customWidth="1"/>
    <col min="13570" max="13570" width="3.42578125" style="77" customWidth="1"/>
    <col min="13571" max="13571" width="15.5703125" style="77" customWidth="1"/>
    <col min="13572" max="13572" width="4" style="77" customWidth="1"/>
    <col min="13573" max="13573" width="15.5703125" style="77" customWidth="1"/>
    <col min="13574" max="13574" width="3.42578125" style="77" customWidth="1"/>
    <col min="13575" max="13575" width="14.85546875" style="77" customWidth="1"/>
    <col min="13576" max="13576" width="3.5703125" style="77" customWidth="1"/>
    <col min="13577" max="13577" width="17.85546875" style="77" customWidth="1"/>
    <col min="13578" max="13578" width="2.42578125" style="77" customWidth="1"/>
    <col min="13579" max="13579" width="19.5703125" style="77" customWidth="1"/>
    <col min="13580" max="13580" width="3" style="77" customWidth="1"/>
    <col min="13581" max="13581" width="18.85546875" style="77" customWidth="1"/>
    <col min="13582" max="13582" width="3.5703125" style="77" customWidth="1"/>
    <col min="13583" max="13583" width="17" style="77" customWidth="1"/>
    <col min="13584" max="13584" width="6" style="77" customWidth="1"/>
    <col min="13585" max="13585" width="1.42578125" style="77" customWidth="1"/>
    <col min="13586" max="13586" width="16.5703125" style="77" bestFit="1" customWidth="1"/>
    <col min="13587" max="13824" width="9.140625" style="77"/>
    <col min="13825" max="13825" width="59.85546875" style="77" customWidth="1"/>
    <col min="13826" max="13826" width="3.42578125" style="77" customWidth="1"/>
    <col min="13827" max="13827" width="15.5703125" style="77" customWidth="1"/>
    <col min="13828" max="13828" width="4" style="77" customWidth="1"/>
    <col min="13829" max="13829" width="15.5703125" style="77" customWidth="1"/>
    <col min="13830" max="13830" width="3.42578125" style="77" customWidth="1"/>
    <col min="13831" max="13831" width="14.85546875" style="77" customWidth="1"/>
    <col min="13832" max="13832" width="3.5703125" style="77" customWidth="1"/>
    <col min="13833" max="13833" width="17.85546875" style="77" customWidth="1"/>
    <col min="13834" max="13834" width="2.42578125" style="77" customWidth="1"/>
    <col min="13835" max="13835" width="19.5703125" style="77" customWidth="1"/>
    <col min="13836" max="13836" width="3" style="77" customWidth="1"/>
    <col min="13837" max="13837" width="18.85546875" style="77" customWidth="1"/>
    <col min="13838" max="13838" width="3.5703125" style="77" customWidth="1"/>
    <col min="13839" max="13839" width="17" style="77" customWidth="1"/>
    <col min="13840" max="13840" width="6" style="77" customWidth="1"/>
    <col min="13841" max="13841" width="1.42578125" style="77" customWidth="1"/>
    <col min="13842" max="13842" width="16.5703125" style="77" bestFit="1" customWidth="1"/>
    <col min="13843" max="14080" width="9.140625" style="77"/>
    <col min="14081" max="14081" width="59.85546875" style="77" customWidth="1"/>
    <col min="14082" max="14082" width="3.42578125" style="77" customWidth="1"/>
    <col min="14083" max="14083" width="15.5703125" style="77" customWidth="1"/>
    <col min="14084" max="14084" width="4" style="77" customWidth="1"/>
    <col min="14085" max="14085" width="15.5703125" style="77" customWidth="1"/>
    <col min="14086" max="14086" width="3.42578125" style="77" customWidth="1"/>
    <col min="14087" max="14087" width="14.85546875" style="77" customWidth="1"/>
    <col min="14088" max="14088" width="3.5703125" style="77" customWidth="1"/>
    <col min="14089" max="14089" width="17.85546875" style="77" customWidth="1"/>
    <col min="14090" max="14090" width="2.42578125" style="77" customWidth="1"/>
    <col min="14091" max="14091" width="19.5703125" style="77" customWidth="1"/>
    <col min="14092" max="14092" width="3" style="77" customWidth="1"/>
    <col min="14093" max="14093" width="18.85546875" style="77" customWidth="1"/>
    <col min="14094" max="14094" width="3.5703125" style="77" customWidth="1"/>
    <col min="14095" max="14095" width="17" style="77" customWidth="1"/>
    <col min="14096" max="14096" width="6" style="77" customWidth="1"/>
    <col min="14097" max="14097" width="1.42578125" style="77" customWidth="1"/>
    <col min="14098" max="14098" width="16.5703125" style="77" bestFit="1" customWidth="1"/>
    <col min="14099" max="14336" width="9.140625" style="77"/>
    <col min="14337" max="14337" width="59.85546875" style="77" customWidth="1"/>
    <col min="14338" max="14338" width="3.42578125" style="77" customWidth="1"/>
    <col min="14339" max="14339" width="15.5703125" style="77" customWidth="1"/>
    <col min="14340" max="14340" width="4" style="77" customWidth="1"/>
    <col min="14341" max="14341" width="15.5703125" style="77" customWidth="1"/>
    <col min="14342" max="14342" width="3.42578125" style="77" customWidth="1"/>
    <col min="14343" max="14343" width="14.85546875" style="77" customWidth="1"/>
    <col min="14344" max="14344" width="3.5703125" style="77" customWidth="1"/>
    <col min="14345" max="14345" width="17.85546875" style="77" customWidth="1"/>
    <col min="14346" max="14346" width="2.42578125" style="77" customWidth="1"/>
    <col min="14347" max="14347" width="19.5703125" style="77" customWidth="1"/>
    <col min="14348" max="14348" width="3" style="77" customWidth="1"/>
    <col min="14349" max="14349" width="18.85546875" style="77" customWidth="1"/>
    <col min="14350" max="14350" width="3.5703125" style="77" customWidth="1"/>
    <col min="14351" max="14351" width="17" style="77" customWidth="1"/>
    <col min="14352" max="14352" width="6" style="77" customWidth="1"/>
    <col min="14353" max="14353" width="1.42578125" style="77" customWidth="1"/>
    <col min="14354" max="14354" width="16.5703125" style="77" bestFit="1" customWidth="1"/>
    <col min="14355" max="14592" width="9.140625" style="77"/>
    <col min="14593" max="14593" width="59.85546875" style="77" customWidth="1"/>
    <col min="14594" max="14594" width="3.42578125" style="77" customWidth="1"/>
    <col min="14595" max="14595" width="15.5703125" style="77" customWidth="1"/>
    <col min="14596" max="14596" width="4" style="77" customWidth="1"/>
    <col min="14597" max="14597" width="15.5703125" style="77" customWidth="1"/>
    <col min="14598" max="14598" width="3.42578125" style="77" customWidth="1"/>
    <col min="14599" max="14599" width="14.85546875" style="77" customWidth="1"/>
    <col min="14600" max="14600" width="3.5703125" style="77" customWidth="1"/>
    <col min="14601" max="14601" width="17.85546875" style="77" customWidth="1"/>
    <col min="14602" max="14602" width="2.42578125" style="77" customWidth="1"/>
    <col min="14603" max="14603" width="19.5703125" style="77" customWidth="1"/>
    <col min="14604" max="14604" width="3" style="77" customWidth="1"/>
    <col min="14605" max="14605" width="18.85546875" style="77" customWidth="1"/>
    <col min="14606" max="14606" width="3.5703125" style="77" customWidth="1"/>
    <col min="14607" max="14607" width="17" style="77" customWidth="1"/>
    <col min="14608" max="14608" width="6" style="77" customWidth="1"/>
    <col min="14609" max="14609" width="1.42578125" style="77" customWidth="1"/>
    <col min="14610" max="14610" width="16.5703125" style="77" bestFit="1" customWidth="1"/>
    <col min="14611" max="14848" width="9.140625" style="77"/>
    <col min="14849" max="14849" width="59.85546875" style="77" customWidth="1"/>
    <col min="14850" max="14850" width="3.42578125" style="77" customWidth="1"/>
    <col min="14851" max="14851" width="15.5703125" style="77" customWidth="1"/>
    <col min="14852" max="14852" width="4" style="77" customWidth="1"/>
    <col min="14853" max="14853" width="15.5703125" style="77" customWidth="1"/>
    <col min="14854" max="14854" width="3.42578125" style="77" customWidth="1"/>
    <col min="14855" max="14855" width="14.85546875" style="77" customWidth="1"/>
    <col min="14856" max="14856" width="3.5703125" style="77" customWidth="1"/>
    <col min="14857" max="14857" width="17.85546875" style="77" customWidth="1"/>
    <col min="14858" max="14858" width="2.42578125" style="77" customWidth="1"/>
    <col min="14859" max="14859" width="19.5703125" style="77" customWidth="1"/>
    <col min="14860" max="14860" width="3" style="77" customWidth="1"/>
    <col min="14861" max="14861" width="18.85546875" style="77" customWidth="1"/>
    <col min="14862" max="14862" width="3.5703125" style="77" customWidth="1"/>
    <col min="14863" max="14863" width="17" style="77" customWidth="1"/>
    <col min="14864" max="14864" width="6" style="77" customWidth="1"/>
    <col min="14865" max="14865" width="1.42578125" style="77" customWidth="1"/>
    <col min="14866" max="14866" width="16.5703125" style="77" bestFit="1" customWidth="1"/>
    <col min="14867" max="15104" width="9.140625" style="77"/>
    <col min="15105" max="15105" width="59.85546875" style="77" customWidth="1"/>
    <col min="15106" max="15106" width="3.42578125" style="77" customWidth="1"/>
    <col min="15107" max="15107" width="15.5703125" style="77" customWidth="1"/>
    <col min="15108" max="15108" width="4" style="77" customWidth="1"/>
    <col min="15109" max="15109" width="15.5703125" style="77" customWidth="1"/>
    <col min="15110" max="15110" width="3.42578125" style="77" customWidth="1"/>
    <col min="15111" max="15111" width="14.85546875" style="77" customWidth="1"/>
    <col min="15112" max="15112" width="3.5703125" style="77" customWidth="1"/>
    <col min="15113" max="15113" width="17.85546875" style="77" customWidth="1"/>
    <col min="15114" max="15114" width="2.42578125" style="77" customWidth="1"/>
    <col min="15115" max="15115" width="19.5703125" style="77" customWidth="1"/>
    <col min="15116" max="15116" width="3" style="77" customWidth="1"/>
    <col min="15117" max="15117" width="18.85546875" style="77" customWidth="1"/>
    <col min="15118" max="15118" width="3.5703125" style="77" customWidth="1"/>
    <col min="15119" max="15119" width="17" style="77" customWidth="1"/>
    <col min="15120" max="15120" width="6" style="77" customWidth="1"/>
    <col min="15121" max="15121" width="1.42578125" style="77" customWidth="1"/>
    <col min="15122" max="15122" width="16.5703125" style="77" bestFit="1" customWidth="1"/>
    <col min="15123" max="15360" width="9.140625" style="77"/>
    <col min="15361" max="15361" width="59.85546875" style="77" customWidth="1"/>
    <col min="15362" max="15362" width="3.42578125" style="77" customWidth="1"/>
    <col min="15363" max="15363" width="15.5703125" style="77" customWidth="1"/>
    <col min="15364" max="15364" width="4" style="77" customWidth="1"/>
    <col min="15365" max="15365" width="15.5703125" style="77" customWidth="1"/>
    <col min="15366" max="15366" width="3.42578125" style="77" customWidth="1"/>
    <col min="15367" max="15367" width="14.85546875" style="77" customWidth="1"/>
    <col min="15368" max="15368" width="3.5703125" style="77" customWidth="1"/>
    <col min="15369" max="15369" width="17.85546875" style="77" customWidth="1"/>
    <col min="15370" max="15370" width="2.42578125" style="77" customWidth="1"/>
    <col min="15371" max="15371" width="19.5703125" style="77" customWidth="1"/>
    <col min="15372" max="15372" width="3" style="77" customWidth="1"/>
    <col min="15373" max="15373" width="18.85546875" style="77" customWidth="1"/>
    <col min="15374" max="15374" width="3.5703125" style="77" customWidth="1"/>
    <col min="15375" max="15375" width="17" style="77" customWidth="1"/>
    <col min="15376" max="15376" width="6" style="77" customWidth="1"/>
    <col min="15377" max="15377" width="1.42578125" style="77" customWidth="1"/>
    <col min="15378" max="15378" width="16.5703125" style="77" bestFit="1" customWidth="1"/>
    <col min="15379" max="15616" width="9.140625" style="77"/>
    <col min="15617" max="15617" width="59.85546875" style="77" customWidth="1"/>
    <col min="15618" max="15618" width="3.42578125" style="77" customWidth="1"/>
    <col min="15619" max="15619" width="15.5703125" style="77" customWidth="1"/>
    <col min="15620" max="15620" width="4" style="77" customWidth="1"/>
    <col min="15621" max="15621" width="15.5703125" style="77" customWidth="1"/>
    <col min="15622" max="15622" width="3.42578125" style="77" customWidth="1"/>
    <col min="15623" max="15623" width="14.85546875" style="77" customWidth="1"/>
    <col min="15624" max="15624" width="3.5703125" style="77" customWidth="1"/>
    <col min="15625" max="15625" width="17.85546875" style="77" customWidth="1"/>
    <col min="15626" max="15626" width="2.42578125" style="77" customWidth="1"/>
    <col min="15627" max="15627" width="19.5703125" style="77" customWidth="1"/>
    <col min="15628" max="15628" width="3" style="77" customWidth="1"/>
    <col min="15629" max="15629" width="18.85546875" style="77" customWidth="1"/>
    <col min="15630" max="15630" width="3.5703125" style="77" customWidth="1"/>
    <col min="15631" max="15631" width="17" style="77" customWidth="1"/>
    <col min="15632" max="15632" width="6" style="77" customWidth="1"/>
    <col min="15633" max="15633" width="1.42578125" style="77" customWidth="1"/>
    <col min="15634" max="15634" width="16.5703125" style="77" bestFit="1" customWidth="1"/>
    <col min="15635" max="15872" width="9.140625" style="77"/>
    <col min="15873" max="15873" width="59.85546875" style="77" customWidth="1"/>
    <col min="15874" max="15874" width="3.42578125" style="77" customWidth="1"/>
    <col min="15875" max="15875" width="15.5703125" style="77" customWidth="1"/>
    <col min="15876" max="15876" width="4" style="77" customWidth="1"/>
    <col min="15877" max="15877" width="15.5703125" style="77" customWidth="1"/>
    <col min="15878" max="15878" width="3.42578125" style="77" customWidth="1"/>
    <col min="15879" max="15879" width="14.85546875" style="77" customWidth="1"/>
    <col min="15880" max="15880" width="3.5703125" style="77" customWidth="1"/>
    <col min="15881" max="15881" width="17.85546875" style="77" customWidth="1"/>
    <col min="15882" max="15882" width="2.42578125" style="77" customWidth="1"/>
    <col min="15883" max="15883" width="19.5703125" style="77" customWidth="1"/>
    <col min="15884" max="15884" width="3" style="77" customWidth="1"/>
    <col min="15885" max="15885" width="18.85546875" style="77" customWidth="1"/>
    <col min="15886" max="15886" width="3.5703125" style="77" customWidth="1"/>
    <col min="15887" max="15887" width="17" style="77" customWidth="1"/>
    <col min="15888" max="15888" width="6" style="77" customWidth="1"/>
    <col min="15889" max="15889" width="1.42578125" style="77" customWidth="1"/>
    <col min="15890" max="15890" width="16.5703125" style="77" bestFit="1" customWidth="1"/>
    <col min="15891" max="16128" width="9.140625" style="77"/>
    <col min="16129" max="16129" width="59.85546875" style="77" customWidth="1"/>
    <col min="16130" max="16130" width="3.42578125" style="77" customWidth="1"/>
    <col min="16131" max="16131" width="15.5703125" style="77" customWidth="1"/>
    <col min="16132" max="16132" width="4" style="77" customWidth="1"/>
    <col min="16133" max="16133" width="15.5703125" style="77" customWidth="1"/>
    <col min="16134" max="16134" width="3.42578125" style="77" customWidth="1"/>
    <col min="16135" max="16135" width="14.85546875" style="77" customWidth="1"/>
    <col min="16136" max="16136" width="3.5703125" style="77" customWidth="1"/>
    <col min="16137" max="16137" width="17.85546875" style="77" customWidth="1"/>
    <col min="16138" max="16138" width="2.42578125" style="77" customWidth="1"/>
    <col min="16139" max="16139" width="19.5703125" style="77" customWidth="1"/>
    <col min="16140" max="16140" width="3" style="77" customWidth="1"/>
    <col min="16141" max="16141" width="18.85546875" style="77" customWidth="1"/>
    <col min="16142" max="16142" width="3.5703125" style="77" customWidth="1"/>
    <col min="16143" max="16143" width="17" style="77" customWidth="1"/>
    <col min="16144" max="16144" width="6" style="77" customWidth="1"/>
    <col min="16145" max="16145" width="1.42578125" style="77" customWidth="1"/>
    <col min="16146" max="16146" width="16.5703125" style="77" bestFit="1" customWidth="1"/>
    <col min="16147" max="16384" width="9.140625" style="77"/>
  </cols>
  <sheetData>
    <row r="1" spans="1:20" x14ac:dyDescent="0.2">
      <c r="A1" s="64" t="s">
        <v>0</v>
      </c>
      <c r="B1" s="208"/>
      <c r="C1" s="209"/>
      <c r="D1" s="209"/>
      <c r="E1" s="209"/>
      <c r="F1" s="209"/>
      <c r="G1" s="209"/>
      <c r="H1" s="209"/>
      <c r="I1" s="210"/>
      <c r="J1" s="209"/>
      <c r="K1" s="209"/>
      <c r="L1" s="209"/>
      <c r="M1" s="209"/>
      <c r="N1" s="209"/>
      <c r="O1" s="155"/>
      <c r="P1" s="211"/>
    </row>
    <row r="2" spans="1:20" x14ac:dyDescent="0.2">
      <c r="A2" s="214" t="s">
        <v>122</v>
      </c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1"/>
    </row>
    <row r="3" spans="1:20" x14ac:dyDescent="0.2">
      <c r="A3" s="80" t="s">
        <v>48</v>
      </c>
      <c r="B3" s="208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1"/>
    </row>
    <row r="4" spans="1:20" x14ac:dyDescent="0.2">
      <c r="A4" s="209" t="s">
        <v>123</v>
      </c>
      <c r="B4" s="208"/>
    </row>
    <row r="5" spans="1:20" x14ac:dyDescent="0.2">
      <c r="C5" s="215"/>
      <c r="D5" s="215"/>
      <c r="E5" s="215"/>
      <c r="F5" s="215"/>
      <c r="G5" s="215"/>
      <c r="H5" s="216"/>
      <c r="I5" s="216"/>
      <c r="J5" s="216"/>
      <c r="K5" s="216"/>
      <c r="L5" s="216"/>
      <c r="M5" s="216"/>
      <c r="N5" s="216"/>
      <c r="O5" s="217"/>
      <c r="P5" s="216"/>
    </row>
    <row r="6" spans="1:20" x14ac:dyDescent="0.2"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5"/>
    </row>
    <row r="7" spans="1:20" ht="115.5" thickBot="1" x14ac:dyDescent="0.25">
      <c r="C7" s="219" t="s">
        <v>141</v>
      </c>
      <c r="D7" s="220"/>
      <c r="E7" s="221" t="s">
        <v>36</v>
      </c>
      <c r="F7" s="222"/>
      <c r="G7" s="219" t="s">
        <v>35</v>
      </c>
      <c r="H7" s="219"/>
      <c r="I7" s="219" t="s">
        <v>38</v>
      </c>
      <c r="J7" s="219"/>
      <c r="K7" s="219" t="s">
        <v>37</v>
      </c>
      <c r="L7" s="219"/>
      <c r="M7" s="219" t="s">
        <v>84</v>
      </c>
      <c r="N7" s="219"/>
      <c r="O7" s="219" t="s">
        <v>39</v>
      </c>
      <c r="P7" s="223"/>
      <c r="Q7" s="223"/>
    </row>
    <row r="8" spans="1:20" x14ac:dyDescent="0.2"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5"/>
      <c r="Q8" s="226"/>
    </row>
    <row r="9" spans="1:20" s="230" customFormat="1" x14ac:dyDescent="0.2">
      <c r="A9" s="213"/>
      <c r="B9" s="77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27"/>
      <c r="P9" s="212"/>
      <c r="Q9" s="228"/>
      <c r="R9" s="229"/>
      <c r="S9" s="229"/>
      <c r="T9" s="229"/>
    </row>
    <row r="10" spans="1:20" s="230" customFormat="1" ht="13.5" thickBot="1" x14ac:dyDescent="0.25">
      <c r="A10" s="211" t="s">
        <v>124</v>
      </c>
      <c r="B10" s="96"/>
      <c r="C10" s="231">
        <v>22040816</v>
      </c>
      <c r="D10" s="231"/>
      <c r="E10" s="231">
        <v>900</v>
      </c>
      <c r="F10" s="231"/>
      <c r="G10" s="231">
        <v>598597</v>
      </c>
      <c r="H10" s="231"/>
      <c r="I10" s="232">
        <v>-79684</v>
      </c>
      <c r="J10" s="231"/>
      <c r="K10" s="231">
        <v>434317</v>
      </c>
      <c r="L10" s="231"/>
      <c r="M10" s="232">
        <v>405083</v>
      </c>
      <c r="N10" s="231"/>
      <c r="O10" s="233">
        <f>SUM(C10:M10)</f>
        <v>23400029</v>
      </c>
      <c r="P10" s="225"/>
      <c r="Q10" s="228"/>
      <c r="R10" s="234"/>
      <c r="S10" s="229"/>
      <c r="T10" s="229"/>
    </row>
    <row r="11" spans="1:20" s="230" customFormat="1" ht="13.5" thickTop="1" x14ac:dyDescent="0.2">
      <c r="A11" s="211"/>
      <c r="B11" s="96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25"/>
      <c r="Q11" s="228"/>
      <c r="R11" s="234"/>
      <c r="S11" s="229"/>
      <c r="T11" s="229"/>
    </row>
    <row r="12" spans="1:20" s="230" customFormat="1" x14ac:dyDescent="0.2">
      <c r="A12" s="236" t="s">
        <v>125</v>
      </c>
      <c r="B12" s="96"/>
      <c r="C12" s="235"/>
      <c r="D12" s="237"/>
      <c r="E12" s="237"/>
      <c r="F12" s="237"/>
      <c r="G12" s="237"/>
      <c r="H12" s="237"/>
      <c r="I12" s="237"/>
      <c r="J12" s="237"/>
      <c r="K12" s="238"/>
      <c r="L12" s="237"/>
      <c r="M12" s="238">
        <v>-4426203</v>
      </c>
      <c r="N12" s="237"/>
      <c r="O12" s="239">
        <f>SUM(C12:M12)</f>
        <v>-4426203</v>
      </c>
      <c r="P12" s="225"/>
      <c r="Q12" s="228"/>
      <c r="R12" s="234"/>
      <c r="S12" s="229"/>
      <c r="T12" s="229"/>
    </row>
    <row r="13" spans="1:20" s="230" customFormat="1" x14ac:dyDescent="0.2">
      <c r="A13" s="211"/>
      <c r="B13" s="96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25"/>
      <c r="Q13" s="228"/>
      <c r="R13" s="234"/>
      <c r="S13" s="229"/>
      <c r="T13" s="229"/>
    </row>
    <row r="14" spans="1:20" s="230" customFormat="1" ht="13.5" thickBot="1" x14ac:dyDescent="0.25">
      <c r="A14" s="240" t="s">
        <v>126</v>
      </c>
      <c r="B14" s="96"/>
      <c r="C14" s="231">
        <f>SUM(C10:C13)</f>
        <v>22040816</v>
      </c>
      <c r="D14" s="231"/>
      <c r="E14" s="231">
        <f>SUM(E10:E13)</f>
        <v>900</v>
      </c>
      <c r="F14" s="231"/>
      <c r="G14" s="231">
        <f>SUM(G10:G13)</f>
        <v>598597</v>
      </c>
      <c r="H14" s="231"/>
      <c r="I14" s="232">
        <f>SUM(I10:I13)</f>
        <v>-79684</v>
      </c>
      <c r="J14" s="231"/>
      <c r="K14" s="231">
        <f>SUM(K10:K13)</f>
        <v>434317</v>
      </c>
      <c r="L14" s="231"/>
      <c r="M14" s="232">
        <f>SUM(M10:M13)</f>
        <v>-4021120</v>
      </c>
      <c r="N14" s="231"/>
      <c r="O14" s="233">
        <f>SUM(O10:O13)</f>
        <v>18973826</v>
      </c>
      <c r="P14" s="225"/>
      <c r="Q14" s="228"/>
      <c r="R14" s="234"/>
      <c r="S14" s="229"/>
      <c r="T14" s="229"/>
    </row>
    <row r="15" spans="1:20" s="230" customFormat="1" ht="13.5" thickTop="1" x14ac:dyDescent="0.2">
      <c r="A15" s="211"/>
      <c r="B15" s="96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25"/>
      <c r="Q15" s="228"/>
      <c r="R15" s="234"/>
      <c r="S15" s="229"/>
      <c r="T15" s="229"/>
    </row>
    <row r="16" spans="1:20" s="230" customFormat="1" x14ac:dyDescent="0.2">
      <c r="A16" s="236" t="s">
        <v>127</v>
      </c>
      <c r="B16" s="96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41">
        <v>-440816</v>
      </c>
      <c r="N16" s="235"/>
      <c r="O16" s="239">
        <f>SUM(C16:M16)</f>
        <v>-440816</v>
      </c>
      <c r="P16" s="225"/>
      <c r="Q16" s="228"/>
      <c r="R16" s="234"/>
      <c r="S16" s="229"/>
      <c r="T16" s="229"/>
    </row>
    <row r="17" spans="1:20" s="230" customFormat="1" x14ac:dyDescent="0.2">
      <c r="A17" s="236" t="s">
        <v>128</v>
      </c>
      <c r="B17" s="96"/>
      <c r="C17" s="235"/>
      <c r="D17" s="235"/>
      <c r="E17" s="235"/>
      <c r="F17" s="235"/>
      <c r="G17" s="237"/>
      <c r="H17" s="235"/>
      <c r="I17" s="238">
        <v>-9058</v>
      </c>
      <c r="J17" s="235"/>
      <c r="K17" s="235"/>
      <c r="L17" s="235"/>
      <c r="M17" s="238">
        <v>2978035</v>
      </c>
      <c r="N17" s="235"/>
      <c r="O17" s="101">
        <f>SUM(C17:M17)</f>
        <v>2968977</v>
      </c>
      <c r="P17" s="225"/>
      <c r="Q17" s="228"/>
      <c r="R17" s="234"/>
      <c r="S17" s="229"/>
      <c r="T17" s="229"/>
    </row>
    <row r="18" spans="1:20" s="230" customFormat="1" ht="25.5" x14ac:dyDescent="0.2">
      <c r="A18" s="236" t="s">
        <v>129</v>
      </c>
      <c r="B18" s="96"/>
      <c r="C18" s="235"/>
      <c r="D18" s="237"/>
      <c r="E18" s="237"/>
      <c r="F18" s="237"/>
      <c r="G18" s="237"/>
      <c r="H18" s="237"/>
      <c r="I18" s="237"/>
      <c r="J18" s="237"/>
      <c r="K18" s="238">
        <v>-119562</v>
      </c>
      <c r="L18" s="237"/>
      <c r="M18" s="238">
        <v>119562</v>
      </c>
      <c r="N18" s="237"/>
      <c r="O18" s="101">
        <f>SUM(C18:M18)</f>
        <v>0</v>
      </c>
      <c r="P18" s="225"/>
      <c r="Q18" s="228"/>
      <c r="R18" s="234"/>
      <c r="S18" s="229"/>
      <c r="T18" s="229"/>
    </row>
    <row r="19" spans="1:20" s="230" customFormat="1" x14ac:dyDescent="0.2">
      <c r="A19" s="236"/>
      <c r="B19" s="96"/>
      <c r="C19" s="235"/>
      <c r="D19" s="237"/>
      <c r="E19" s="237"/>
      <c r="F19" s="237"/>
      <c r="G19" s="237"/>
      <c r="H19" s="237"/>
      <c r="I19" s="237"/>
      <c r="J19" s="237"/>
      <c r="K19" s="238"/>
      <c r="L19" s="237"/>
      <c r="M19" s="238"/>
      <c r="N19" s="237"/>
      <c r="O19" s="101"/>
      <c r="P19" s="225"/>
      <c r="Q19" s="228"/>
      <c r="R19" s="234"/>
      <c r="S19" s="229"/>
      <c r="T19" s="229"/>
    </row>
    <row r="20" spans="1:20" s="230" customFormat="1" ht="13.5" thickBot="1" x14ac:dyDescent="0.25">
      <c r="A20" s="211" t="s">
        <v>130</v>
      </c>
      <c r="B20" s="96"/>
      <c r="C20" s="231">
        <f>SUM(C14:C19)</f>
        <v>22040816</v>
      </c>
      <c r="D20" s="231"/>
      <c r="E20" s="231">
        <f>SUM(E14:E19)</f>
        <v>900</v>
      </c>
      <c r="F20" s="231"/>
      <c r="G20" s="231">
        <f>SUM(G14:G19)</f>
        <v>598597</v>
      </c>
      <c r="H20" s="231"/>
      <c r="I20" s="232">
        <f>SUM(I14:I19)</f>
        <v>-88742</v>
      </c>
      <c r="J20" s="231"/>
      <c r="K20" s="231">
        <f>SUM(K14:K19)</f>
        <v>314755</v>
      </c>
      <c r="L20" s="231"/>
      <c r="M20" s="232">
        <f>SUM(M14:M19)</f>
        <v>-1364339</v>
      </c>
      <c r="N20" s="231"/>
      <c r="O20" s="233">
        <f>SUM(O14:O19)</f>
        <v>21501987</v>
      </c>
      <c r="P20" s="225"/>
      <c r="Q20" s="228"/>
      <c r="R20" s="234"/>
      <c r="S20" s="229"/>
      <c r="T20" s="229"/>
    </row>
    <row r="21" spans="1:20" s="230" customFormat="1" ht="13.5" thickTop="1" x14ac:dyDescent="0.2">
      <c r="A21" s="211"/>
      <c r="B21" s="96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42"/>
      <c r="P21" s="225"/>
      <c r="Q21" s="228"/>
      <c r="R21" s="234"/>
      <c r="S21" s="229"/>
      <c r="T21" s="229"/>
    </row>
    <row r="22" spans="1:20" s="230" customFormat="1" x14ac:dyDescent="0.2">
      <c r="A22" s="211"/>
      <c r="B22" s="96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42"/>
      <c r="P22" s="225"/>
      <c r="Q22" s="228"/>
      <c r="R22" s="234"/>
      <c r="S22" s="229"/>
      <c r="T22" s="229"/>
    </row>
    <row r="23" spans="1:20" s="230" customFormat="1" x14ac:dyDescent="0.2">
      <c r="A23" s="236"/>
      <c r="B23" s="96"/>
      <c r="C23" s="235"/>
      <c r="D23" s="235"/>
      <c r="E23" s="235"/>
      <c r="F23" s="235"/>
      <c r="G23" s="235"/>
      <c r="H23" s="235"/>
      <c r="I23" s="235"/>
      <c r="J23" s="235"/>
      <c r="K23" s="241"/>
      <c r="L23" s="235"/>
      <c r="M23" s="241"/>
      <c r="N23" s="235"/>
      <c r="O23" s="101"/>
      <c r="P23" s="225"/>
      <c r="Q23" s="228"/>
      <c r="R23" s="234"/>
      <c r="S23" s="229"/>
      <c r="T23" s="229"/>
    </row>
    <row r="24" spans="1:20" s="230" customFormat="1" ht="13.5" thickBot="1" x14ac:dyDescent="0.25">
      <c r="A24" s="211" t="s">
        <v>131</v>
      </c>
      <c r="B24" s="96"/>
      <c r="C24" s="231">
        <v>24257366</v>
      </c>
      <c r="D24" s="231"/>
      <c r="E24" s="231">
        <v>900</v>
      </c>
      <c r="F24" s="231"/>
      <c r="G24" s="231">
        <v>598597</v>
      </c>
      <c r="H24" s="231"/>
      <c r="I24" s="232">
        <v>-63211</v>
      </c>
      <c r="J24" s="231"/>
      <c r="K24" s="231">
        <v>306336</v>
      </c>
      <c r="L24" s="231"/>
      <c r="M24" s="232">
        <v>-4104673</v>
      </c>
      <c r="N24" s="231"/>
      <c r="O24" s="233">
        <v>20995315</v>
      </c>
      <c r="P24" s="225"/>
      <c r="Q24" s="228"/>
      <c r="R24" s="229"/>
      <c r="S24" s="229"/>
      <c r="T24" s="229"/>
    </row>
    <row r="25" spans="1:20" s="230" customFormat="1" ht="13.5" thickTop="1" x14ac:dyDescent="0.2">
      <c r="A25" s="211"/>
      <c r="B25" s="96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42"/>
      <c r="P25" s="225"/>
      <c r="Q25" s="228"/>
      <c r="R25" s="229"/>
      <c r="S25" s="229"/>
      <c r="T25" s="229"/>
    </row>
    <row r="26" spans="1:20" s="230" customFormat="1" x14ac:dyDescent="0.2">
      <c r="A26" s="236" t="s">
        <v>132</v>
      </c>
      <c r="B26" s="96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41">
        <v>-129677</v>
      </c>
      <c r="N26" s="235"/>
      <c r="O26" s="239">
        <f>SUM(C26:M26)</f>
        <v>-129677</v>
      </c>
      <c r="P26" s="225"/>
      <c r="Q26" s="228"/>
      <c r="R26" s="229"/>
      <c r="S26" s="229"/>
      <c r="T26" s="229"/>
    </row>
    <row r="27" spans="1:20" s="230" customFormat="1" x14ac:dyDescent="0.2">
      <c r="A27" s="236" t="s">
        <v>133</v>
      </c>
      <c r="B27" s="96"/>
      <c r="C27" s="243">
        <v>1872675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41"/>
      <c r="N27" s="235"/>
      <c r="O27" s="101">
        <f>SUM(C27:M27)</f>
        <v>1872675</v>
      </c>
      <c r="P27" s="225"/>
      <c r="Q27" s="228"/>
      <c r="R27" s="229"/>
      <c r="S27" s="229"/>
      <c r="T27" s="229"/>
    </row>
    <row r="28" spans="1:20" s="230" customFormat="1" x14ac:dyDescent="0.2">
      <c r="A28" s="236" t="s">
        <v>128</v>
      </c>
      <c r="B28" s="244"/>
      <c r="C28" s="243"/>
      <c r="D28" s="235"/>
      <c r="E28" s="237"/>
      <c r="F28" s="237"/>
      <c r="G28" s="237"/>
      <c r="H28" s="237"/>
      <c r="I28" s="241">
        <v>2424</v>
      </c>
      <c r="J28" s="237"/>
      <c r="K28" s="237"/>
      <c r="L28" s="237"/>
      <c r="M28" s="241">
        <f>[1]ф2!F54</f>
        <v>350358</v>
      </c>
      <c r="N28" s="237"/>
      <c r="O28" s="101">
        <f>SUM(C28:M28)</f>
        <v>352782</v>
      </c>
      <c r="P28" s="225"/>
      <c r="Q28" s="228"/>
      <c r="R28" s="229"/>
      <c r="S28" s="229"/>
      <c r="T28" s="229"/>
    </row>
    <row r="29" spans="1:20" s="230" customFormat="1" ht="25.5" x14ac:dyDescent="0.2">
      <c r="A29" s="236" t="s">
        <v>129</v>
      </c>
      <c r="B29" s="244"/>
      <c r="C29" s="243"/>
      <c r="D29" s="235"/>
      <c r="E29" s="237"/>
      <c r="F29" s="237"/>
      <c r="G29" s="237"/>
      <c r="H29" s="237"/>
      <c r="I29" s="241"/>
      <c r="J29" s="237"/>
      <c r="K29" s="241">
        <v>-25256</v>
      </c>
      <c r="L29" s="237"/>
      <c r="M29" s="241">
        <v>25256</v>
      </c>
      <c r="N29" s="237"/>
      <c r="O29" s="101">
        <f>SUM(C29:M29)</f>
        <v>0</v>
      </c>
      <c r="P29" s="225"/>
      <c r="Q29" s="228"/>
      <c r="R29" s="229"/>
      <c r="S29" s="229"/>
      <c r="T29" s="229"/>
    </row>
    <row r="30" spans="1:20" s="230" customFormat="1" x14ac:dyDescent="0.2">
      <c r="A30" s="236"/>
      <c r="B30" s="244"/>
      <c r="C30" s="243"/>
      <c r="D30" s="235"/>
      <c r="E30" s="237"/>
      <c r="F30" s="237"/>
      <c r="G30" s="237"/>
      <c r="H30" s="237"/>
      <c r="I30" s="241"/>
      <c r="J30" s="237"/>
      <c r="K30" s="237"/>
      <c r="L30" s="237"/>
      <c r="M30" s="241"/>
      <c r="N30" s="237"/>
      <c r="O30" s="239"/>
      <c r="P30" s="225"/>
      <c r="Q30" s="228"/>
      <c r="R30" s="229"/>
      <c r="S30" s="229"/>
      <c r="T30" s="229"/>
    </row>
    <row r="31" spans="1:20" s="248" customFormat="1" ht="13.5" thickBot="1" x14ac:dyDescent="0.25">
      <c r="A31" s="211" t="s">
        <v>134</v>
      </c>
      <c r="B31" s="201"/>
      <c r="C31" s="231">
        <f>SUM(C24:C29)</f>
        <v>26130041</v>
      </c>
      <c r="D31" s="231"/>
      <c r="E31" s="231">
        <f>SUM(E24:E29)</f>
        <v>900</v>
      </c>
      <c r="F31" s="231"/>
      <c r="G31" s="231">
        <f>SUM(G24:G29)</f>
        <v>598597</v>
      </c>
      <c r="H31" s="231"/>
      <c r="I31" s="232">
        <f>SUM(I24:I29)</f>
        <v>-60787</v>
      </c>
      <c r="J31" s="231"/>
      <c r="K31" s="231">
        <f>SUM(K24:K29)</f>
        <v>281080</v>
      </c>
      <c r="L31" s="231"/>
      <c r="M31" s="232">
        <f>SUM(M24:M29)</f>
        <v>-3858736</v>
      </c>
      <c r="N31" s="231"/>
      <c r="O31" s="233">
        <f>SUM(O24:O29)</f>
        <v>23091095</v>
      </c>
      <c r="P31" s="245"/>
      <c r="Q31" s="246"/>
      <c r="R31" s="247"/>
      <c r="S31" s="247"/>
      <c r="T31" s="247"/>
    </row>
    <row r="32" spans="1:20" s="230" customFormat="1" ht="13.5" thickTop="1" x14ac:dyDescent="0.2">
      <c r="A32" s="249"/>
      <c r="B32" s="250"/>
      <c r="C32" s="251"/>
      <c r="D32" s="251"/>
      <c r="E32" s="251"/>
      <c r="F32" s="251"/>
      <c r="G32" s="251"/>
      <c r="H32" s="252"/>
      <c r="I32" s="252"/>
      <c r="J32" s="252"/>
      <c r="K32" s="251"/>
      <c r="L32" s="251"/>
      <c r="M32" s="253"/>
      <c r="N32" s="253"/>
      <c r="O32" s="254"/>
      <c r="P32" s="225"/>
      <c r="Q32" s="228"/>
      <c r="R32" s="229"/>
      <c r="S32" s="229"/>
      <c r="T32" s="229"/>
    </row>
    <row r="33" spans="1:20" s="230" customFormat="1" x14ac:dyDescent="0.2">
      <c r="A33" s="255"/>
      <c r="B33" s="256"/>
      <c r="C33" s="257"/>
      <c r="D33" s="257"/>
      <c r="E33" s="257"/>
      <c r="F33" s="257"/>
      <c r="G33" s="257"/>
      <c r="H33" s="258"/>
      <c r="I33" s="258"/>
      <c r="J33" s="258"/>
      <c r="K33" s="259"/>
      <c r="L33" s="259"/>
      <c r="M33" s="260"/>
      <c r="N33" s="260"/>
      <c r="O33" s="260"/>
      <c r="P33" s="225"/>
      <c r="Q33" s="228"/>
      <c r="R33" s="229"/>
      <c r="S33" s="229"/>
      <c r="T33" s="229"/>
    </row>
    <row r="34" spans="1:20" s="263" customFormat="1" ht="21.75" customHeight="1" x14ac:dyDescent="0.2">
      <c r="A34" s="255"/>
      <c r="B34" s="256"/>
      <c r="C34" s="257"/>
      <c r="D34" s="257"/>
      <c r="E34" s="257"/>
      <c r="F34" s="257"/>
      <c r="G34" s="257"/>
      <c r="H34" s="258"/>
      <c r="I34" s="258"/>
      <c r="J34" s="258"/>
      <c r="K34" s="259"/>
      <c r="L34" s="259"/>
      <c r="M34" s="260"/>
      <c r="N34" s="260"/>
      <c r="O34" s="260"/>
      <c r="P34" s="254"/>
      <c r="Q34" s="261"/>
      <c r="R34" s="262"/>
      <c r="S34" s="262"/>
      <c r="T34" s="262"/>
    </row>
    <row r="35" spans="1:20" x14ac:dyDescent="0.2">
      <c r="A35" s="264"/>
      <c r="B35" s="143"/>
      <c r="C35" s="265"/>
      <c r="D35" s="265"/>
      <c r="E35" s="266"/>
      <c r="F35" s="257"/>
      <c r="G35" s="257"/>
      <c r="H35" s="258"/>
      <c r="I35" s="258"/>
      <c r="J35" s="258"/>
      <c r="K35" s="259"/>
      <c r="L35" s="259"/>
      <c r="M35" s="260"/>
      <c r="N35" s="260"/>
      <c r="O35" s="260"/>
      <c r="P35" s="225"/>
      <c r="Q35" s="226"/>
    </row>
    <row r="36" spans="1:20" x14ac:dyDescent="0.2">
      <c r="A36" s="264"/>
      <c r="B36" s="143"/>
      <c r="C36" s="265"/>
      <c r="D36" s="265"/>
      <c r="E36" s="266"/>
      <c r="F36" s="141"/>
      <c r="G36" s="141"/>
      <c r="H36" s="267"/>
      <c r="I36" s="267"/>
      <c r="J36" s="267"/>
      <c r="K36" s="268"/>
      <c r="L36" s="268"/>
      <c r="M36" s="269"/>
      <c r="N36" s="270"/>
      <c r="O36" s="270"/>
      <c r="P36" s="225"/>
      <c r="Q36" s="226"/>
    </row>
    <row r="37" spans="1:20" x14ac:dyDescent="0.2">
      <c r="A37" s="67" t="s">
        <v>42</v>
      </c>
      <c r="B37" s="67"/>
      <c r="C37" s="147" t="s">
        <v>42</v>
      </c>
      <c r="D37" s="201"/>
      <c r="E37" s="147"/>
      <c r="F37" s="141"/>
      <c r="G37" s="141"/>
      <c r="H37" s="267"/>
      <c r="I37" s="267"/>
      <c r="J37" s="267"/>
      <c r="K37" s="268"/>
      <c r="L37" s="268"/>
      <c r="M37" s="271"/>
      <c r="N37" s="270"/>
      <c r="O37" s="270"/>
      <c r="P37" s="225"/>
      <c r="Q37" s="226"/>
    </row>
    <row r="38" spans="1:20" x14ac:dyDescent="0.2">
      <c r="A38" s="66" t="s">
        <v>43</v>
      </c>
      <c r="B38" s="67"/>
      <c r="C38" s="287" t="s">
        <v>135</v>
      </c>
      <c r="D38" s="287"/>
      <c r="E38" s="287"/>
      <c r="F38" s="287"/>
      <c r="G38" s="272"/>
      <c r="H38" s="16"/>
      <c r="I38" s="16"/>
      <c r="J38" s="16"/>
      <c r="K38" s="268"/>
      <c r="L38" s="268"/>
      <c r="M38" s="270"/>
      <c r="N38" s="270"/>
      <c r="O38" s="270"/>
      <c r="P38" s="225"/>
      <c r="Q38" s="226"/>
    </row>
    <row r="39" spans="1:20" s="276" customFormat="1" x14ac:dyDescent="0.2">
      <c r="A39" s="68" t="s">
        <v>45</v>
      </c>
      <c r="B39" s="148"/>
      <c r="C39" s="288" t="s">
        <v>46</v>
      </c>
      <c r="D39" s="288"/>
      <c r="E39" s="288"/>
      <c r="F39" s="288"/>
      <c r="G39" s="273"/>
      <c r="H39" s="273"/>
      <c r="I39" s="273"/>
      <c r="J39" s="273"/>
      <c r="K39" s="273"/>
      <c r="L39" s="273"/>
      <c r="M39" s="273"/>
      <c r="N39" s="273"/>
      <c r="O39" s="273"/>
      <c r="P39" s="274"/>
      <c r="Q39" s="275"/>
    </row>
    <row r="40" spans="1:20" s="276" customFormat="1" x14ac:dyDescent="0.2">
      <c r="A40" s="68"/>
      <c r="B40" s="277"/>
      <c r="C40" s="157"/>
      <c r="D40" s="278"/>
      <c r="E40" s="266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4"/>
      <c r="Q40" s="275"/>
    </row>
    <row r="41" spans="1:20" s="276" customFormat="1" x14ac:dyDescent="0.2">
      <c r="A41" s="264"/>
      <c r="B41" s="280"/>
      <c r="C41" s="157"/>
      <c r="D41" s="156"/>
      <c r="E41" s="266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4"/>
      <c r="Q41" s="275"/>
    </row>
    <row r="42" spans="1:20" s="276" customFormat="1" x14ac:dyDescent="0.2">
      <c r="A42" s="264"/>
      <c r="B42" s="280"/>
      <c r="C42" s="156"/>
      <c r="D42" s="156"/>
      <c r="E42" s="266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4"/>
      <c r="Q42" s="275"/>
    </row>
    <row r="43" spans="1:20" s="270" customFormat="1" x14ac:dyDescent="0.2">
      <c r="A43" s="213"/>
      <c r="B43" s="77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81"/>
      <c r="Q43" s="282"/>
    </row>
    <row r="44" spans="1:20" s="270" customFormat="1" x14ac:dyDescent="0.2">
      <c r="A44" s="213"/>
      <c r="B44" s="77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81"/>
      <c r="Q44" s="282"/>
    </row>
    <row r="45" spans="1:20" s="270" customFormat="1" x14ac:dyDescent="0.2">
      <c r="A45" s="213"/>
      <c r="B45" s="77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81"/>
      <c r="Q45" s="282"/>
    </row>
    <row r="46" spans="1:20" s="208" customFormat="1" x14ac:dyDescent="0.2">
      <c r="A46" s="213"/>
      <c r="B46" s="77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83"/>
      <c r="Q46" s="283"/>
      <c r="R46" s="209"/>
      <c r="S46" s="209"/>
      <c r="T46" s="209"/>
    </row>
    <row r="47" spans="1:20" x14ac:dyDescent="0.2"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26"/>
      <c r="Q47" s="226"/>
    </row>
    <row r="48" spans="1:20" x14ac:dyDescent="0.2"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26"/>
      <c r="Q48" s="226"/>
    </row>
    <row r="49" spans="3:17" x14ac:dyDescent="0.2"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26"/>
      <c r="Q49" s="226"/>
    </row>
    <row r="50" spans="3:17" x14ac:dyDescent="0.2">
      <c r="P50" s="226"/>
      <c r="Q50" s="226"/>
    </row>
    <row r="51" spans="3:17" x14ac:dyDescent="0.2">
      <c r="P51" s="226"/>
      <c r="Q51" s="226"/>
    </row>
    <row r="52" spans="3:17" x14ac:dyDescent="0.2">
      <c r="P52" s="226"/>
      <c r="Q52" s="226"/>
    </row>
    <row r="53" spans="3:17" x14ac:dyDescent="0.2">
      <c r="P53" s="226"/>
      <c r="Q53" s="226"/>
    </row>
    <row r="54" spans="3:17" x14ac:dyDescent="0.2">
      <c r="P54" s="226"/>
      <c r="Q54" s="226"/>
    </row>
    <row r="55" spans="3:17" x14ac:dyDescent="0.2">
      <c r="P55" s="226"/>
      <c r="Q55" s="226"/>
    </row>
    <row r="56" spans="3:17" x14ac:dyDescent="0.2">
      <c r="P56" s="226"/>
      <c r="Q56" s="226"/>
    </row>
    <row r="57" spans="3:17" x14ac:dyDescent="0.2">
      <c r="Q57" s="226"/>
    </row>
    <row r="58" spans="3:17" x14ac:dyDescent="0.2">
      <c r="Q58" s="226"/>
    </row>
    <row r="59" spans="3:17" x14ac:dyDescent="0.2">
      <c r="Q59" s="226"/>
    </row>
    <row r="60" spans="3:17" x14ac:dyDescent="0.2">
      <c r="Q60" s="226"/>
    </row>
    <row r="61" spans="3:17" x14ac:dyDescent="0.2">
      <c r="F61" s="284"/>
      <c r="Q61" s="226"/>
    </row>
    <row r="62" spans="3:17" x14ac:dyDescent="0.2">
      <c r="Q62" s="226"/>
    </row>
    <row r="63" spans="3:17" x14ac:dyDescent="0.2">
      <c r="Q63" s="226"/>
    </row>
    <row r="64" spans="3:17" x14ac:dyDescent="0.2">
      <c r="Q64" s="226"/>
    </row>
    <row r="65" spans="17:17" x14ac:dyDescent="0.2">
      <c r="Q65" s="226"/>
    </row>
    <row r="66" spans="17:17" x14ac:dyDescent="0.2">
      <c r="Q66" s="226"/>
    </row>
    <row r="67" spans="17:17" x14ac:dyDescent="0.2">
      <c r="Q67" s="226"/>
    </row>
    <row r="68" spans="17:17" x14ac:dyDescent="0.2">
      <c r="Q68" s="226"/>
    </row>
    <row r="69" spans="17:17" x14ac:dyDescent="0.2">
      <c r="Q69" s="226"/>
    </row>
    <row r="70" spans="17:17" x14ac:dyDescent="0.2">
      <c r="Q70" s="226"/>
    </row>
    <row r="71" spans="17:17" x14ac:dyDescent="0.2">
      <c r="Q71" s="226"/>
    </row>
    <row r="72" spans="17:17" x14ac:dyDescent="0.2">
      <c r="Q72" s="226"/>
    </row>
    <row r="73" spans="17:17" x14ac:dyDescent="0.2">
      <c r="Q73" s="226"/>
    </row>
    <row r="74" spans="17:17" x14ac:dyDescent="0.2">
      <c r="Q74" s="226"/>
    </row>
    <row r="75" spans="17:17" x14ac:dyDescent="0.2">
      <c r="Q75" s="226"/>
    </row>
    <row r="76" spans="17:17" x14ac:dyDescent="0.2">
      <c r="Q76" s="226"/>
    </row>
    <row r="77" spans="17:17" x14ac:dyDescent="0.2">
      <c r="Q77" s="226"/>
    </row>
    <row r="78" spans="17:17" x14ac:dyDescent="0.2">
      <c r="Q78" s="226"/>
    </row>
    <row r="79" spans="17:17" x14ac:dyDescent="0.2">
      <c r="Q79" s="226"/>
    </row>
    <row r="80" spans="17:17" x14ac:dyDescent="0.2">
      <c r="Q80" s="226"/>
    </row>
    <row r="81" spans="17:17" x14ac:dyDescent="0.2">
      <c r="Q81" s="226"/>
    </row>
    <row r="82" spans="17:17" x14ac:dyDescent="0.2">
      <c r="Q82" s="226"/>
    </row>
    <row r="83" spans="17:17" x14ac:dyDescent="0.2">
      <c r="Q83" s="226"/>
    </row>
    <row r="84" spans="17:17" x14ac:dyDescent="0.2">
      <c r="Q84" s="226"/>
    </row>
    <row r="85" spans="17:17" x14ac:dyDescent="0.2">
      <c r="Q85" s="226"/>
    </row>
    <row r="86" spans="17:17" x14ac:dyDescent="0.2">
      <c r="Q86" s="226"/>
    </row>
    <row r="87" spans="17:17" x14ac:dyDescent="0.2">
      <c r="Q87" s="226"/>
    </row>
    <row r="88" spans="17:17" x14ac:dyDescent="0.2">
      <c r="Q88" s="226"/>
    </row>
    <row r="89" spans="17:17" x14ac:dyDescent="0.2">
      <c r="Q89" s="226"/>
    </row>
    <row r="90" spans="17:17" x14ac:dyDescent="0.2">
      <c r="Q90" s="226"/>
    </row>
    <row r="91" spans="17:17" x14ac:dyDescent="0.2">
      <c r="Q91" s="226"/>
    </row>
    <row r="92" spans="17:17" x14ac:dyDescent="0.2">
      <c r="Q92" s="226"/>
    </row>
    <row r="93" spans="17:17" x14ac:dyDescent="0.2">
      <c r="Q93" s="226"/>
    </row>
    <row r="94" spans="17:17" x14ac:dyDescent="0.2">
      <c r="Q94" s="226"/>
    </row>
    <row r="95" spans="17:17" x14ac:dyDescent="0.2">
      <c r="Q95" s="226"/>
    </row>
    <row r="96" spans="17:17" x14ac:dyDescent="0.2">
      <c r="Q96" s="226"/>
    </row>
    <row r="97" spans="17:17" x14ac:dyDescent="0.2">
      <c r="Q97" s="226"/>
    </row>
    <row r="98" spans="17:17" x14ac:dyDescent="0.2">
      <c r="Q98" s="226"/>
    </row>
    <row r="99" spans="17:17" x14ac:dyDescent="0.2">
      <c r="Q99" s="226"/>
    </row>
    <row r="100" spans="17:17" x14ac:dyDescent="0.2">
      <c r="Q100" s="226"/>
    </row>
    <row r="101" spans="17:17" x14ac:dyDescent="0.2">
      <c r="Q101" s="226"/>
    </row>
    <row r="102" spans="17:17" x14ac:dyDescent="0.2">
      <c r="Q102" s="226"/>
    </row>
    <row r="103" spans="17:17" x14ac:dyDescent="0.2">
      <c r="Q103" s="226"/>
    </row>
    <row r="104" spans="17:17" x14ac:dyDescent="0.2">
      <c r="Q104" s="226"/>
    </row>
    <row r="105" spans="17:17" x14ac:dyDescent="0.2">
      <c r="Q105" s="226"/>
    </row>
    <row r="106" spans="17:17" x14ac:dyDescent="0.2">
      <c r="Q106" s="226"/>
    </row>
    <row r="107" spans="17:17" x14ac:dyDescent="0.2">
      <c r="Q107" s="226"/>
    </row>
    <row r="108" spans="17:17" x14ac:dyDescent="0.2">
      <c r="Q108" s="226"/>
    </row>
    <row r="109" spans="17:17" x14ac:dyDescent="0.2">
      <c r="Q109" s="226"/>
    </row>
    <row r="110" spans="17:17" x14ac:dyDescent="0.2">
      <c r="Q110" s="226"/>
    </row>
    <row r="111" spans="17:17" x14ac:dyDescent="0.2">
      <c r="Q111" s="226"/>
    </row>
    <row r="112" spans="17:17" x14ac:dyDescent="0.2">
      <c r="Q112" s="226"/>
    </row>
    <row r="113" spans="17:17" x14ac:dyDescent="0.2">
      <c r="Q113" s="226"/>
    </row>
    <row r="114" spans="17:17" x14ac:dyDescent="0.2">
      <c r="Q114" s="226"/>
    </row>
    <row r="115" spans="17:17" x14ac:dyDescent="0.2">
      <c r="Q115" s="226"/>
    </row>
    <row r="116" spans="17:17" x14ac:dyDescent="0.2">
      <c r="Q116" s="226"/>
    </row>
    <row r="117" spans="17:17" x14ac:dyDescent="0.2">
      <c r="Q117" s="226"/>
    </row>
    <row r="118" spans="17:17" x14ac:dyDescent="0.2">
      <c r="Q118" s="226"/>
    </row>
    <row r="119" spans="17:17" x14ac:dyDescent="0.2">
      <c r="Q119" s="226"/>
    </row>
    <row r="120" spans="17:17" x14ac:dyDescent="0.2">
      <c r="Q120" s="226"/>
    </row>
    <row r="121" spans="17:17" x14ac:dyDescent="0.2">
      <c r="Q121" s="226"/>
    </row>
    <row r="122" spans="17:17" x14ac:dyDescent="0.2">
      <c r="Q122" s="226"/>
    </row>
    <row r="123" spans="17:17" x14ac:dyDescent="0.2">
      <c r="Q123" s="226"/>
    </row>
    <row r="124" spans="17:17" x14ac:dyDescent="0.2">
      <c r="Q124" s="226"/>
    </row>
    <row r="125" spans="17:17" x14ac:dyDescent="0.2">
      <c r="Q125" s="226"/>
    </row>
    <row r="126" spans="17:17" x14ac:dyDescent="0.2">
      <c r="Q126" s="226"/>
    </row>
    <row r="127" spans="17:17" x14ac:dyDescent="0.2">
      <c r="Q127" s="226"/>
    </row>
    <row r="128" spans="17:17" x14ac:dyDescent="0.2">
      <c r="Q128" s="226"/>
    </row>
    <row r="129" spans="17:17" x14ac:dyDescent="0.2">
      <c r="Q129" s="226"/>
    </row>
    <row r="130" spans="17:17" x14ac:dyDescent="0.2">
      <c r="Q130" s="226"/>
    </row>
    <row r="131" spans="17:17" x14ac:dyDescent="0.2">
      <c r="Q131" s="226"/>
    </row>
    <row r="132" spans="17:17" x14ac:dyDescent="0.2">
      <c r="Q132" s="226"/>
    </row>
    <row r="133" spans="17:17" x14ac:dyDescent="0.2">
      <c r="Q133" s="226"/>
    </row>
    <row r="134" spans="17:17" x14ac:dyDescent="0.2">
      <c r="Q134" s="226"/>
    </row>
    <row r="135" spans="17:17" x14ac:dyDescent="0.2">
      <c r="Q135" s="226"/>
    </row>
    <row r="136" spans="17:17" x14ac:dyDescent="0.2">
      <c r="Q136" s="226"/>
    </row>
    <row r="137" spans="17:17" x14ac:dyDescent="0.2">
      <c r="Q137" s="226"/>
    </row>
    <row r="138" spans="17:17" x14ac:dyDescent="0.2">
      <c r="Q138" s="226"/>
    </row>
    <row r="139" spans="17:17" x14ac:dyDescent="0.2">
      <c r="Q139" s="226"/>
    </row>
    <row r="140" spans="17:17" x14ac:dyDescent="0.2">
      <c r="Q140" s="226"/>
    </row>
    <row r="141" spans="17:17" x14ac:dyDescent="0.2">
      <c r="Q141" s="226"/>
    </row>
    <row r="142" spans="17:17" x14ac:dyDescent="0.2">
      <c r="Q142" s="226"/>
    </row>
    <row r="143" spans="17:17" x14ac:dyDescent="0.2">
      <c r="Q143" s="226"/>
    </row>
    <row r="144" spans="17:17" x14ac:dyDescent="0.2">
      <c r="Q144" s="226"/>
    </row>
    <row r="145" spans="17:17" x14ac:dyDescent="0.2">
      <c r="Q145" s="226"/>
    </row>
    <row r="146" spans="17:17" x14ac:dyDescent="0.2">
      <c r="Q146" s="226"/>
    </row>
    <row r="147" spans="17:17" x14ac:dyDescent="0.2">
      <c r="Q147" s="226"/>
    </row>
    <row r="148" spans="17:17" x14ac:dyDescent="0.2">
      <c r="Q148" s="226"/>
    </row>
    <row r="149" spans="17:17" x14ac:dyDescent="0.2">
      <c r="Q149" s="226"/>
    </row>
    <row r="150" spans="17:17" x14ac:dyDescent="0.2">
      <c r="Q150" s="226"/>
    </row>
    <row r="151" spans="17:17" x14ac:dyDescent="0.2">
      <c r="Q151" s="226"/>
    </row>
    <row r="152" spans="17:17" x14ac:dyDescent="0.2">
      <c r="Q152" s="226"/>
    </row>
    <row r="153" spans="17:17" x14ac:dyDescent="0.2">
      <c r="Q153" s="226"/>
    </row>
    <row r="154" spans="17:17" x14ac:dyDescent="0.2">
      <c r="Q154" s="226"/>
    </row>
    <row r="155" spans="17:17" x14ac:dyDescent="0.2">
      <c r="Q155" s="226"/>
    </row>
    <row r="156" spans="17:17" x14ac:dyDescent="0.2">
      <c r="Q156" s="226"/>
    </row>
    <row r="157" spans="17:17" x14ac:dyDescent="0.2">
      <c r="Q157" s="226"/>
    </row>
    <row r="158" spans="17:17" x14ac:dyDescent="0.2">
      <c r="Q158" s="226"/>
    </row>
    <row r="159" spans="17:17" x14ac:dyDescent="0.2">
      <c r="Q159" s="226"/>
    </row>
    <row r="160" spans="17:17" x14ac:dyDescent="0.2">
      <c r="Q160" s="226"/>
    </row>
    <row r="161" spans="17:17" x14ac:dyDescent="0.2">
      <c r="Q161" s="226"/>
    </row>
    <row r="162" spans="17:17" x14ac:dyDescent="0.2">
      <c r="Q162" s="226"/>
    </row>
    <row r="163" spans="17:17" x14ac:dyDescent="0.2">
      <c r="Q163" s="226"/>
    </row>
    <row r="164" spans="17:17" x14ac:dyDescent="0.2">
      <c r="Q164" s="226"/>
    </row>
    <row r="165" spans="17:17" x14ac:dyDescent="0.2">
      <c r="Q165" s="226"/>
    </row>
    <row r="166" spans="17:17" x14ac:dyDescent="0.2">
      <c r="Q166" s="226"/>
    </row>
    <row r="167" spans="17:17" x14ac:dyDescent="0.2">
      <c r="Q167" s="226"/>
    </row>
    <row r="168" spans="17:17" x14ac:dyDescent="0.2">
      <c r="Q168" s="226"/>
    </row>
    <row r="169" spans="17:17" x14ac:dyDescent="0.2">
      <c r="Q169" s="226"/>
    </row>
    <row r="170" spans="17:17" x14ac:dyDescent="0.2">
      <c r="Q170" s="226"/>
    </row>
    <row r="171" spans="17:17" x14ac:dyDescent="0.2">
      <c r="Q171" s="226"/>
    </row>
    <row r="172" spans="17:17" x14ac:dyDescent="0.2">
      <c r="Q172" s="226"/>
    </row>
    <row r="173" spans="17:17" x14ac:dyDescent="0.2">
      <c r="Q173" s="226"/>
    </row>
    <row r="174" spans="17:17" x14ac:dyDescent="0.2">
      <c r="Q174" s="226"/>
    </row>
    <row r="175" spans="17:17" x14ac:dyDescent="0.2">
      <c r="Q175" s="226"/>
    </row>
    <row r="176" spans="17:17" x14ac:dyDescent="0.2">
      <c r="Q176" s="226"/>
    </row>
    <row r="177" spans="17:17" x14ac:dyDescent="0.2">
      <c r="Q177" s="226"/>
    </row>
    <row r="178" spans="17:17" x14ac:dyDescent="0.2">
      <c r="Q178" s="226"/>
    </row>
    <row r="179" spans="17:17" x14ac:dyDescent="0.2">
      <c r="Q179" s="226"/>
    </row>
    <row r="180" spans="17:17" x14ac:dyDescent="0.2">
      <c r="Q180" s="226"/>
    </row>
    <row r="181" spans="17:17" x14ac:dyDescent="0.2">
      <c r="Q181" s="226"/>
    </row>
    <row r="182" spans="17:17" x14ac:dyDescent="0.2">
      <c r="Q182" s="226"/>
    </row>
    <row r="183" spans="17:17" x14ac:dyDescent="0.2">
      <c r="Q183" s="226"/>
    </row>
    <row r="184" spans="17:17" x14ac:dyDescent="0.2">
      <c r="Q184" s="226"/>
    </row>
    <row r="185" spans="17:17" x14ac:dyDescent="0.2">
      <c r="Q185" s="226"/>
    </row>
    <row r="186" spans="17:17" x14ac:dyDescent="0.2">
      <c r="Q186" s="226"/>
    </row>
    <row r="187" spans="17:17" x14ac:dyDescent="0.2">
      <c r="Q187" s="226"/>
    </row>
    <row r="188" spans="17:17" x14ac:dyDescent="0.2">
      <c r="Q188" s="226"/>
    </row>
    <row r="189" spans="17:17" x14ac:dyDescent="0.2">
      <c r="Q189" s="226"/>
    </row>
    <row r="190" spans="17:17" x14ac:dyDescent="0.2">
      <c r="Q190" s="226"/>
    </row>
    <row r="191" spans="17:17" x14ac:dyDescent="0.2">
      <c r="Q191" s="226"/>
    </row>
    <row r="192" spans="17:17" x14ac:dyDescent="0.2">
      <c r="Q192" s="226"/>
    </row>
    <row r="193" spans="17:17" x14ac:dyDescent="0.2">
      <c r="Q193" s="226"/>
    </row>
    <row r="194" spans="17:17" x14ac:dyDescent="0.2">
      <c r="Q194" s="226"/>
    </row>
    <row r="195" spans="17:17" x14ac:dyDescent="0.2">
      <c r="Q195" s="226"/>
    </row>
    <row r="196" spans="17:17" x14ac:dyDescent="0.2">
      <c r="Q196" s="226"/>
    </row>
    <row r="197" spans="17:17" x14ac:dyDescent="0.2">
      <c r="Q197" s="226"/>
    </row>
    <row r="198" spans="17:17" x14ac:dyDescent="0.2">
      <c r="Q198" s="226"/>
    </row>
    <row r="199" spans="17:17" x14ac:dyDescent="0.2">
      <c r="Q199" s="226"/>
    </row>
    <row r="200" spans="17:17" x14ac:dyDescent="0.2">
      <c r="Q200" s="226"/>
    </row>
    <row r="201" spans="17:17" x14ac:dyDescent="0.2">
      <c r="Q201" s="226"/>
    </row>
    <row r="202" spans="17:17" x14ac:dyDescent="0.2">
      <c r="Q202" s="226"/>
    </row>
    <row r="203" spans="17:17" x14ac:dyDescent="0.2">
      <c r="Q203" s="226"/>
    </row>
    <row r="204" spans="17:17" x14ac:dyDescent="0.2">
      <c r="Q204" s="226"/>
    </row>
    <row r="205" spans="17:17" x14ac:dyDescent="0.2">
      <c r="Q205" s="226"/>
    </row>
    <row r="206" spans="17:17" x14ac:dyDescent="0.2">
      <c r="Q206" s="226"/>
    </row>
    <row r="207" spans="17:17" x14ac:dyDescent="0.2">
      <c r="Q207" s="226"/>
    </row>
    <row r="208" spans="17:17" x14ac:dyDescent="0.2">
      <c r="Q208" s="226"/>
    </row>
    <row r="209" spans="17:17" x14ac:dyDescent="0.2">
      <c r="Q209" s="226"/>
    </row>
    <row r="210" spans="17:17" x14ac:dyDescent="0.2">
      <c r="Q210" s="226"/>
    </row>
    <row r="211" spans="17:17" x14ac:dyDescent="0.2">
      <c r="Q211" s="226"/>
    </row>
    <row r="212" spans="17:17" x14ac:dyDescent="0.2">
      <c r="Q212" s="226"/>
    </row>
    <row r="213" spans="17:17" x14ac:dyDescent="0.2">
      <c r="Q213" s="226"/>
    </row>
    <row r="214" spans="17:17" x14ac:dyDescent="0.2">
      <c r="Q214" s="226"/>
    </row>
    <row r="215" spans="17:17" x14ac:dyDescent="0.2">
      <c r="Q215" s="226"/>
    </row>
    <row r="216" spans="17:17" x14ac:dyDescent="0.2">
      <c r="Q216" s="226"/>
    </row>
    <row r="217" spans="17:17" x14ac:dyDescent="0.2">
      <c r="Q217" s="226"/>
    </row>
    <row r="218" spans="17:17" x14ac:dyDescent="0.2">
      <c r="Q218" s="226"/>
    </row>
    <row r="219" spans="17:17" x14ac:dyDescent="0.2">
      <c r="Q219" s="226"/>
    </row>
    <row r="220" spans="17:17" x14ac:dyDescent="0.2">
      <c r="Q220" s="226"/>
    </row>
    <row r="221" spans="17:17" x14ac:dyDescent="0.2">
      <c r="Q221" s="226"/>
    </row>
    <row r="222" spans="17:17" x14ac:dyDescent="0.2">
      <c r="Q222" s="226"/>
    </row>
    <row r="223" spans="17:17" x14ac:dyDescent="0.2">
      <c r="Q223" s="226"/>
    </row>
    <row r="224" spans="17:17" x14ac:dyDescent="0.2">
      <c r="Q224" s="226"/>
    </row>
    <row r="225" spans="17:17" x14ac:dyDescent="0.2">
      <c r="Q225" s="226"/>
    </row>
    <row r="226" spans="17:17" x14ac:dyDescent="0.2">
      <c r="Q226" s="226"/>
    </row>
    <row r="227" spans="17:17" x14ac:dyDescent="0.2">
      <c r="Q227" s="226"/>
    </row>
    <row r="228" spans="17:17" x14ac:dyDescent="0.2">
      <c r="Q228" s="226"/>
    </row>
    <row r="229" spans="17:17" x14ac:dyDescent="0.2">
      <c r="Q229" s="226"/>
    </row>
    <row r="230" spans="17:17" x14ac:dyDescent="0.2">
      <c r="Q230" s="226"/>
    </row>
    <row r="231" spans="17:17" x14ac:dyDescent="0.2">
      <c r="Q231" s="226"/>
    </row>
    <row r="232" spans="17:17" x14ac:dyDescent="0.2">
      <c r="Q232" s="226"/>
    </row>
    <row r="233" spans="17:17" x14ac:dyDescent="0.2">
      <c r="Q233" s="226"/>
    </row>
    <row r="234" spans="17:17" x14ac:dyDescent="0.2">
      <c r="Q234" s="226"/>
    </row>
    <row r="235" spans="17:17" x14ac:dyDescent="0.2">
      <c r="Q235" s="226"/>
    </row>
    <row r="236" spans="17:17" x14ac:dyDescent="0.2">
      <c r="Q236" s="226"/>
    </row>
    <row r="237" spans="17:17" x14ac:dyDescent="0.2">
      <c r="Q237" s="226"/>
    </row>
    <row r="238" spans="17:17" x14ac:dyDescent="0.2">
      <c r="Q238" s="226"/>
    </row>
    <row r="239" spans="17:17" x14ac:dyDescent="0.2">
      <c r="Q239" s="226"/>
    </row>
    <row r="240" spans="17:17" x14ac:dyDescent="0.2">
      <c r="Q240" s="226"/>
    </row>
    <row r="241" spans="17:17" x14ac:dyDescent="0.2">
      <c r="Q241" s="226"/>
    </row>
    <row r="242" spans="17:17" x14ac:dyDescent="0.2">
      <c r="Q242" s="226"/>
    </row>
    <row r="243" spans="17:17" x14ac:dyDescent="0.2">
      <c r="Q243" s="226"/>
    </row>
    <row r="244" spans="17:17" x14ac:dyDescent="0.2">
      <c r="Q244" s="226"/>
    </row>
    <row r="245" spans="17:17" x14ac:dyDescent="0.2">
      <c r="Q245" s="226"/>
    </row>
    <row r="246" spans="17:17" x14ac:dyDescent="0.2">
      <c r="Q246" s="226"/>
    </row>
    <row r="247" spans="17:17" x14ac:dyDescent="0.2">
      <c r="Q247" s="226"/>
    </row>
    <row r="248" spans="17:17" x14ac:dyDescent="0.2">
      <c r="Q248" s="226"/>
    </row>
    <row r="249" spans="17:17" x14ac:dyDescent="0.2">
      <c r="Q249" s="226"/>
    </row>
    <row r="250" spans="17:17" x14ac:dyDescent="0.2">
      <c r="Q250" s="226"/>
    </row>
    <row r="251" spans="17:17" x14ac:dyDescent="0.2">
      <c r="Q251" s="226"/>
    </row>
    <row r="252" spans="17:17" x14ac:dyDescent="0.2">
      <c r="Q252" s="226"/>
    </row>
    <row r="253" spans="17:17" x14ac:dyDescent="0.2">
      <c r="Q253" s="226"/>
    </row>
    <row r="254" spans="17:17" x14ac:dyDescent="0.2">
      <c r="Q254" s="226"/>
    </row>
    <row r="255" spans="17:17" x14ac:dyDescent="0.2">
      <c r="Q255" s="226"/>
    </row>
    <row r="256" spans="17:17" x14ac:dyDescent="0.2">
      <c r="Q256" s="226"/>
    </row>
    <row r="257" spans="17:17" x14ac:dyDescent="0.2">
      <c r="Q257" s="226"/>
    </row>
    <row r="258" spans="17:17" x14ac:dyDescent="0.2">
      <c r="Q258" s="226"/>
    </row>
    <row r="259" spans="17:17" x14ac:dyDescent="0.2">
      <c r="Q259" s="226"/>
    </row>
    <row r="260" spans="17:17" x14ac:dyDescent="0.2">
      <c r="Q260" s="226"/>
    </row>
    <row r="261" spans="17:17" x14ac:dyDescent="0.2">
      <c r="Q261" s="226"/>
    </row>
    <row r="262" spans="17:17" x14ac:dyDescent="0.2">
      <c r="Q262" s="226"/>
    </row>
    <row r="263" spans="17:17" x14ac:dyDescent="0.2">
      <c r="Q263" s="226"/>
    </row>
    <row r="264" spans="17:17" x14ac:dyDescent="0.2">
      <c r="Q264" s="226"/>
    </row>
    <row r="265" spans="17:17" x14ac:dyDescent="0.2">
      <c r="Q265" s="226"/>
    </row>
    <row r="266" spans="17:17" x14ac:dyDescent="0.2">
      <c r="Q266" s="226"/>
    </row>
    <row r="267" spans="17:17" x14ac:dyDescent="0.2">
      <c r="Q267" s="226"/>
    </row>
    <row r="268" spans="17:17" x14ac:dyDescent="0.2">
      <c r="Q268" s="226"/>
    </row>
    <row r="269" spans="17:17" x14ac:dyDescent="0.2">
      <c r="Q269" s="226"/>
    </row>
    <row r="270" spans="17:17" x14ac:dyDescent="0.2">
      <c r="Q270" s="226"/>
    </row>
    <row r="271" spans="17:17" x14ac:dyDescent="0.2">
      <c r="Q271" s="226"/>
    </row>
    <row r="272" spans="17:17" x14ac:dyDescent="0.2">
      <c r="Q272" s="226"/>
    </row>
    <row r="273" spans="17:17" x14ac:dyDescent="0.2">
      <c r="Q273" s="226"/>
    </row>
    <row r="274" spans="17:17" x14ac:dyDescent="0.2">
      <c r="Q274" s="226"/>
    </row>
    <row r="275" spans="17:17" x14ac:dyDescent="0.2">
      <c r="Q275" s="226"/>
    </row>
    <row r="276" spans="17:17" x14ac:dyDescent="0.2">
      <c r="Q276" s="226"/>
    </row>
    <row r="277" spans="17:17" x14ac:dyDescent="0.2">
      <c r="Q277" s="226"/>
    </row>
    <row r="278" spans="17:17" x14ac:dyDescent="0.2">
      <c r="Q278" s="226"/>
    </row>
    <row r="279" spans="17:17" x14ac:dyDescent="0.2">
      <c r="Q279" s="226"/>
    </row>
    <row r="280" spans="17:17" x14ac:dyDescent="0.2">
      <c r="Q280" s="226"/>
    </row>
    <row r="281" spans="17:17" x14ac:dyDescent="0.2">
      <c r="Q281" s="226"/>
    </row>
    <row r="282" spans="17:17" x14ac:dyDescent="0.2">
      <c r="Q282" s="226"/>
    </row>
    <row r="283" spans="17:17" x14ac:dyDescent="0.2">
      <c r="Q283" s="226"/>
    </row>
    <row r="284" spans="17:17" x14ac:dyDescent="0.2">
      <c r="Q284" s="226"/>
    </row>
    <row r="285" spans="17:17" x14ac:dyDescent="0.2">
      <c r="Q285" s="226"/>
    </row>
    <row r="286" spans="17:17" x14ac:dyDescent="0.2">
      <c r="Q286" s="226"/>
    </row>
    <row r="287" spans="17:17" x14ac:dyDescent="0.2">
      <c r="Q287" s="226"/>
    </row>
    <row r="288" spans="17:17" x14ac:dyDescent="0.2">
      <c r="Q288" s="226"/>
    </row>
    <row r="289" spans="17:17" x14ac:dyDescent="0.2">
      <c r="Q289" s="226"/>
    </row>
    <row r="290" spans="17:17" x14ac:dyDescent="0.2">
      <c r="Q290" s="226"/>
    </row>
    <row r="291" spans="17:17" x14ac:dyDescent="0.2">
      <c r="Q291" s="226"/>
    </row>
    <row r="292" spans="17:17" x14ac:dyDescent="0.2">
      <c r="Q292" s="226"/>
    </row>
    <row r="293" spans="17:17" x14ac:dyDescent="0.2">
      <c r="Q293" s="226"/>
    </row>
    <row r="294" spans="17:17" x14ac:dyDescent="0.2">
      <c r="Q294" s="226"/>
    </row>
    <row r="295" spans="17:17" x14ac:dyDescent="0.2">
      <c r="Q295" s="226"/>
    </row>
    <row r="296" spans="17:17" x14ac:dyDescent="0.2">
      <c r="Q296" s="226"/>
    </row>
    <row r="297" spans="17:17" x14ac:dyDescent="0.2">
      <c r="Q297" s="226"/>
    </row>
    <row r="298" spans="17:17" x14ac:dyDescent="0.2">
      <c r="Q298" s="226"/>
    </row>
    <row r="299" spans="17:17" x14ac:dyDescent="0.2">
      <c r="Q299" s="226"/>
    </row>
    <row r="300" spans="17:17" x14ac:dyDescent="0.2">
      <c r="Q300" s="226"/>
    </row>
    <row r="301" spans="17:17" x14ac:dyDescent="0.2">
      <c r="Q301" s="226"/>
    </row>
    <row r="302" spans="17:17" x14ac:dyDescent="0.2">
      <c r="Q302" s="226"/>
    </row>
    <row r="303" spans="17:17" x14ac:dyDescent="0.2">
      <c r="Q303" s="226"/>
    </row>
    <row r="304" spans="17:17" x14ac:dyDescent="0.2">
      <c r="Q304" s="226"/>
    </row>
    <row r="305" spans="17:17" x14ac:dyDescent="0.2">
      <c r="Q305" s="226"/>
    </row>
    <row r="306" spans="17:17" x14ac:dyDescent="0.2">
      <c r="Q306" s="226"/>
    </row>
    <row r="307" spans="17:17" x14ac:dyDescent="0.2">
      <c r="Q307" s="226"/>
    </row>
    <row r="308" spans="17:17" x14ac:dyDescent="0.2">
      <c r="Q308" s="226"/>
    </row>
    <row r="309" spans="17:17" x14ac:dyDescent="0.2">
      <c r="Q309" s="226"/>
    </row>
    <row r="310" spans="17:17" x14ac:dyDescent="0.2">
      <c r="Q310" s="226"/>
    </row>
    <row r="311" spans="17:17" x14ac:dyDescent="0.2">
      <c r="Q311" s="226"/>
    </row>
    <row r="312" spans="17:17" x14ac:dyDescent="0.2">
      <c r="Q312" s="226"/>
    </row>
    <row r="313" spans="17:17" x14ac:dyDescent="0.2">
      <c r="Q313" s="226"/>
    </row>
    <row r="314" spans="17:17" x14ac:dyDescent="0.2">
      <c r="Q314" s="226"/>
    </row>
    <row r="315" spans="17:17" x14ac:dyDescent="0.2">
      <c r="Q315" s="226"/>
    </row>
    <row r="316" spans="17:17" x14ac:dyDescent="0.2">
      <c r="Q316" s="226"/>
    </row>
    <row r="317" spans="17:17" x14ac:dyDescent="0.2">
      <c r="Q317" s="226"/>
    </row>
    <row r="318" spans="17:17" x14ac:dyDescent="0.2">
      <c r="Q318" s="226"/>
    </row>
    <row r="319" spans="17:17" x14ac:dyDescent="0.2">
      <c r="Q319" s="226"/>
    </row>
    <row r="320" spans="17:17" x14ac:dyDescent="0.2">
      <c r="Q320" s="226"/>
    </row>
    <row r="321" spans="17:17" x14ac:dyDescent="0.2">
      <c r="Q321" s="226"/>
    </row>
    <row r="322" spans="17:17" x14ac:dyDescent="0.2">
      <c r="Q322" s="226"/>
    </row>
    <row r="323" spans="17:17" x14ac:dyDescent="0.2">
      <c r="Q323" s="226"/>
    </row>
    <row r="324" spans="17:17" x14ac:dyDescent="0.2">
      <c r="Q324" s="226"/>
    </row>
    <row r="325" spans="17:17" x14ac:dyDescent="0.2">
      <c r="Q325" s="226"/>
    </row>
    <row r="326" spans="17:17" x14ac:dyDescent="0.2">
      <c r="Q326" s="226"/>
    </row>
    <row r="327" spans="17:17" x14ac:dyDescent="0.2">
      <c r="Q327" s="226"/>
    </row>
    <row r="328" spans="17:17" x14ac:dyDescent="0.2">
      <c r="Q328" s="226"/>
    </row>
    <row r="329" spans="17:17" x14ac:dyDescent="0.2">
      <c r="Q329" s="226"/>
    </row>
    <row r="330" spans="17:17" x14ac:dyDescent="0.2">
      <c r="Q330" s="226"/>
    </row>
    <row r="331" spans="17:17" x14ac:dyDescent="0.2">
      <c r="Q331" s="226"/>
    </row>
    <row r="332" spans="17:17" x14ac:dyDescent="0.2">
      <c r="Q332" s="226"/>
    </row>
    <row r="333" spans="17:17" x14ac:dyDescent="0.2">
      <c r="Q333" s="226"/>
    </row>
    <row r="334" spans="17:17" x14ac:dyDescent="0.2">
      <c r="Q334" s="226"/>
    </row>
    <row r="335" spans="17:17" x14ac:dyDescent="0.2">
      <c r="Q335" s="226"/>
    </row>
    <row r="336" spans="17:17" x14ac:dyDescent="0.2">
      <c r="Q336" s="226"/>
    </row>
    <row r="337" spans="17:17" x14ac:dyDescent="0.2">
      <c r="Q337" s="226"/>
    </row>
    <row r="338" spans="17:17" x14ac:dyDescent="0.2">
      <c r="Q338" s="226"/>
    </row>
    <row r="339" spans="17:17" x14ac:dyDescent="0.2">
      <c r="Q339" s="226"/>
    </row>
    <row r="340" spans="17:17" x14ac:dyDescent="0.2">
      <c r="Q340" s="226"/>
    </row>
    <row r="341" spans="17:17" x14ac:dyDescent="0.2">
      <c r="Q341" s="226"/>
    </row>
    <row r="342" spans="17:17" x14ac:dyDescent="0.2">
      <c r="Q342" s="226"/>
    </row>
    <row r="343" spans="17:17" x14ac:dyDescent="0.2">
      <c r="Q343" s="226"/>
    </row>
    <row r="344" spans="17:17" x14ac:dyDescent="0.2">
      <c r="Q344" s="226"/>
    </row>
    <row r="345" spans="17:17" x14ac:dyDescent="0.2">
      <c r="Q345" s="226"/>
    </row>
    <row r="346" spans="17:17" x14ac:dyDescent="0.2">
      <c r="Q346" s="226"/>
    </row>
    <row r="347" spans="17:17" x14ac:dyDescent="0.2">
      <c r="Q347" s="226"/>
    </row>
    <row r="348" spans="17:17" x14ac:dyDescent="0.2">
      <c r="Q348" s="226"/>
    </row>
    <row r="349" spans="17:17" x14ac:dyDescent="0.2">
      <c r="Q349" s="226"/>
    </row>
    <row r="350" spans="17:17" x14ac:dyDescent="0.2">
      <c r="Q350" s="226"/>
    </row>
    <row r="351" spans="17:17" x14ac:dyDescent="0.2">
      <c r="Q351" s="226"/>
    </row>
    <row r="352" spans="17:17" x14ac:dyDescent="0.2">
      <c r="Q352" s="226"/>
    </row>
    <row r="353" spans="17:17" x14ac:dyDescent="0.2">
      <c r="Q353" s="226"/>
    </row>
    <row r="354" spans="17:17" x14ac:dyDescent="0.2">
      <c r="Q354" s="226"/>
    </row>
    <row r="355" spans="17:17" x14ac:dyDescent="0.2">
      <c r="Q355" s="226"/>
    </row>
    <row r="356" spans="17:17" x14ac:dyDescent="0.2">
      <c r="Q356" s="226"/>
    </row>
    <row r="357" spans="17:17" x14ac:dyDescent="0.2">
      <c r="Q357" s="226"/>
    </row>
    <row r="358" spans="17:17" x14ac:dyDescent="0.2">
      <c r="Q358" s="226"/>
    </row>
    <row r="359" spans="17:17" x14ac:dyDescent="0.2">
      <c r="Q359" s="226"/>
    </row>
    <row r="360" spans="17:17" x14ac:dyDescent="0.2">
      <c r="Q360" s="226"/>
    </row>
    <row r="361" spans="17:17" x14ac:dyDescent="0.2">
      <c r="Q361" s="226"/>
    </row>
    <row r="362" spans="17:17" x14ac:dyDescent="0.2">
      <c r="Q362" s="226"/>
    </row>
    <row r="363" spans="17:17" x14ac:dyDescent="0.2">
      <c r="Q363" s="226"/>
    </row>
    <row r="364" spans="17:17" x14ac:dyDescent="0.2">
      <c r="Q364" s="226"/>
    </row>
    <row r="365" spans="17:17" x14ac:dyDescent="0.2">
      <c r="Q365" s="226"/>
    </row>
    <row r="366" spans="17:17" x14ac:dyDescent="0.2">
      <c r="Q366" s="226"/>
    </row>
    <row r="367" spans="17:17" x14ac:dyDescent="0.2">
      <c r="Q367" s="226"/>
    </row>
    <row r="368" spans="17:17" x14ac:dyDescent="0.2">
      <c r="Q368" s="226"/>
    </row>
    <row r="369" spans="17:17" x14ac:dyDescent="0.2">
      <c r="Q369" s="226"/>
    </row>
    <row r="370" spans="17:17" x14ac:dyDescent="0.2">
      <c r="Q370" s="226"/>
    </row>
    <row r="371" spans="17:17" x14ac:dyDescent="0.2">
      <c r="Q371" s="226"/>
    </row>
    <row r="372" spans="17:17" x14ac:dyDescent="0.2">
      <c r="Q372" s="226"/>
    </row>
    <row r="373" spans="17:17" x14ac:dyDescent="0.2">
      <c r="Q373" s="226"/>
    </row>
    <row r="374" spans="17:17" x14ac:dyDescent="0.2">
      <c r="Q374" s="226"/>
    </row>
    <row r="375" spans="17:17" x14ac:dyDescent="0.2">
      <c r="Q375" s="226"/>
    </row>
    <row r="376" spans="17:17" x14ac:dyDescent="0.2">
      <c r="Q376" s="226"/>
    </row>
    <row r="377" spans="17:17" x14ac:dyDescent="0.2">
      <c r="Q377" s="226"/>
    </row>
    <row r="378" spans="17:17" x14ac:dyDescent="0.2">
      <c r="Q378" s="226"/>
    </row>
    <row r="379" spans="17:17" x14ac:dyDescent="0.2">
      <c r="Q379" s="226"/>
    </row>
    <row r="380" spans="17:17" x14ac:dyDescent="0.2">
      <c r="Q380" s="226"/>
    </row>
    <row r="381" spans="17:17" x14ac:dyDescent="0.2">
      <c r="Q381" s="226"/>
    </row>
    <row r="382" spans="17:17" x14ac:dyDescent="0.2">
      <c r="Q382" s="226"/>
    </row>
    <row r="383" spans="17:17" x14ac:dyDescent="0.2">
      <c r="Q383" s="226"/>
    </row>
    <row r="384" spans="17:17" x14ac:dyDescent="0.2">
      <c r="Q384" s="226"/>
    </row>
    <row r="385" spans="17:17" x14ac:dyDescent="0.2">
      <c r="Q385" s="226"/>
    </row>
    <row r="386" spans="17:17" x14ac:dyDescent="0.2">
      <c r="Q386" s="226"/>
    </row>
    <row r="387" spans="17:17" x14ac:dyDescent="0.2">
      <c r="Q387" s="226"/>
    </row>
    <row r="388" spans="17:17" x14ac:dyDescent="0.2">
      <c r="Q388" s="226"/>
    </row>
    <row r="389" spans="17:17" x14ac:dyDescent="0.2">
      <c r="Q389" s="226"/>
    </row>
    <row r="390" spans="17:17" x14ac:dyDescent="0.2">
      <c r="Q390" s="226"/>
    </row>
    <row r="391" spans="17:17" x14ac:dyDescent="0.2">
      <c r="Q391" s="226"/>
    </row>
    <row r="392" spans="17:17" x14ac:dyDescent="0.2">
      <c r="Q392" s="226"/>
    </row>
    <row r="393" spans="17:17" x14ac:dyDescent="0.2">
      <c r="Q393" s="226"/>
    </row>
    <row r="394" spans="17:17" x14ac:dyDescent="0.2">
      <c r="Q394" s="226"/>
    </row>
    <row r="395" spans="17:17" x14ac:dyDescent="0.2">
      <c r="Q395" s="226"/>
    </row>
    <row r="396" spans="17:17" x14ac:dyDescent="0.2">
      <c r="Q396" s="226"/>
    </row>
    <row r="397" spans="17:17" x14ac:dyDescent="0.2">
      <c r="Q397" s="226"/>
    </row>
    <row r="398" spans="17:17" x14ac:dyDescent="0.2">
      <c r="Q398" s="226"/>
    </row>
    <row r="399" spans="17:17" x14ac:dyDescent="0.2">
      <c r="Q399" s="226"/>
    </row>
    <row r="400" spans="17:17" x14ac:dyDescent="0.2">
      <c r="Q400" s="226"/>
    </row>
    <row r="401" spans="17:17" x14ac:dyDescent="0.2">
      <c r="Q401" s="226"/>
    </row>
    <row r="402" spans="17:17" x14ac:dyDescent="0.2">
      <c r="Q402" s="226"/>
    </row>
    <row r="403" spans="17:17" x14ac:dyDescent="0.2">
      <c r="Q403" s="226"/>
    </row>
    <row r="404" spans="17:17" x14ac:dyDescent="0.2">
      <c r="Q404" s="226"/>
    </row>
    <row r="405" spans="17:17" x14ac:dyDescent="0.2">
      <c r="Q405" s="226"/>
    </row>
    <row r="406" spans="17:17" x14ac:dyDescent="0.2">
      <c r="Q406" s="226"/>
    </row>
    <row r="407" spans="17:17" x14ac:dyDescent="0.2">
      <c r="Q407" s="226"/>
    </row>
    <row r="408" spans="17:17" x14ac:dyDescent="0.2">
      <c r="Q408" s="226"/>
    </row>
    <row r="409" spans="17:17" x14ac:dyDescent="0.2">
      <c r="Q409" s="226"/>
    </row>
    <row r="410" spans="17:17" x14ac:dyDescent="0.2">
      <c r="Q410" s="226"/>
    </row>
    <row r="411" spans="17:17" x14ac:dyDescent="0.2">
      <c r="Q411" s="226"/>
    </row>
    <row r="412" spans="17:17" x14ac:dyDescent="0.2">
      <c r="Q412" s="226"/>
    </row>
    <row r="413" spans="17:17" x14ac:dyDescent="0.2">
      <c r="Q413" s="226"/>
    </row>
    <row r="414" spans="17:17" x14ac:dyDescent="0.2">
      <c r="Q414" s="226"/>
    </row>
    <row r="415" spans="17:17" x14ac:dyDescent="0.2">
      <c r="Q415" s="226"/>
    </row>
    <row r="416" spans="17:17" x14ac:dyDescent="0.2">
      <c r="Q416" s="226"/>
    </row>
    <row r="417" spans="17:17" x14ac:dyDescent="0.2">
      <c r="Q417" s="226"/>
    </row>
    <row r="418" spans="17:17" x14ac:dyDescent="0.2">
      <c r="Q418" s="226"/>
    </row>
    <row r="419" spans="17:17" x14ac:dyDescent="0.2">
      <c r="Q419" s="226"/>
    </row>
    <row r="420" spans="17:17" x14ac:dyDescent="0.2">
      <c r="Q420" s="226"/>
    </row>
    <row r="421" spans="17:17" x14ac:dyDescent="0.2">
      <c r="Q421" s="226"/>
    </row>
    <row r="422" spans="17:17" x14ac:dyDescent="0.2">
      <c r="Q422" s="226"/>
    </row>
    <row r="423" spans="17:17" x14ac:dyDescent="0.2">
      <c r="Q423" s="226"/>
    </row>
    <row r="424" spans="17:17" x14ac:dyDescent="0.2">
      <c r="Q424" s="226"/>
    </row>
    <row r="425" spans="17:17" x14ac:dyDescent="0.2">
      <c r="Q425" s="226"/>
    </row>
    <row r="426" spans="17:17" x14ac:dyDescent="0.2">
      <c r="Q426" s="226"/>
    </row>
    <row r="427" spans="17:17" x14ac:dyDescent="0.2">
      <c r="Q427" s="226"/>
    </row>
    <row r="428" spans="17:17" x14ac:dyDescent="0.2">
      <c r="Q428" s="226"/>
    </row>
    <row r="429" spans="17:17" x14ac:dyDescent="0.2">
      <c r="Q429" s="226"/>
    </row>
    <row r="430" spans="17:17" x14ac:dyDescent="0.2">
      <c r="Q430" s="226"/>
    </row>
    <row r="431" spans="17:17" x14ac:dyDescent="0.2">
      <c r="Q431" s="226"/>
    </row>
    <row r="432" spans="17:17" x14ac:dyDescent="0.2">
      <c r="Q432" s="226"/>
    </row>
    <row r="433" spans="17:17" x14ac:dyDescent="0.2">
      <c r="Q433" s="226"/>
    </row>
    <row r="434" spans="17:17" x14ac:dyDescent="0.2">
      <c r="Q434" s="226"/>
    </row>
    <row r="435" spans="17:17" x14ac:dyDescent="0.2">
      <c r="Q435" s="226"/>
    </row>
    <row r="436" spans="17:17" x14ac:dyDescent="0.2">
      <c r="Q436" s="226"/>
    </row>
    <row r="437" spans="17:17" x14ac:dyDescent="0.2">
      <c r="Q437" s="226"/>
    </row>
    <row r="438" spans="17:17" x14ac:dyDescent="0.2">
      <c r="Q438" s="226"/>
    </row>
    <row r="439" spans="17:17" x14ac:dyDescent="0.2">
      <c r="Q439" s="226"/>
    </row>
    <row r="440" spans="17:17" x14ac:dyDescent="0.2">
      <c r="Q440" s="226"/>
    </row>
    <row r="441" spans="17:17" x14ac:dyDescent="0.2">
      <c r="Q441" s="226"/>
    </row>
    <row r="442" spans="17:17" x14ac:dyDescent="0.2">
      <c r="Q442" s="226"/>
    </row>
    <row r="443" spans="17:17" x14ac:dyDescent="0.2">
      <c r="Q443" s="226"/>
    </row>
    <row r="444" spans="17:17" x14ac:dyDescent="0.2">
      <c r="Q444" s="226"/>
    </row>
    <row r="445" spans="17:17" x14ac:dyDescent="0.2">
      <c r="Q445" s="226"/>
    </row>
    <row r="446" spans="17:17" x14ac:dyDescent="0.2">
      <c r="Q446" s="226"/>
    </row>
    <row r="447" spans="17:17" x14ac:dyDescent="0.2">
      <c r="Q447" s="226"/>
    </row>
    <row r="448" spans="17:17" x14ac:dyDescent="0.2">
      <c r="Q448" s="226"/>
    </row>
    <row r="449" spans="17:17" x14ac:dyDescent="0.2">
      <c r="Q449" s="226"/>
    </row>
    <row r="450" spans="17:17" x14ac:dyDescent="0.2">
      <c r="Q450" s="226"/>
    </row>
    <row r="451" spans="17:17" x14ac:dyDescent="0.2">
      <c r="Q451" s="226"/>
    </row>
    <row r="452" spans="17:17" x14ac:dyDescent="0.2">
      <c r="Q452" s="226"/>
    </row>
    <row r="453" spans="17:17" x14ac:dyDescent="0.2">
      <c r="Q453" s="226"/>
    </row>
    <row r="454" spans="17:17" x14ac:dyDescent="0.2">
      <c r="Q454" s="226"/>
    </row>
    <row r="455" spans="17:17" x14ac:dyDescent="0.2">
      <c r="Q455" s="226"/>
    </row>
    <row r="456" spans="17:17" x14ac:dyDescent="0.2">
      <c r="Q456" s="226"/>
    </row>
    <row r="457" spans="17:17" x14ac:dyDescent="0.2">
      <c r="Q457" s="226"/>
    </row>
    <row r="458" spans="17:17" x14ac:dyDescent="0.2">
      <c r="Q458" s="226"/>
    </row>
    <row r="459" spans="17:17" x14ac:dyDescent="0.2">
      <c r="Q459" s="226"/>
    </row>
    <row r="460" spans="17:17" x14ac:dyDescent="0.2">
      <c r="Q460" s="226"/>
    </row>
    <row r="461" spans="17:17" x14ac:dyDescent="0.2">
      <c r="Q461" s="226"/>
    </row>
    <row r="462" spans="17:17" x14ac:dyDescent="0.2">
      <c r="Q462" s="226"/>
    </row>
    <row r="463" spans="17:17" x14ac:dyDescent="0.2">
      <c r="Q463" s="226"/>
    </row>
    <row r="464" spans="17:17" x14ac:dyDescent="0.2">
      <c r="Q464" s="226"/>
    </row>
    <row r="465" spans="17:17" x14ac:dyDescent="0.2">
      <c r="Q465" s="226"/>
    </row>
    <row r="466" spans="17:17" x14ac:dyDescent="0.2">
      <c r="Q466" s="226"/>
    </row>
    <row r="467" spans="17:17" x14ac:dyDescent="0.2">
      <c r="Q467" s="226"/>
    </row>
    <row r="468" spans="17:17" x14ac:dyDescent="0.2">
      <c r="Q468" s="226"/>
    </row>
    <row r="469" spans="17:17" x14ac:dyDescent="0.2">
      <c r="Q469" s="226"/>
    </row>
    <row r="470" spans="17:17" x14ac:dyDescent="0.2">
      <c r="Q470" s="226"/>
    </row>
    <row r="471" spans="17:17" x14ac:dyDescent="0.2">
      <c r="Q471" s="226"/>
    </row>
    <row r="472" spans="17:17" x14ac:dyDescent="0.2">
      <c r="Q472" s="226"/>
    </row>
    <row r="473" spans="17:17" x14ac:dyDescent="0.2">
      <c r="Q473" s="226"/>
    </row>
    <row r="474" spans="17:17" x14ac:dyDescent="0.2">
      <c r="Q474" s="226"/>
    </row>
    <row r="475" spans="17:17" x14ac:dyDescent="0.2">
      <c r="Q475" s="226"/>
    </row>
    <row r="476" spans="17:17" x14ac:dyDescent="0.2">
      <c r="Q476" s="226"/>
    </row>
    <row r="477" spans="17:17" x14ac:dyDescent="0.2">
      <c r="Q477" s="226"/>
    </row>
    <row r="478" spans="17:17" x14ac:dyDescent="0.2">
      <c r="Q478" s="226"/>
    </row>
    <row r="479" spans="17:17" x14ac:dyDescent="0.2">
      <c r="Q479" s="226"/>
    </row>
    <row r="480" spans="17:17" x14ac:dyDescent="0.2">
      <c r="Q480" s="226"/>
    </row>
    <row r="481" spans="17:17" x14ac:dyDescent="0.2">
      <c r="Q481" s="226"/>
    </row>
    <row r="482" spans="17:17" x14ac:dyDescent="0.2">
      <c r="Q482" s="226"/>
    </row>
    <row r="483" spans="17:17" x14ac:dyDescent="0.2">
      <c r="Q483" s="226"/>
    </row>
    <row r="484" spans="17:17" x14ac:dyDescent="0.2">
      <c r="Q484" s="226"/>
    </row>
    <row r="485" spans="17:17" x14ac:dyDescent="0.2">
      <c r="Q485" s="226"/>
    </row>
    <row r="486" spans="17:17" x14ac:dyDescent="0.2">
      <c r="Q486" s="226"/>
    </row>
    <row r="487" spans="17:17" x14ac:dyDescent="0.2">
      <c r="Q487" s="226"/>
    </row>
    <row r="488" spans="17:17" x14ac:dyDescent="0.2">
      <c r="Q488" s="226"/>
    </row>
    <row r="489" spans="17:17" x14ac:dyDescent="0.2">
      <c r="Q489" s="226"/>
    </row>
    <row r="490" spans="17:17" x14ac:dyDescent="0.2">
      <c r="Q490" s="226"/>
    </row>
    <row r="491" spans="17:17" x14ac:dyDescent="0.2">
      <c r="Q491" s="226"/>
    </row>
    <row r="492" spans="17:17" x14ac:dyDescent="0.2">
      <c r="Q492" s="226"/>
    </row>
    <row r="493" spans="17:17" x14ac:dyDescent="0.2">
      <c r="Q493" s="226"/>
    </row>
    <row r="494" spans="17:17" x14ac:dyDescent="0.2">
      <c r="Q494" s="226"/>
    </row>
    <row r="495" spans="17:17" x14ac:dyDescent="0.2">
      <c r="Q495" s="226"/>
    </row>
    <row r="496" spans="17:17" x14ac:dyDescent="0.2">
      <c r="Q496" s="226"/>
    </row>
    <row r="497" spans="17:17" x14ac:dyDescent="0.2">
      <c r="Q497" s="226"/>
    </row>
    <row r="498" spans="17:17" x14ac:dyDescent="0.2">
      <c r="Q498" s="226"/>
    </row>
    <row r="499" spans="17:17" x14ac:dyDescent="0.2">
      <c r="Q499" s="226"/>
    </row>
    <row r="500" spans="17:17" x14ac:dyDescent="0.2">
      <c r="Q500" s="226"/>
    </row>
    <row r="501" spans="17:17" x14ac:dyDescent="0.2">
      <c r="Q501" s="226"/>
    </row>
    <row r="502" spans="17:17" x14ac:dyDescent="0.2">
      <c r="Q502" s="226"/>
    </row>
    <row r="503" spans="17:17" x14ac:dyDescent="0.2">
      <c r="Q503" s="226"/>
    </row>
    <row r="504" spans="17:17" x14ac:dyDescent="0.2">
      <c r="Q504" s="226"/>
    </row>
    <row r="505" spans="17:17" x14ac:dyDescent="0.2">
      <c r="Q505" s="226"/>
    </row>
    <row r="506" spans="17:17" x14ac:dyDescent="0.2">
      <c r="Q506" s="226"/>
    </row>
    <row r="507" spans="17:17" x14ac:dyDescent="0.2">
      <c r="Q507" s="226"/>
    </row>
    <row r="508" spans="17:17" x14ac:dyDescent="0.2">
      <c r="Q508" s="226"/>
    </row>
    <row r="509" spans="17:17" x14ac:dyDescent="0.2">
      <c r="Q509" s="226"/>
    </row>
    <row r="510" spans="17:17" x14ac:dyDescent="0.2">
      <c r="Q510" s="226"/>
    </row>
    <row r="511" spans="17:17" x14ac:dyDescent="0.2">
      <c r="Q511" s="226"/>
    </row>
    <row r="512" spans="17:17" x14ac:dyDescent="0.2">
      <c r="Q512" s="226"/>
    </row>
    <row r="513" spans="17:17" x14ac:dyDescent="0.2">
      <c r="Q513" s="226"/>
    </row>
    <row r="514" spans="17:17" x14ac:dyDescent="0.2">
      <c r="Q514" s="226"/>
    </row>
    <row r="515" spans="17:17" x14ac:dyDescent="0.2">
      <c r="Q515" s="226"/>
    </row>
    <row r="516" spans="17:17" x14ac:dyDescent="0.2">
      <c r="Q516" s="226"/>
    </row>
    <row r="517" spans="17:17" x14ac:dyDescent="0.2">
      <c r="Q517" s="226"/>
    </row>
    <row r="518" spans="17:17" x14ac:dyDescent="0.2">
      <c r="Q518" s="226"/>
    </row>
    <row r="519" spans="17:17" x14ac:dyDescent="0.2">
      <c r="Q519" s="226"/>
    </row>
    <row r="520" spans="17:17" x14ac:dyDescent="0.2">
      <c r="Q520" s="226"/>
    </row>
    <row r="521" spans="17:17" x14ac:dyDescent="0.2">
      <c r="Q521" s="226"/>
    </row>
    <row r="522" spans="17:17" x14ac:dyDescent="0.2">
      <c r="Q522" s="226"/>
    </row>
    <row r="523" spans="17:17" x14ac:dyDescent="0.2">
      <c r="Q523" s="226"/>
    </row>
    <row r="524" spans="17:17" x14ac:dyDescent="0.2">
      <c r="Q524" s="226"/>
    </row>
    <row r="525" spans="17:17" x14ac:dyDescent="0.2">
      <c r="Q525" s="226"/>
    </row>
    <row r="526" spans="17:17" x14ac:dyDescent="0.2">
      <c r="Q526" s="226"/>
    </row>
    <row r="527" spans="17:17" x14ac:dyDescent="0.2">
      <c r="Q527" s="226"/>
    </row>
    <row r="528" spans="17:17" x14ac:dyDescent="0.2">
      <c r="Q528" s="226"/>
    </row>
    <row r="529" spans="17:17" x14ac:dyDescent="0.2">
      <c r="Q529" s="226"/>
    </row>
    <row r="530" spans="17:17" x14ac:dyDescent="0.2">
      <c r="Q530" s="226"/>
    </row>
    <row r="531" spans="17:17" x14ac:dyDescent="0.2">
      <c r="Q531" s="226"/>
    </row>
    <row r="532" spans="17:17" x14ac:dyDescent="0.2">
      <c r="Q532" s="226"/>
    </row>
    <row r="533" spans="17:17" x14ac:dyDescent="0.2">
      <c r="Q533" s="226"/>
    </row>
    <row r="534" spans="17:17" x14ac:dyDescent="0.2">
      <c r="Q534" s="226"/>
    </row>
    <row r="535" spans="17:17" x14ac:dyDescent="0.2">
      <c r="Q535" s="226"/>
    </row>
    <row r="536" spans="17:17" x14ac:dyDescent="0.2">
      <c r="Q536" s="226"/>
    </row>
    <row r="537" spans="17:17" x14ac:dyDescent="0.2">
      <c r="Q537" s="226"/>
    </row>
    <row r="538" spans="17:17" x14ac:dyDescent="0.2">
      <c r="Q538" s="226"/>
    </row>
    <row r="539" spans="17:17" x14ac:dyDescent="0.2">
      <c r="Q539" s="226"/>
    </row>
    <row r="540" spans="17:17" x14ac:dyDescent="0.2">
      <c r="Q540" s="226"/>
    </row>
    <row r="541" spans="17:17" x14ac:dyDescent="0.2">
      <c r="Q541" s="226"/>
    </row>
    <row r="542" spans="17:17" x14ac:dyDescent="0.2">
      <c r="Q542" s="226"/>
    </row>
    <row r="543" spans="17:17" x14ac:dyDescent="0.2">
      <c r="Q543" s="226"/>
    </row>
    <row r="544" spans="17:17" x14ac:dyDescent="0.2">
      <c r="Q544" s="226"/>
    </row>
    <row r="545" spans="17:17" x14ac:dyDescent="0.2">
      <c r="Q545" s="226"/>
    </row>
    <row r="546" spans="17:17" x14ac:dyDescent="0.2">
      <c r="Q546" s="226"/>
    </row>
    <row r="547" spans="17:17" x14ac:dyDescent="0.2">
      <c r="Q547" s="226"/>
    </row>
    <row r="548" spans="17:17" x14ac:dyDescent="0.2">
      <c r="Q548" s="226"/>
    </row>
    <row r="549" spans="17:17" x14ac:dyDescent="0.2">
      <c r="Q549" s="226"/>
    </row>
    <row r="550" spans="17:17" x14ac:dyDescent="0.2">
      <c r="Q550" s="226"/>
    </row>
    <row r="551" spans="17:17" x14ac:dyDescent="0.2">
      <c r="Q551" s="226"/>
    </row>
    <row r="552" spans="17:17" x14ac:dyDescent="0.2">
      <c r="Q552" s="226"/>
    </row>
    <row r="553" spans="17:17" x14ac:dyDescent="0.2">
      <c r="Q553" s="226"/>
    </row>
    <row r="554" spans="17:17" x14ac:dyDescent="0.2">
      <c r="Q554" s="226"/>
    </row>
    <row r="555" spans="17:17" x14ac:dyDescent="0.2">
      <c r="Q555" s="226"/>
    </row>
    <row r="556" spans="17:17" x14ac:dyDescent="0.2">
      <c r="Q556" s="226"/>
    </row>
    <row r="557" spans="17:17" x14ac:dyDescent="0.2">
      <c r="Q557" s="226"/>
    </row>
    <row r="558" spans="17:17" x14ac:dyDescent="0.2">
      <c r="Q558" s="226"/>
    </row>
    <row r="559" spans="17:17" x14ac:dyDescent="0.2">
      <c r="Q559" s="226"/>
    </row>
    <row r="560" spans="17:17" x14ac:dyDescent="0.2">
      <c r="Q560" s="226"/>
    </row>
    <row r="561" spans="17:17" x14ac:dyDescent="0.2">
      <c r="Q561" s="226"/>
    </row>
    <row r="562" spans="17:17" x14ac:dyDescent="0.2">
      <c r="Q562" s="226"/>
    </row>
    <row r="563" spans="17:17" x14ac:dyDescent="0.2">
      <c r="Q563" s="226"/>
    </row>
    <row r="564" spans="17:17" x14ac:dyDescent="0.2">
      <c r="Q564" s="226"/>
    </row>
    <row r="565" spans="17:17" x14ac:dyDescent="0.2">
      <c r="Q565" s="226"/>
    </row>
    <row r="566" spans="17:17" x14ac:dyDescent="0.2">
      <c r="Q566" s="226"/>
    </row>
    <row r="567" spans="17:17" x14ac:dyDescent="0.2">
      <c r="Q567" s="226"/>
    </row>
    <row r="568" spans="17:17" x14ac:dyDescent="0.2">
      <c r="Q568" s="226"/>
    </row>
    <row r="569" spans="17:17" x14ac:dyDescent="0.2">
      <c r="Q569" s="226"/>
    </row>
    <row r="570" spans="17:17" x14ac:dyDescent="0.2">
      <c r="Q570" s="226"/>
    </row>
    <row r="571" spans="17:17" x14ac:dyDescent="0.2">
      <c r="Q571" s="226"/>
    </row>
    <row r="572" spans="17:17" x14ac:dyDescent="0.2">
      <c r="Q572" s="226"/>
    </row>
    <row r="573" spans="17:17" x14ac:dyDescent="0.2">
      <c r="Q573" s="226"/>
    </row>
    <row r="574" spans="17:17" x14ac:dyDescent="0.2">
      <c r="Q574" s="226"/>
    </row>
    <row r="575" spans="17:17" x14ac:dyDescent="0.2">
      <c r="Q575" s="226"/>
    </row>
    <row r="576" spans="17:17" x14ac:dyDescent="0.2">
      <c r="Q576" s="226"/>
    </row>
    <row r="577" spans="17:17" x14ac:dyDescent="0.2">
      <c r="Q577" s="226"/>
    </row>
    <row r="578" spans="17:17" x14ac:dyDescent="0.2">
      <c r="Q578" s="226"/>
    </row>
    <row r="579" spans="17:17" x14ac:dyDescent="0.2">
      <c r="Q579" s="226"/>
    </row>
    <row r="580" spans="17:17" x14ac:dyDescent="0.2">
      <c r="Q580" s="226"/>
    </row>
    <row r="581" spans="17:17" x14ac:dyDescent="0.2">
      <c r="Q581" s="226"/>
    </row>
    <row r="582" spans="17:17" x14ac:dyDescent="0.2">
      <c r="Q582" s="226"/>
    </row>
    <row r="583" spans="17:17" x14ac:dyDescent="0.2">
      <c r="Q583" s="226"/>
    </row>
    <row r="584" spans="17:17" x14ac:dyDescent="0.2">
      <c r="Q584" s="226"/>
    </row>
    <row r="585" spans="17:17" x14ac:dyDescent="0.2">
      <c r="Q585" s="226"/>
    </row>
    <row r="586" spans="17:17" x14ac:dyDescent="0.2">
      <c r="Q586" s="226"/>
    </row>
    <row r="587" spans="17:17" x14ac:dyDescent="0.2">
      <c r="Q587" s="226"/>
    </row>
    <row r="588" spans="17:17" x14ac:dyDescent="0.2">
      <c r="Q588" s="226"/>
    </row>
    <row r="589" spans="17:17" x14ac:dyDescent="0.2">
      <c r="Q589" s="226"/>
    </row>
    <row r="590" spans="17:17" x14ac:dyDescent="0.2">
      <c r="Q590" s="226"/>
    </row>
    <row r="591" spans="17:17" x14ac:dyDescent="0.2">
      <c r="Q591" s="226"/>
    </row>
    <row r="592" spans="17:17" x14ac:dyDescent="0.2">
      <c r="Q592" s="226"/>
    </row>
    <row r="593" spans="17:17" x14ac:dyDescent="0.2">
      <c r="Q593" s="226"/>
    </row>
    <row r="594" spans="17:17" x14ac:dyDescent="0.2">
      <c r="Q594" s="226"/>
    </row>
    <row r="595" spans="17:17" x14ac:dyDescent="0.2">
      <c r="Q595" s="226"/>
    </row>
    <row r="596" spans="17:17" x14ac:dyDescent="0.2">
      <c r="Q596" s="226"/>
    </row>
    <row r="597" spans="17:17" x14ac:dyDescent="0.2">
      <c r="Q597" s="226"/>
    </row>
    <row r="598" spans="17:17" x14ac:dyDescent="0.2">
      <c r="Q598" s="226"/>
    </row>
    <row r="599" spans="17:17" x14ac:dyDescent="0.2">
      <c r="Q599" s="226"/>
    </row>
    <row r="600" spans="17:17" x14ac:dyDescent="0.2">
      <c r="Q600" s="226"/>
    </row>
    <row r="601" spans="17:17" x14ac:dyDescent="0.2">
      <c r="Q601" s="226"/>
    </row>
    <row r="602" spans="17:17" x14ac:dyDescent="0.2">
      <c r="Q602" s="226"/>
    </row>
    <row r="603" spans="17:17" x14ac:dyDescent="0.2">
      <c r="Q603" s="226"/>
    </row>
    <row r="604" spans="17:17" x14ac:dyDescent="0.2">
      <c r="Q604" s="226"/>
    </row>
    <row r="605" spans="17:17" x14ac:dyDescent="0.2">
      <c r="Q605" s="226"/>
    </row>
    <row r="606" spans="17:17" x14ac:dyDescent="0.2">
      <c r="Q606" s="226"/>
    </row>
    <row r="607" spans="17:17" x14ac:dyDescent="0.2">
      <c r="Q607" s="226"/>
    </row>
    <row r="608" spans="17:17" x14ac:dyDescent="0.2">
      <c r="Q608" s="226"/>
    </row>
    <row r="609" spans="17:17" x14ac:dyDescent="0.2">
      <c r="Q609" s="226"/>
    </row>
    <row r="610" spans="17:17" x14ac:dyDescent="0.2">
      <c r="Q610" s="226"/>
    </row>
    <row r="611" spans="17:17" x14ac:dyDescent="0.2">
      <c r="Q611" s="226"/>
    </row>
    <row r="612" spans="17:17" x14ac:dyDescent="0.2">
      <c r="Q612" s="226"/>
    </row>
    <row r="613" spans="17:17" x14ac:dyDescent="0.2">
      <c r="Q613" s="226"/>
    </row>
    <row r="614" spans="17:17" x14ac:dyDescent="0.2">
      <c r="Q614" s="226"/>
    </row>
    <row r="615" spans="17:17" x14ac:dyDescent="0.2">
      <c r="Q615" s="226"/>
    </row>
    <row r="616" spans="17:17" x14ac:dyDescent="0.2">
      <c r="Q616" s="226"/>
    </row>
    <row r="617" spans="17:17" x14ac:dyDescent="0.2">
      <c r="Q617" s="226"/>
    </row>
    <row r="618" spans="17:17" x14ac:dyDescent="0.2">
      <c r="Q618" s="226"/>
    </row>
    <row r="619" spans="17:17" x14ac:dyDescent="0.2">
      <c r="Q619" s="226"/>
    </row>
    <row r="620" spans="17:17" x14ac:dyDescent="0.2">
      <c r="Q620" s="226"/>
    </row>
    <row r="621" spans="17:17" x14ac:dyDescent="0.2">
      <c r="Q621" s="226"/>
    </row>
    <row r="622" spans="17:17" x14ac:dyDescent="0.2">
      <c r="Q622" s="226"/>
    </row>
    <row r="623" spans="17:17" x14ac:dyDescent="0.2">
      <c r="Q623" s="226"/>
    </row>
    <row r="624" spans="17:17" x14ac:dyDescent="0.2">
      <c r="Q624" s="226"/>
    </row>
    <row r="625" spans="17:17" x14ac:dyDescent="0.2">
      <c r="Q625" s="226"/>
    </row>
    <row r="626" spans="17:17" x14ac:dyDescent="0.2">
      <c r="Q626" s="226"/>
    </row>
    <row r="627" spans="17:17" x14ac:dyDescent="0.2">
      <c r="Q627" s="226"/>
    </row>
    <row r="628" spans="17:17" x14ac:dyDescent="0.2">
      <c r="Q628" s="226"/>
    </row>
    <row r="629" spans="17:17" x14ac:dyDescent="0.2">
      <c r="Q629" s="226"/>
    </row>
    <row r="630" spans="17:17" x14ac:dyDescent="0.2">
      <c r="Q630" s="226"/>
    </row>
    <row r="631" spans="17:17" x14ac:dyDescent="0.2">
      <c r="Q631" s="226"/>
    </row>
    <row r="632" spans="17:17" x14ac:dyDescent="0.2">
      <c r="Q632" s="226"/>
    </row>
    <row r="633" spans="17:17" x14ac:dyDescent="0.2">
      <c r="Q633" s="226"/>
    </row>
    <row r="634" spans="17:17" x14ac:dyDescent="0.2">
      <c r="Q634" s="226"/>
    </row>
    <row r="635" spans="17:17" x14ac:dyDescent="0.2">
      <c r="Q635" s="226"/>
    </row>
    <row r="636" spans="17:17" x14ac:dyDescent="0.2">
      <c r="Q636" s="226"/>
    </row>
    <row r="637" spans="17:17" x14ac:dyDescent="0.2">
      <c r="Q637" s="226"/>
    </row>
    <row r="638" spans="17:17" x14ac:dyDescent="0.2">
      <c r="Q638" s="226"/>
    </row>
    <row r="639" spans="17:17" x14ac:dyDescent="0.2">
      <c r="Q639" s="226"/>
    </row>
    <row r="640" spans="17:17" x14ac:dyDescent="0.2">
      <c r="Q640" s="226"/>
    </row>
    <row r="641" spans="17:17" x14ac:dyDescent="0.2">
      <c r="Q641" s="226"/>
    </row>
    <row r="642" spans="17:17" x14ac:dyDescent="0.2">
      <c r="Q642" s="226"/>
    </row>
    <row r="643" spans="17:17" x14ac:dyDescent="0.2">
      <c r="Q643" s="226"/>
    </row>
    <row r="644" spans="17:17" x14ac:dyDescent="0.2">
      <c r="Q644" s="226"/>
    </row>
    <row r="645" spans="17:17" x14ac:dyDescent="0.2">
      <c r="Q645" s="226"/>
    </row>
    <row r="646" spans="17:17" x14ac:dyDescent="0.2">
      <c r="Q646" s="226"/>
    </row>
    <row r="647" spans="17:17" x14ac:dyDescent="0.2">
      <c r="Q647" s="226"/>
    </row>
    <row r="648" spans="17:17" x14ac:dyDescent="0.2">
      <c r="Q648" s="226"/>
    </row>
    <row r="649" spans="17:17" x14ac:dyDescent="0.2">
      <c r="Q649" s="226"/>
    </row>
    <row r="650" spans="17:17" x14ac:dyDescent="0.2">
      <c r="Q650" s="226"/>
    </row>
    <row r="651" spans="17:17" x14ac:dyDescent="0.2">
      <c r="Q651" s="226"/>
    </row>
    <row r="652" spans="17:17" x14ac:dyDescent="0.2">
      <c r="Q652" s="226"/>
    </row>
    <row r="653" spans="17:17" x14ac:dyDescent="0.2">
      <c r="Q653" s="226"/>
    </row>
    <row r="654" spans="17:17" x14ac:dyDescent="0.2">
      <c r="Q654" s="226"/>
    </row>
    <row r="655" spans="17:17" x14ac:dyDescent="0.2">
      <c r="Q655" s="226"/>
    </row>
    <row r="656" spans="17:17" x14ac:dyDescent="0.2">
      <c r="Q656" s="226"/>
    </row>
    <row r="657" spans="17:17" x14ac:dyDescent="0.2">
      <c r="Q657" s="226"/>
    </row>
    <row r="658" spans="17:17" x14ac:dyDescent="0.2">
      <c r="Q658" s="226"/>
    </row>
    <row r="659" spans="17:17" x14ac:dyDescent="0.2">
      <c r="Q659" s="226"/>
    </row>
    <row r="660" spans="17:17" x14ac:dyDescent="0.2">
      <c r="Q660" s="226"/>
    </row>
    <row r="661" spans="17:17" x14ac:dyDescent="0.2">
      <c r="Q661" s="226"/>
    </row>
    <row r="662" spans="17:17" x14ac:dyDescent="0.2">
      <c r="Q662" s="226"/>
    </row>
    <row r="663" spans="17:17" x14ac:dyDescent="0.2">
      <c r="Q663" s="226"/>
    </row>
    <row r="664" spans="17:17" x14ac:dyDescent="0.2">
      <c r="Q664" s="226"/>
    </row>
    <row r="665" spans="17:17" x14ac:dyDescent="0.2">
      <c r="Q665" s="226"/>
    </row>
    <row r="666" spans="17:17" x14ac:dyDescent="0.2">
      <c r="Q666" s="226"/>
    </row>
    <row r="667" spans="17:17" x14ac:dyDescent="0.2">
      <c r="Q667" s="226"/>
    </row>
    <row r="668" spans="17:17" x14ac:dyDescent="0.2">
      <c r="Q668" s="226"/>
    </row>
    <row r="669" spans="17:17" x14ac:dyDescent="0.2">
      <c r="Q669" s="226"/>
    </row>
    <row r="670" spans="17:17" x14ac:dyDescent="0.2">
      <c r="Q670" s="226"/>
    </row>
    <row r="671" spans="17:17" x14ac:dyDescent="0.2">
      <c r="Q671" s="226"/>
    </row>
    <row r="672" spans="17:17" x14ac:dyDescent="0.2">
      <c r="Q672" s="226"/>
    </row>
    <row r="673" spans="17:17" x14ac:dyDescent="0.2">
      <c r="Q673" s="226"/>
    </row>
    <row r="674" spans="17:17" x14ac:dyDescent="0.2">
      <c r="Q674" s="226"/>
    </row>
    <row r="675" spans="17:17" x14ac:dyDescent="0.2">
      <c r="Q675" s="226"/>
    </row>
    <row r="676" spans="17:17" x14ac:dyDescent="0.2">
      <c r="Q676" s="226"/>
    </row>
    <row r="677" spans="17:17" x14ac:dyDescent="0.2">
      <c r="Q677" s="226"/>
    </row>
    <row r="678" spans="17:17" x14ac:dyDescent="0.2">
      <c r="Q678" s="226"/>
    </row>
    <row r="679" spans="17:17" x14ac:dyDescent="0.2">
      <c r="Q679" s="226"/>
    </row>
    <row r="680" spans="17:17" x14ac:dyDescent="0.2">
      <c r="Q680" s="226"/>
    </row>
    <row r="681" spans="17:17" x14ac:dyDescent="0.2">
      <c r="Q681" s="226"/>
    </row>
    <row r="682" spans="17:17" x14ac:dyDescent="0.2">
      <c r="Q682" s="226"/>
    </row>
    <row r="683" spans="17:17" x14ac:dyDescent="0.2">
      <c r="Q683" s="226"/>
    </row>
    <row r="684" spans="17:17" x14ac:dyDescent="0.2">
      <c r="Q684" s="226"/>
    </row>
    <row r="685" spans="17:17" x14ac:dyDescent="0.2">
      <c r="Q685" s="226"/>
    </row>
    <row r="686" spans="17:17" x14ac:dyDescent="0.2">
      <c r="Q686" s="226"/>
    </row>
    <row r="687" spans="17:17" x14ac:dyDescent="0.2">
      <c r="Q687" s="226"/>
    </row>
    <row r="688" spans="17:17" x14ac:dyDescent="0.2">
      <c r="Q688" s="226"/>
    </row>
    <row r="689" spans="17:17" x14ac:dyDescent="0.2">
      <c r="Q689" s="226"/>
    </row>
    <row r="690" spans="17:17" x14ac:dyDescent="0.2">
      <c r="Q690" s="226"/>
    </row>
    <row r="691" spans="17:17" x14ac:dyDescent="0.2">
      <c r="Q691" s="226"/>
    </row>
    <row r="692" spans="17:17" x14ac:dyDescent="0.2">
      <c r="Q692" s="226"/>
    </row>
    <row r="693" spans="17:17" x14ac:dyDescent="0.2">
      <c r="Q693" s="226"/>
    </row>
    <row r="694" spans="17:17" x14ac:dyDescent="0.2">
      <c r="Q694" s="226"/>
    </row>
    <row r="695" spans="17:17" x14ac:dyDescent="0.2">
      <c r="Q695" s="226"/>
    </row>
    <row r="696" spans="17:17" x14ac:dyDescent="0.2">
      <c r="Q696" s="226"/>
    </row>
    <row r="697" spans="17:17" x14ac:dyDescent="0.2">
      <c r="Q697" s="226"/>
    </row>
    <row r="698" spans="17:17" x14ac:dyDescent="0.2">
      <c r="Q698" s="226"/>
    </row>
    <row r="699" spans="17:17" x14ac:dyDescent="0.2">
      <c r="Q699" s="226"/>
    </row>
    <row r="700" spans="17:17" x14ac:dyDescent="0.2">
      <c r="Q700" s="226"/>
    </row>
    <row r="701" spans="17:17" x14ac:dyDescent="0.2">
      <c r="Q701" s="226"/>
    </row>
    <row r="702" spans="17:17" x14ac:dyDescent="0.2">
      <c r="Q702" s="226"/>
    </row>
    <row r="703" spans="17:17" x14ac:dyDescent="0.2">
      <c r="Q703" s="226"/>
    </row>
    <row r="704" spans="17:17" x14ac:dyDescent="0.2">
      <c r="Q704" s="226"/>
    </row>
    <row r="705" spans="17:17" x14ac:dyDescent="0.2">
      <c r="Q705" s="226"/>
    </row>
    <row r="706" spans="17:17" x14ac:dyDescent="0.2">
      <c r="Q706" s="226"/>
    </row>
    <row r="707" spans="17:17" x14ac:dyDescent="0.2">
      <c r="Q707" s="226"/>
    </row>
    <row r="708" spans="17:17" x14ac:dyDescent="0.2">
      <c r="Q708" s="226"/>
    </row>
    <row r="709" spans="17:17" x14ac:dyDescent="0.2">
      <c r="Q709" s="226"/>
    </row>
    <row r="710" spans="17:17" x14ac:dyDescent="0.2">
      <c r="Q710" s="226"/>
    </row>
    <row r="711" spans="17:17" x14ac:dyDescent="0.2">
      <c r="Q711" s="226"/>
    </row>
    <row r="712" spans="17:17" x14ac:dyDescent="0.2">
      <c r="Q712" s="226"/>
    </row>
    <row r="713" spans="17:17" x14ac:dyDescent="0.2">
      <c r="Q713" s="226"/>
    </row>
    <row r="714" spans="17:17" x14ac:dyDescent="0.2">
      <c r="Q714" s="226"/>
    </row>
    <row r="715" spans="17:17" x14ac:dyDescent="0.2">
      <c r="Q715" s="226"/>
    </row>
    <row r="716" spans="17:17" x14ac:dyDescent="0.2">
      <c r="Q716" s="226"/>
    </row>
    <row r="717" spans="17:17" x14ac:dyDescent="0.2">
      <c r="Q717" s="226"/>
    </row>
    <row r="718" spans="17:17" x14ac:dyDescent="0.2">
      <c r="Q718" s="226"/>
    </row>
    <row r="719" spans="17:17" x14ac:dyDescent="0.2">
      <c r="Q719" s="226"/>
    </row>
    <row r="720" spans="17:17" x14ac:dyDescent="0.2">
      <c r="Q720" s="226"/>
    </row>
    <row r="721" spans="17:17" x14ac:dyDescent="0.2">
      <c r="Q721" s="226"/>
    </row>
    <row r="722" spans="17:17" x14ac:dyDescent="0.2">
      <c r="Q722" s="226"/>
    </row>
    <row r="723" spans="17:17" x14ac:dyDescent="0.2">
      <c r="Q723" s="226"/>
    </row>
    <row r="724" spans="17:17" x14ac:dyDescent="0.2">
      <c r="Q724" s="226"/>
    </row>
    <row r="725" spans="17:17" x14ac:dyDescent="0.2">
      <c r="Q725" s="226"/>
    </row>
    <row r="726" spans="17:17" x14ac:dyDescent="0.2">
      <c r="Q726" s="226"/>
    </row>
    <row r="727" spans="17:17" x14ac:dyDescent="0.2">
      <c r="Q727" s="226"/>
    </row>
    <row r="728" spans="17:17" x14ac:dyDescent="0.2">
      <c r="Q728" s="226"/>
    </row>
    <row r="729" spans="17:17" x14ac:dyDescent="0.2">
      <c r="Q729" s="226"/>
    </row>
    <row r="730" spans="17:17" x14ac:dyDescent="0.2">
      <c r="Q730" s="226"/>
    </row>
    <row r="731" spans="17:17" x14ac:dyDescent="0.2">
      <c r="Q731" s="226"/>
    </row>
    <row r="732" spans="17:17" x14ac:dyDescent="0.2">
      <c r="Q732" s="226"/>
    </row>
    <row r="733" spans="17:17" x14ac:dyDescent="0.2">
      <c r="Q733" s="226"/>
    </row>
    <row r="734" spans="17:17" x14ac:dyDescent="0.2">
      <c r="Q734" s="226"/>
    </row>
    <row r="735" spans="17:17" x14ac:dyDescent="0.2">
      <c r="Q735" s="226"/>
    </row>
    <row r="736" spans="17:17" x14ac:dyDescent="0.2">
      <c r="Q736" s="226"/>
    </row>
    <row r="737" spans="17:17" x14ac:dyDescent="0.2">
      <c r="Q737" s="226"/>
    </row>
    <row r="738" spans="17:17" x14ac:dyDescent="0.2">
      <c r="Q738" s="226"/>
    </row>
    <row r="739" spans="17:17" x14ac:dyDescent="0.2">
      <c r="Q739" s="226"/>
    </row>
    <row r="740" spans="17:17" x14ac:dyDescent="0.2">
      <c r="Q740" s="226"/>
    </row>
    <row r="741" spans="17:17" x14ac:dyDescent="0.2">
      <c r="Q741" s="226"/>
    </row>
    <row r="742" spans="17:17" x14ac:dyDescent="0.2">
      <c r="Q742" s="226"/>
    </row>
    <row r="743" spans="17:17" x14ac:dyDescent="0.2">
      <c r="Q743" s="226"/>
    </row>
    <row r="744" spans="17:17" x14ac:dyDescent="0.2">
      <c r="Q744" s="226"/>
    </row>
    <row r="745" spans="17:17" x14ac:dyDescent="0.2">
      <c r="Q745" s="226"/>
    </row>
    <row r="746" spans="17:17" x14ac:dyDescent="0.2">
      <c r="Q746" s="226"/>
    </row>
    <row r="747" spans="17:17" x14ac:dyDescent="0.2">
      <c r="Q747" s="226"/>
    </row>
    <row r="748" spans="17:17" x14ac:dyDescent="0.2">
      <c r="Q748" s="226"/>
    </row>
    <row r="749" spans="17:17" x14ac:dyDescent="0.2">
      <c r="Q749" s="226"/>
    </row>
    <row r="750" spans="17:17" x14ac:dyDescent="0.2">
      <c r="Q750" s="226"/>
    </row>
    <row r="751" spans="17:17" x14ac:dyDescent="0.2">
      <c r="Q751" s="226"/>
    </row>
    <row r="752" spans="17:17" x14ac:dyDescent="0.2">
      <c r="Q752" s="226"/>
    </row>
    <row r="753" spans="17:17" x14ac:dyDescent="0.2">
      <c r="Q753" s="226"/>
    </row>
    <row r="754" spans="17:17" x14ac:dyDescent="0.2">
      <c r="Q754" s="226"/>
    </row>
    <row r="755" spans="17:17" x14ac:dyDescent="0.2">
      <c r="Q755" s="226"/>
    </row>
    <row r="756" spans="17:17" x14ac:dyDescent="0.2">
      <c r="Q756" s="226"/>
    </row>
    <row r="757" spans="17:17" x14ac:dyDescent="0.2">
      <c r="Q757" s="226"/>
    </row>
    <row r="758" spans="17:17" x14ac:dyDescent="0.2">
      <c r="Q758" s="226"/>
    </row>
    <row r="759" spans="17:17" x14ac:dyDescent="0.2">
      <c r="Q759" s="226"/>
    </row>
    <row r="760" spans="17:17" x14ac:dyDescent="0.2">
      <c r="Q760" s="226"/>
    </row>
    <row r="761" spans="17:17" x14ac:dyDescent="0.2">
      <c r="Q761" s="226"/>
    </row>
    <row r="762" spans="17:17" x14ac:dyDescent="0.2">
      <c r="Q762" s="226"/>
    </row>
    <row r="763" spans="17:17" x14ac:dyDescent="0.2">
      <c r="Q763" s="226"/>
    </row>
    <row r="764" spans="17:17" x14ac:dyDescent="0.2">
      <c r="Q764" s="226"/>
    </row>
    <row r="765" spans="17:17" x14ac:dyDescent="0.2">
      <c r="Q765" s="226"/>
    </row>
    <row r="766" spans="17:17" x14ac:dyDescent="0.2">
      <c r="Q766" s="226"/>
    </row>
    <row r="767" spans="17:17" x14ac:dyDescent="0.2">
      <c r="Q767" s="226"/>
    </row>
    <row r="768" spans="17:17" x14ac:dyDescent="0.2">
      <c r="Q768" s="226"/>
    </row>
    <row r="769" spans="17:17" x14ac:dyDescent="0.2">
      <c r="Q769" s="226"/>
    </row>
    <row r="770" spans="17:17" x14ac:dyDescent="0.2">
      <c r="Q770" s="226"/>
    </row>
    <row r="771" spans="17:17" x14ac:dyDescent="0.2">
      <c r="Q771" s="226"/>
    </row>
    <row r="772" spans="17:17" x14ac:dyDescent="0.2">
      <c r="Q772" s="226"/>
    </row>
    <row r="773" spans="17:17" x14ac:dyDescent="0.2">
      <c r="Q773" s="226"/>
    </row>
    <row r="774" spans="17:17" x14ac:dyDescent="0.2">
      <c r="Q774" s="226"/>
    </row>
    <row r="775" spans="17:17" x14ac:dyDescent="0.2">
      <c r="Q775" s="226"/>
    </row>
    <row r="776" spans="17:17" x14ac:dyDescent="0.2">
      <c r="Q776" s="226"/>
    </row>
    <row r="777" spans="17:17" x14ac:dyDescent="0.2">
      <c r="Q777" s="226"/>
    </row>
    <row r="778" spans="17:17" x14ac:dyDescent="0.2">
      <c r="Q778" s="226"/>
    </row>
    <row r="779" spans="17:17" x14ac:dyDescent="0.2">
      <c r="Q779" s="226"/>
    </row>
    <row r="780" spans="17:17" x14ac:dyDescent="0.2">
      <c r="Q780" s="226"/>
    </row>
    <row r="781" spans="17:17" x14ac:dyDescent="0.2">
      <c r="Q781" s="226"/>
    </row>
    <row r="782" spans="17:17" x14ac:dyDescent="0.2">
      <c r="Q782" s="226"/>
    </row>
    <row r="783" spans="17:17" x14ac:dyDescent="0.2">
      <c r="Q783" s="226"/>
    </row>
    <row r="784" spans="17:17" x14ac:dyDescent="0.2">
      <c r="Q784" s="226"/>
    </row>
    <row r="785" spans="17:17" x14ac:dyDescent="0.2">
      <c r="Q785" s="226"/>
    </row>
    <row r="786" spans="17:17" x14ac:dyDescent="0.2">
      <c r="Q786" s="226"/>
    </row>
    <row r="787" spans="17:17" x14ac:dyDescent="0.2">
      <c r="Q787" s="226"/>
    </row>
    <row r="788" spans="17:17" x14ac:dyDescent="0.2">
      <c r="Q788" s="226"/>
    </row>
    <row r="789" spans="17:17" x14ac:dyDescent="0.2">
      <c r="Q789" s="226"/>
    </row>
  </sheetData>
  <sheetProtection formatCells="0" formatColumns="0" formatRows="0" insertColumns="0" insertRows="0" deleteColumns="0" deleteRows="0"/>
  <mergeCells count="2">
    <mergeCell ref="C38:F38"/>
    <mergeCell ref="C39:F39"/>
  </mergeCells>
  <pageMargins left="0.59055118110236227" right="0.47244094488188981" top="0.51181102362204722" bottom="0.6692913385826772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Болшибаева Асель А.</dc:creator>
  <cp:lastModifiedBy>Болшибаева Асель А.</cp:lastModifiedBy>
  <dcterms:created xsi:type="dcterms:W3CDTF">2019-10-10T11:05:15Z</dcterms:created>
  <dcterms:modified xsi:type="dcterms:W3CDTF">2019-10-10T12:32:21Z</dcterms:modified>
</cp:coreProperties>
</file>