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5" windowWidth="11910" windowHeight="5625"/>
  </bookViews>
  <sheets>
    <sheet name="Ф1 конс" sheetId="4" r:id="rId1"/>
    <sheet name="Ф2 конс" sheetId="3" r:id="rId2"/>
    <sheet name="Ф3 конс" sheetId="11" r:id="rId3"/>
    <sheet name="Ф4 конс" sheetId="1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2">#REF!</definedName>
    <definedName name="Account_Balance" localSheetId="3">#REF!</definedName>
    <definedName name="Account_Balance">#REF!</definedName>
    <definedName name="AS2DocOpenMode" hidden="1">"AS2DocumentEdit"</definedName>
    <definedName name="ASD" localSheetId="2">#REF!</definedName>
    <definedName name="ASD" localSheetId="3">#REF!</definedName>
    <definedName name="ASD">#REF!</definedName>
    <definedName name="ASDA" localSheetId="2">#REF!</definedName>
    <definedName name="ASDA">#REF!</definedName>
    <definedName name="CV" localSheetId="2">'[1]Q4 CMA'!#REF!</definedName>
    <definedName name="CV" localSheetId="3">'[1]Q4 CMA'!#REF!</definedName>
    <definedName name="CV">'[1]Q4 CMA'!#REF!</definedName>
    <definedName name="CVBCV" localSheetId="2">#REF!</definedName>
    <definedName name="CVBCV" localSheetId="3">#REF!</definedName>
    <definedName name="CVBCV">#REF!</definedName>
    <definedName name="Difference" localSheetId="2">#REF!</definedName>
    <definedName name="Difference">#REF!</definedName>
    <definedName name="Disaggregations" localSheetId="2">[2]Depreciation!#REF!</definedName>
    <definedName name="Disaggregations" localSheetId="3">[2]Depreciation!#REF!</definedName>
    <definedName name="Disaggregations">[2]Depreciation!#REF!</definedName>
    <definedName name="DSFSD" localSheetId="2">#REF!</definedName>
    <definedName name="DSFSD" localSheetId="3">#REF!</definedName>
    <definedName name="DSFSD">#REF!</definedName>
    <definedName name="Expected_balance" localSheetId="2">#REF!</definedName>
    <definedName name="Expected_balance">#REF!</definedName>
    <definedName name="FDS" localSheetId="2">#REF!</definedName>
    <definedName name="FDS">#REF!</definedName>
    <definedName name="Monetary_Precision" localSheetId="2">[2]Depreciation!#REF!</definedName>
    <definedName name="Monetary_Precision" localSheetId="3">[2]Depreciation!#REF!</definedName>
    <definedName name="Monetary_Precision">[2]Depreciation!#REF!</definedName>
    <definedName name="PJ" localSheetId="2">#REF!</definedName>
    <definedName name="PJ" localSheetId="3">#REF!</definedName>
    <definedName name="PJ">#REF!</definedName>
    <definedName name="Q" localSheetId="2">#REF!</definedName>
    <definedName name="Q">#REF!</definedName>
    <definedName name="QWE" localSheetId="2">#REF!</definedName>
    <definedName name="QWE">#REF!</definedName>
    <definedName name="QWEQ" localSheetId="2">#REF!</definedName>
    <definedName name="QWEQ">#REF!</definedName>
    <definedName name="R_Factor" localSheetId="2">[2]Depreciation!#REF!</definedName>
    <definedName name="R_Factor" localSheetId="3">[2]Depreciation!#REF!</definedName>
    <definedName name="R_Factor">[2]Depreciation!#REF!</definedName>
    <definedName name="Residual_difference" localSheetId="2">#REF!</definedName>
    <definedName name="Residual_difference" localSheetId="3">#REF!</definedName>
    <definedName name="Residual_difference">#REF!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2">'[1]9m CMA'!#REF!</definedName>
    <definedName name="TextRefCopy1" localSheetId="3">'[1]9m CMA'!#REF!</definedName>
    <definedName name="TextRefCopy1">'[1]9m CMA'!#REF!</definedName>
    <definedName name="TextRefCopy10" localSheetId="2">'[3]2'!#REF!</definedName>
    <definedName name="TextRefCopy10" localSheetId="3">'[3]2'!#REF!</definedName>
    <definedName name="TextRefCopy10">'[3]2'!#REF!</definedName>
    <definedName name="TextRefCopy100" localSheetId="2">#REF!</definedName>
    <definedName name="TextRefCopy100" localSheetId="3">#REF!</definedName>
    <definedName name="TextRefCopy100">#REF!</definedName>
    <definedName name="TextRefCopy101" localSheetId="2">#REF!</definedName>
    <definedName name="TextRefCopy101">#REF!</definedName>
    <definedName name="TextRefCopy102" localSheetId="2">#REF!</definedName>
    <definedName name="TextRefCopy102">#REF!</definedName>
    <definedName name="TextRefCopy103" localSheetId="2">#REF!</definedName>
    <definedName name="TextRefCopy103">#REF!</definedName>
    <definedName name="TextRefCopy104" localSheetId="2">#REF!</definedName>
    <definedName name="TextRefCopy104">#REF!</definedName>
    <definedName name="TextRefCopy105" localSheetId="2">#REF!</definedName>
    <definedName name="TextRefCopy105">#REF!</definedName>
    <definedName name="TextRefCopy106" localSheetId="2">#REF!</definedName>
    <definedName name="TextRefCopy106">#REF!</definedName>
    <definedName name="TextRefCopy107" localSheetId="2">#REF!</definedName>
    <definedName name="TextRefCopy107">#REF!</definedName>
    <definedName name="TextRefCopy108" localSheetId="2">#REF!</definedName>
    <definedName name="TextRefCopy108">#REF!</definedName>
    <definedName name="TextRefCopy109" localSheetId="2">#REF!</definedName>
    <definedName name="TextRefCopy109">#REF!</definedName>
    <definedName name="TextRefCopy11" localSheetId="2">'[3]2'!#REF!</definedName>
    <definedName name="TextRefCopy11" localSheetId="3">'[3]2'!#REF!</definedName>
    <definedName name="TextRefCopy11">'[3]2'!#REF!</definedName>
    <definedName name="TextRefCopy110" localSheetId="2">#REF!</definedName>
    <definedName name="TextRefCopy110" localSheetId="3">#REF!</definedName>
    <definedName name="TextRefCopy110">#REF!</definedName>
    <definedName name="TextRefCopy111" localSheetId="2">#REF!</definedName>
    <definedName name="TextRefCopy111">#REF!</definedName>
    <definedName name="TextRefCopy112" localSheetId="2">#REF!</definedName>
    <definedName name="TextRefCopy112">#REF!</definedName>
    <definedName name="TextRefCopy113" localSheetId="2">#REF!</definedName>
    <definedName name="TextRefCopy113">#REF!</definedName>
    <definedName name="TextRefCopy114" localSheetId="2">#REF!</definedName>
    <definedName name="TextRefCopy114">#REF!</definedName>
    <definedName name="TextRefCopy115" localSheetId="2">#REF!</definedName>
    <definedName name="TextRefCopy115">#REF!</definedName>
    <definedName name="TextRefCopy116" localSheetId="2">#REF!</definedName>
    <definedName name="TextRefCopy116">#REF!</definedName>
    <definedName name="TextRefCopy117" localSheetId="2">#REF!</definedName>
    <definedName name="TextRefCopy117">#REF!</definedName>
    <definedName name="TextRefCopy12" localSheetId="2">'[3]2'!#REF!</definedName>
    <definedName name="TextRefCopy12" localSheetId="3">'[3]2'!#REF!</definedName>
    <definedName name="TextRefCopy12">'[3]2'!#REF!</definedName>
    <definedName name="TextRefCopy122" localSheetId="2">[4]Rollforward!#REF!</definedName>
    <definedName name="TextRefCopy122" localSheetId="3">[4]Rollforward!#REF!</definedName>
    <definedName name="TextRefCopy122">[4]Rollforward!#REF!</definedName>
    <definedName name="TextRefCopy123" localSheetId="2">[5]Rollforward!#REF!</definedName>
    <definedName name="TextRefCopy123">[5]Rollforward!#REF!</definedName>
    <definedName name="TextRefCopy13" localSheetId="2">'[3]2'!#REF!</definedName>
    <definedName name="TextRefCopy13">'[3]2'!#REF!</definedName>
    <definedName name="TextRefCopy14" localSheetId="2">#REF!</definedName>
    <definedName name="TextRefCopy14" localSheetId="3">#REF!</definedName>
    <definedName name="TextRefCopy14">#REF!</definedName>
    <definedName name="TextRefCopy147" localSheetId="2">#REF!</definedName>
    <definedName name="TextRefCopy147">#REF!</definedName>
    <definedName name="TextRefCopy149" localSheetId="2">#REF!</definedName>
    <definedName name="TextRefCopy149">#REF!</definedName>
    <definedName name="TextRefCopy15" localSheetId="2">'[1]Q4 CMA'!#REF!</definedName>
    <definedName name="TextRefCopy15" localSheetId="3">'[1]Q4 CMA'!#REF!</definedName>
    <definedName name="TextRefCopy15">'[1]Q4 CMA'!#REF!</definedName>
    <definedName name="TextRefCopy151" localSheetId="2">#REF!</definedName>
    <definedName name="TextRefCopy151" localSheetId="3">#REF!</definedName>
    <definedName name="TextRefCopy151">#REF!</definedName>
    <definedName name="TextRefCopy153" localSheetId="2">#REF!</definedName>
    <definedName name="TextRefCopy153">#REF!</definedName>
    <definedName name="TextRefCopy154" localSheetId="2">#REF!</definedName>
    <definedName name="TextRefCopy154">#REF!</definedName>
    <definedName name="TextRefCopy156" localSheetId="2">#REF!</definedName>
    <definedName name="TextRefCopy156">#REF!</definedName>
    <definedName name="TextRefCopy158" localSheetId="2">#REF!</definedName>
    <definedName name="TextRefCopy158">#REF!</definedName>
    <definedName name="TextRefCopy16" localSheetId="2">#REF!</definedName>
    <definedName name="TextRefCopy16">#REF!</definedName>
    <definedName name="TextRefCopy160" localSheetId="2">#REF!</definedName>
    <definedName name="TextRefCopy160">#REF!</definedName>
    <definedName name="TextRefCopy162" localSheetId="2">#REF!</definedName>
    <definedName name="TextRefCopy162">#REF!</definedName>
    <definedName name="TextRefCopy164" localSheetId="2">#REF!</definedName>
    <definedName name="TextRefCopy164">#REF!</definedName>
    <definedName name="TextRefCopy166" localSheetId="2">#REF!</definedName>
    <definedName name="TextRefCopy166">#REF!</definedName>
    <definedName name="TextRefCopy17" localSheetId="2">#REF!</definedName>
    <definedName name="TextRefCopy17">#REF!</definedName>
    <definedName name="TextRefCopy170" localSheetId="2">#REF!</definedName>
    <definedName name="TextRefCopy170">#REF!</definedName>
    <definedName name="TextRefCopy172" localSheetId="2">#REF!</definedName>
    <definedName name="TextRefCopy172">#REF!</definedName>
    <definedName name="TextRefCopy173" localSheetId="2">#REF!</definedName>
    <definedName name="TextRefCopy173">#REF!</definedName>
    <definedName name="TextRefCopy175" localSheetId="2">#REF!</definedName>
    <definedName name="TextRefCopy175">#REF!</definedName>
    <definedName name="TextRefCopy177" localSheetId="2">#REF!</definedName>
    <definedName name="TextRefCopy177">#REF!</definedName>
    <definedName name="TextRefCopy179" localSheetId="2">#REF!</definedName>
    <definedName name="TextRefCopy179">#REF!</definedName>
    <definedName name="TextRefCopy18" localSheetId="2">#REF!</definedName>
    <definedName name="TextRefCopy18">#REF!</definedName>
    <definedName name="TextRefCopy181" localSheetId="2">#REF!</definedName>
    <definedName name="TextRefCopy181">#REF!</definedName>
    <definedName name="TextRefCopy19" localSheetId="2">#REF!</definedName>
    <definedName name="TextRefCopy19">#REF!</definedName>
    <definedName name="TextRefCopy2" localSheetId="2">#REF!</definedName>
    <definedName name="TextRefCopy2">#REF!</definedName>
    <definedName name="TextRefCopy20" localSheetId="2">#REF!</definedName>
    <definedName name="TextRefCopy20">#REF!</definedName>
    <definedName name="TextRefCopy21" localSheetId="2">#REF!</definedName>
    <definedName name="TextRefCopy21">#REF!</definedName>
    <definedName name="TextRefCopy22" localSheetId="2">#REF!</definedName>
    <definedName name="TextRefCopy22">#REF!</definedName>
    <definedName name="TextRefCopy23" localSheetId="2">'[1]9m CMA'!#REF!</definedName>
    <definedName name="TextRefCopy23" localSheetId="3">'[1]9m CMA'!#REF!</definedName>
    <definedName name="TextRefCopy23">'[1]9m CMA'!#REF!</definedName>
    <definedName name="TextRefCopy24" localSheetId="2">'[1]9m CMA'!#REF!</definedName>
    <definedName name="TextRefCopy24" localSheetId="3">'[1]9m CMA'!#REF!</definedName>
    <definedName name="TextRefCopy24">'[1]9m CMA'!#REF!</definedName>
    <definedName name="TextRefCopy25" localSheetId="2">#REF!</definedName>
    <definedName name="TextRefCopy25" localSheetId="3">#REF!</definedName>
    <definedName name="TextRefCopy25">#REF!</definedName>
    <definedName name="TextRefCopy26" localSheetId="2">'[1]Q4 CMA'!#REF!</definedName>
    <definedName name="TextRefCopy26" localSheetId="3">'[1]Q4 CMA'!#REF!</definedName>
    <definedName name="TextRefCopy26">'[1]Q4 CMA'!#REF!</definedName>
    <definedName name="TextRefCopy27" localSheetId="2">'[1]Q4 CMA'!#REF!</definedName>
    <definedName name="TextRefCopy27" localSheetId="3">'[1]Q4 CMA'!#REF!</definedName>
    <definedName name="TextRefCopy27">'[1]Q4 CMA'!#REF!</definedName>
    <definedName name="TextRefCopy28" localSheetId="2">'[1]Q4 CMA'!#REF!</definedName>
    <definedName name="TextRefCopy28">'[1]Q4 CMA'!#REF!</definedName>
    <definedName name="TextRefCopy29" localSheetId="2">#REF!</definedName>
    <definedName name="TextRefCopy29" localSheetId="3">#REF!</definedName>
    <definedName name="TextRefCopy29">#REF!</definedName>
    <definedName name="TextRefCopy3" localSheetId="2">'[3]2'!#REF!</definedName>
    <definedName name="TextRefCopy3" localSheetId="3">'[3]2'!#REF!</definedName>
    <definedName name="TextRefCopy3">'[3]2'!#REF!</definedName>
    <definedName name="TextRefCopy30" localSheetId="2">#REF!</definedName>
    <definedName name="TextRefCopy30" localSheetId="3">#REF!</definedName>
    <definedName name="TextRefCopy30">#REF!</definedName>
    <definedName name="TextRefCopy31" localSheetId="2">#REF!</definedName>
    <definedName name="TextRefCopy31">#REF!</definedName>
    <definedName name="TextRefCopy32" localSheetId="2">#REF!</definedName>
    <definedName name="TextRefCopy32">#REF!</definedName>
    <definedName name="TextRefCopy33" localSheetId="2">#REF!</definedName>
    <definedName name="TextRefCopy33">#REF!</definedName>
    <definedName name="TextRefCopy34" localSheetId="2">#REF!</definedName>
    <definedName name="TextRefCopy34">#REF!</definedName>
    <definedName name="TextRefCopy35" localSheetId="2">#REF!</definedName>
    <definedName name="TextRefCopy35">#REF!</definedName>
    <definedName name="TextRefCopy36" localSheetId="2">#REF!</definedName>
    <definedName name="TextRefCopy36">#REF!</definedName>
    <definedName name="TextRefCopy4" localSheetId="2">#REF!</definedName>
    <definedName name="TextRefCopy4">#REF!</definedName>
    <definedName name="TextRefCopy42" localSheetId="2">#REF!</definedName>
    <definedName name="TextRefCopy42">#REF!</definedName>
    <definedName name="TextRefCopy43" localSheetId="2">#REF!</definedName>
    <definedName name="TextRefCopy43">#REF!</definedName>
    <definedName name="TextRefCopy44" localSheetId="2">#REF!</definedName>
    <definedName name="TextRefCopy44">#REF!</definedName>
    <definedName name="TextRefCopy45" localSheetId="2">#REF!</definedName>
    <definedName name="TextRefCopy45">#REF!</definedName>
    <definedName name="TextRefCopy46" localSheetId="2">#REF!</definedName>
    <definedName name="TextRefCopy46">#REF!</definedName>
    <definedName name="TextRefCopy47" localSheetId="2">#REF!</definedName>
    <definedName name="TextRefCopy47">#REF!</definedName>
    <definedName name="TextRefCopy49" localSheetId="2">#REF!</definedName>
    <definedName name="TextRefCopy49">#REF!</definedName>
    <definedName name="TextRefCopy5" localSheetId="2">#REF!</definedName>
    <definedName name="TextRefCopy5">#REF!</definedName>
    <definedName name="TextRefCopy50" localSheetId="2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 localSheetId="2">#REF!</definedName>
    <definedName name="TextRefCopy53">#REF!</definedName>
    <definedName name="TextRefCopy54" localSheetId="2">#REF!</definedName>
    <definedName name="TextRefCopy54">#REF!</definedName>
    <definedName name="TextRefCopy55" localSheetId="2">#REF!</definedName>
    <definedName name="TextRefCopy55">#REF!</definedName>
    <definedName name="TextRefCopy56" localSheetId="2">#REF!</definedName>
    <definedName name="TextRefCopy56">#REF!</definedName>
    <definedName name="TextRefCopy58" localSheetId="2">#REF!</definedName>
    <definedName name="TextRefCopy58">#REF!</definedName>
    <definedName name="TextRefCopy59" localSheetId="2">#REF!</definedName>
    <definedName name="TextRefCopy59">#REF!</definedName>
    <definedName name="TextRefCopy6" localSheetId="2">'[3]2'!#REF!</definedName>
    <definedName name="TextRefCopy6" localSheetId="3">'[3]2'!#REF!</definedName>
    <definedName name="TextRefCopy6">'[3]2'!#REF!</definedName>
    <definedName name="TextRefCopy60" localSheetId="2">#REF!</definedName>
    <definedName name="TextRefCopy60" localSheetId="3">#REF!</definedName>
    <definedName name="TextRefCopy60">#REF!</definedName>
    <definedName name="TextRefCopy61" localSheetId="2">#REF!</definedName>
    <definedName name="TextRefCopy61">#REF!</definedName>
    <definedName name="TextRefCopy62" localSheetId="2">#REF!</definedName>
    <definedName name="TextRefCopy62">#REF!</definedName>
    <definedName name="TextRefCopy63" localSheetId="2">#REF!</definedName>
    <definedName name="TextRefCopy63">#REF!</definedName>
    <definedName name="TextRefCopy64" localSheetId="2">#REF!</definedName>
    <definedName name="TextRefCopy64">#REF!</definedName>
    <definedName name="TextRefCopy65" localSheetId="2">#REF!</definedName>
    <definedName name="TextRefCopy65">#REF!</definedName>
    <definedName name="TextRefCopy66" localSheetId="2">#REF!</definedName>
    <definedName name="TextRefCopy66">#REF!</definedName>
    <definedName name="TextRefCopy67" localSheetId="2">#REF!</definedName>
    <definedName name="TextRefCopy67">#REF!</definedName>
    <definedName name="TextRefCopy7" localSheetId="2">#REF!</definedName>
    <definedName name="TextRefCopy7">#REF!</definedName>
    <definedName name="TextRefCopy72" localSheetId="2">#REF!</definedName>
    <definedName name="TextRefCopy72">#REF!</definedName>
    <definedName name="TextRefCopy76" localSheetId="2">#REF!</definedName>
    <definedName name="TextRefCopy76">#REF!</definedName>
    <definedName name="TextRefCopy77" localSheetId="2">#REF!</definedName>
    <definedName name="TextRefCopy77">#REF!</definedName>
    <definedName name="TextRefCopy78" localSheetId="2">#REF!</definedName>
    <definedName name="TextRefCopy78">#REF!</definedName>
    <definedName name="TextRefCopy79" localSheetId="2">#REF!</definedName>
    <definedName name="TextRefCopy79">#REF!</definedName>
    <definedName name="TextRefCopy8" localSheetId="2">#REF!</definedName>
    <definedName name="TextRefCopy8">#REF!</definedName>
    <definedName name="TextRefCopy80" localSheetId="2">#REF!</definedName>
    <definedName name="TextRefCopy80">#REF!</definedName>
    <definedName name="TextRefCopy81" localSheetId="2">#REF!</definedName>
    <definedName name="TextRefCopy81">#REF!</definedName>
    <definedName name="TextRefCopy82" localSheetId="2">#REF!</definedName>
    <definedName name="TextRefCopy82">#REF!</definedName>
    <definedName name="TextRefCopy83" localSheetId="2">#REF!</definedName>
    <definedName name="TextRefCopy83">#REF!</definedName>
    <definedName name="TextRefCopy84" localSheetId="2">#REF!</definedName>
    <definedName name="TextRefCopy84">#REF!</definedName>
    <definedName name="TextRefCopy85" localSheetId="2">#REF!</definedName>
    <definedName name="TextRefCopy85">#REF!</definedName>
    <definedName name="TextRefCopy86" localSheetId="2">#REF!</definedName>
    <definedName name="TextRefCopy86">#REF!</definedName>
    <definedName name="TextRefCopy87" localSheetId="2">#REF!</definedName>
    <definedName name="TextRefCopy87">#REF!</definedName>
    <definedName name="TextRefCopy88" localSheetId="2">#REF!</definedName>
    <definedName name="TextRefCopy88">#REF!</definedName>
    <definedName name="TextRefCopy89" localSheetId="2">#REF!</definedName>
    <definedName name="TextRefCopy89">#REF!</definedName>
    <definedName name="TextRefCopy9" localSheetId="2">'[3]2'!#REF!</definedName>
    <definedName name="TextRefCopy9" localSheetId="3">'[3]2'!#REF!</definedName>
    <definedName name="TextRefCopy9">'[3]2'!#REF!</definedName>
    <definedName name="TextRefCopy90" localSheetId="2">#REF!</definedName>
    <definedName name="TextRefCopy90" localSheetId="3">#REF!</definedName>
    <definedName name="TextRefCopy90">#REF!</definedName>
    <definedName name="TextRefCopy93" localSheetId="2">#REF!</definedName>
    <definedName name="TextRefCopy93">#REF!</definedName>
    <definedName name="TextRefCopyRangeCount" hidden="1">33</definedName>
    <definedName name="Threshold" localSheetId="2">#REF!</definedName>
    <definedName name="Threshold" localSheetId="3">#REF!</definedName>
    <definedName name="Threshold">#REF!</definedName>
    <definedName name="WER" localSheetId="2">#REF!</definedName>
    <definedName name="WER">#REF!</definedName>
    <definedName name="WERWERW" localSheetId="2">'[3]2'!#REF!</definedName>
    <definedName name="WERWERW" localSheetId="3">'[3]2'!#REF!</definedName>
    <definedName name="WERWERW">'[3]2'!#REF!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2">'[1]Q4 CMA'!#REF!</definedName>
    <definedName name="X" localSheetId="3">'[1]Q4 CMA'!#REF!</definedName>
    <definedName name="X">'[1]Q4 CMA'!#REF!</definedName>
    <definedName name="XRefCopyRangeCount" hidden="1">1</definedName>
    <definedName name="Z" localSheetId="2">'[1]9m CMA'!#REF!</definedName>
    <definedName name="Z">'[1]9m CMA'!#REF!</definedName>
    <definedName name="_xlnm.Print_Area" localSheetId="2">'Ф3 конс'!$A$1:$C$87</definedName>
  </definedNames>
  <calcPr calcId="125725"/>
</workbook>
</file>

<file path=xl/calcChain.xml><?xml version="1.0" encoding="utf-8"?>
<calcChain xmlns="http://schemas.openxmlformats.org/spreadsheetml/2006/main">
  <c r="I17" i="14"/>
  <c r="H17"/>
  <c r="G17"/>
  <c r="F17"/>
  <c r="E17"/>
  <c r="D17"/>
  <c r="C17"/>
  <c r="B17"/>
  <c r="B28"/>
  <c r="C28"/>
  <c r="D28"/>
  <c r="E28"/>
  <c r="I28"/>
  <c r="H28"/>
  <c r="G28"/>
  <c r="F28"/>
  <c r="B71" i="11" l="1"/>
  <c r="I27" i="14" l="1"/>
  <c r="I16" l="1"/>
  <c r="C65" i="11" l="1"/>
  <c r="C56"/>
  <c r="C26"/>
  <c r="C42" s="1"/>
  <c r="C46" s="1"/>
  <c r="C69" l="1"/>
  <c r="C72" s="1"/>
  <c r="C22" i="3"/>
  <c r="C14"/>
  <c r="C23" l="1"/>
  <c r="C25" s="1"/>
  <c r="C27" s="1"/>
  <c r="C29" s="1"/>
  <c r="I8" i="14"/>
  <c r="I19"/>
  <c r="I23" l="1"/>
  <c r="I22"/>
  <c r="I21"/>
  <c r="B65" i="11"/>
  <c r="B24" i="4"/>
  <c r="I26" i="14"/>
  <c r="I15" l="1"/>
  <c r="H13"/>
  <c r="G13"/>
  <c r="F13"/>
  <c r="E13"/>
  <c r="D13"/>
  <c r="C13"/>
  <c r="B13"/>
  <c r="I12"/>
  <c r="I14"/>
  <c r="I11"/>
  <c r="I10"/>
  <c r="H24"/>
  <c r="G24"/>
  <c r="F24"/>
  <c r="E24"/>
  <c r="D24"/>
  <c r="C24"/>
  <c r="B24"/>
  <c r="I25"/>
  <c r="I13" l="1"/>
  <c r="I24"/>
  <c r="B14" i="3" l="1"/>
  <c r="B34" i="4"/>
  <c r="C34"/>
  <c r="B56" i="11" l="1"/>
  <c r="B26" l="1"/>
  <c r="B42" s="1"/>
  <c r="B46" s="1"/>
  <c r="C42" i="4"/>
  <c r="B42"/>
  <c r="C24"/>
  <c r="B22" i="3"/>
  <c r="B69" i="11" l="1"/>
  <c r="B72" s="1"/>
  <c r="B23" i="3"/>
  <c r="B25" s="1"/>
  <c r="B27" s="1"/>
  <c r="B29" s="1"/>
  <c r="C43" i="4"/>
  <c r="B43"/>
</calcChain>
</file>

<file path=xl/sharedStrings.xml><?xml version="1.0" encoding="utf-8"?>
<sst xmlns="http://schemas.openxmlformats.org/spreadsheetml/2006/main" count="183" uniqueCount="139">
  <si>
    <t>АО "KASPI  BANK"</t>
  </si>
  <si>
    <t>в тыс. тенге</t>
  </si>
  <si>
    <t>Наименование статьи</t>
  </si>
  <si>
    <t>АКТИВЫ</t>
  </si>
  <si>
    <t>Денежные средства и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</si>
  <si>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</si>
  <si>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</si>
  <si>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</si>
  <si>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</si>
  <si>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</si>
  <si>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</si>
  <si>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</si>
  <si>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Прочие активы</t>
  </si>
  <si>
    <t>ИТОГО АКТИВОВ</t>
  </si>
  <si>
    <t>ОБЯЗАТЕЛЬСТВА</t>
  </si>
  <si>
    <t>Средства банков</t>
  </si>
  <si>
    <t>Средства клиентов</t>
  </si>
  <si>
    <t>Финансовые обязательства, отражаемые по справедливой стоимости через прибыли или убытки</t>
  </si>
  <si>
    <t>Выпущенные долговые ценные бумаги</t>
  </si>
  <si>
    <t>Прочие обязательства</t>
  </si>
  <si>
    <t>Субординированный долг</t>
  </si>
  <si>
    <t xml:space="preserve">ИТОГО ОБЯЗАТЕЛЬСТВА </t>
  </si>
  <si>
    <t>СОБСТВЕННЫЙ КАПИТАЛ</t>
  </si>
  <si>
    <t xml:space="preserve">Уставный  капитал </t>
  </si>
  <si>
    <t>Эмиссионный доход</t>
  </si>
  <si>
    <t>Дефицит переоценки инвестиций, имеющихся в наличии для продажи</t>
  </si>
  <si>
    <t>Фонд переоценки основных средств</t>
  </si>
  <si>
    <t>Нераспределенная прибыль</t>
  </si>
  <si>
    <t xml:space="preserve">ИТОГО КАПИТАЛ </t>
  </si>
  <si>
    <t>ИТОГО ОБЯЗАТЕЛЬСТВА И КАПИТАЛ</t>
  </si>
  <si>
    <t>в тыс.тенге</t>
  </si>
  <si>
    <t>Процентный доход</t>
  </si>
  <si>
    <t>Процентный расход</t>
  </si>
  <si>
    <t>Чистый убыток по операциям с финансовыми активами и обязательствами, отражаемым по справедливой стоимости через прибыль или убыток</t>
  </si>
  <si>
    <t>Доходы по услугам и комиссии полученные</t>
  </si>
  <si>
    <t>Расходы по услугам и комиссии уплаченные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</si>
  <si>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</si>
  <si>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</si>
  <si>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</si>
  <si>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</si>
  <si>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Мосидзе Т.Б.</t>
  </si>
  <si>
    <t>Главный бухгалтер</t>
  </si>
  <si>
    <t>Уалибекова Н.А.</t>
  </si>
  <si>
    <t>БУХГАЛТЕРСКИЙ БАЛАНС</t>
  </si>
  <si>
    <t>ОТЧЕТ О ПРИБЫЛЯХ И УБЫТКАХ</t>
  </si>
  <si>
    <t>Дебиторы по страхованию</t>
  </si>
  <si>
    <t>Страховые резервы</t>
  </si>
  <si>
    <t>Фонд курсовой разницы</t>
  </si>
  <si>
    <t>Страховая премия, за вычетом выплаченных претензий</t>
  </si>
  <si>
    <t>КОНСОЛИДИРОВАННЫЙ</t>
  </si>
  <si>
    <t>Курсовая разница по операциям с иностранной валютой</t>
  </si>
  <si>
    <t>Амортизация отсроченного налога по фонду переоценки основных средств</t>
  </si>
  <si>
    <t>Амортизация резерва переоценки основных средств</t>
  </si>
  <si>
    <t>Инвестиции,имеющиеся в наличии для продажи</t>
  </si>
  <si>
    <t>Привилегированные акции</t>
  </si>
  <si>
    <t>Простые акции</t>
  </si>
  <si>
    <t>Итого капитал</t>
  </si>
  <si>
    <t>ОТЧЕТ О ДВИЖЕНИИ ДЕНЕЖНЫХ СРЕДСТВ</t>
  </si>
  <si>
    <t>Проценты, полученные от ссуд, предоставленных клиентам</t>
  </si>
  <si>
    <t>Проценты, полученные от инвестиций, удерживаемых до погашения</t>
  </si>
  <si>
    <t>Проценты, уплаченные по средствам банков</t>
  </si>
  <si>
    <t>Проценты, уплаченные по средствам клиентов</t>
  </si>
  <si>
    <t>Проценты, уплаченные по выпущенным долговым ценным бумагам</t>
  </si>
  <si>
    <t>Проценты, уплаченные по субординированному долгу</t>
  </si>
  <si>
    <t>Комиссии полученные</t>
  </si>
  <si>
    <t>Комиссии уплаченные</t>
  </si>
  <si>
    <t>Прочий доход полученный</t>
  </si>
  <si>
    <t>Операционные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</si>
  <si>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</si>
  <si>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</si>
  <si>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</si>
  <si>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</si>
  <si>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</si>
  <si>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</si>
  <si>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</si>
  <si>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Налог на прибыль уплаченный</t>
  </si>
  <si>
    <t>ДВИЖЕНИЕ ДЕНЕЖНЫХ СРЕДСТВ ОТ ИНВЕСТИЦИОННОЙ ДЕЯТЕЛЬНОСТИ:</t>
  </si>
  <si>
    <t>Поступления от погашения инвестиций, удерживаемых до погашения</t>
  </si>
  <si>
    <t>ДВИЖЕНИЕ ДЕНЕЖНЫХ СРЕДСТВ ОТ ФИНАНСОВОЙ ДЕЯТЕЛЬНОСТИ:</t>
  </si>
  <si>
    <t>Выпуск субординированных облигаций</t>
  </si>
  <si>
    <t>ДЕНЕЖНЫЕ СРЕДСТВА И ИХ ЭКВИВАЛЕНТЫ, на начало периода</t>
  </si>
  <si>
    <t>ДЕНЕЖНЫЕ СРЕДСТВА И ИХ ЭКВИВАЛЕНТЫ, на конец периода</t>
  </si>
  <si>
    <t>Проценты, полученные от инвестиций, имеющихся в наличии для продажи</t>
  </si>
  <si>
    <t>Увеличение/(уменьшение) операционных обязательств:</t>
  </si>
  <si>
    <t>Финансовые обязательства, отражаемые по справедливой стоимости через прибыль или убыток</t>
  </si>
  <si>
    <t>ДВИЖЕНИЕ ДЕНЕЖНЫХ СРЕДСТВ ОТ ОПЕРАЦИОННОЙ ДЕЯТЕЛЬНОСТИ: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</si>
  <si>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</si>
  <si>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</si>
  <si>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инвестиций, имеющихся в наличии для продажи</t>
  </si>
  <si>
    <t>Приобретение инвестиций, имеющихся в наличии для продажи</t>
  </si>
  <si>
    <t>Погашение субординированных облигаций</t>
  </si>
  <si>
    <t>Влияние изменений курса иностранной валюты на денежные средства и их эквиваленты</t>
  </si>
  <si>
    <t>Чистая прибыль по операциям с иностранной валютой</t>
  </si>
  <si>
    <t>Чистая прибыль/(убыток) от инвестиций, имеющихся в наличии для продажи</t>
  </si>
  <si>
    <t>Уставный капитал</t>
  </si>
  <si>
    <t>Приобретение инвестиций, удерживаемых до погашения</t>
  </si>
  <si>
    <t>Управляющий директор</t>
  </si>
  <si>
    <t>Расходы, уплаченные по обязательному страхованию депозитов физических лиц</t>
  </si>
  <si>
    <t>Чистая прибыль</t>
  </si>
  <si>
    <t>Чистый совокупный доход</t>
  </si>
  <si>
    <t xml:space="preserve">         Уставный капитал</t>
  </si>
  <si>
    <t>Дефицит переоценки инвестиций,имеющихся в наличии для продажи</t>
  </si>
  <si>
    <t>Резерв переоценки инвестиций</t>
  </si>
  <si>
    <t>Нераспределенная Прибыль</t>
  </si>
  <si>
    <t>КОНСОЛИДИРОВАННЫЙ ОТЧЕТ ОБ ИЗМЕНЕНИЯХ В КАПИТАЛЕ АО "KASPI  BANK"</t>
  </si>
  <si>
    <t>Корректировка амортизации  фонда переоценки основных средств</t>
  </si>
  <si>
    <t xml:space="preserve">ВАЛОВАЯ ПРИБЫЛЬ ОТ ОПЕРАЦИОННОЙ ДЕЯТЕЛЬНОСТИ </t>
  </si>
  <si>
    <t>Формирование резерва под обесценение</t>
  </si>
  <si>
    <t>Расход по налогу на прибыль</t>
  </si>
  <si>
    <t>ЧИСТАЯ ПРИБЫЛЬ ДО НАЛОГООБЛОЖЕНИЯ</t>
  </si>
  <si>
    <t>Чистый процентный доход</t>
  </si>
  <si>
    <t>ЧИСТАЯ ПРИБЫЛЬ</t>
  </si>
  <si>
    <t>Балансовая стоимость одной простой акции (тенге)</t>
  </si>
  <si>
    <t>Балансовая стоимость одной привилегированной акции (тенге)</t>
  </si>
  <si>
    <t>Прибыль/(убыток) на акцию – базовая и разводненная (тенге)</t>
  </si>
  <si>
    <t>Отложенные налоговые активы</t>
  </si>
  <si>
    <t>Отложенные налоговые обязательства</t>
  </si>
  <si>
    <t>Проценты, полученные от средств в банках</t>
  </si>
  <si>
    <t>Приток денежных средств от операционной деятельности до налогообложения</t>
  </si>
  <si>
    <t>Чистый приток денежных средств от операционной деятельности</t>
  </si>
  <si>
    <t>Чистый отток денежных средств от инвестиционной деятельности</t>
  </si>
  <si>
    <t xml:space="preserve">Выпуск долговых ценных бумаг </t>
  </si>
  <si>
    <t>Чистый приток денежных средств от финансовой деятельности</t>
  </si>
  <si>
    <t>ЧИСТОЕ УВЕЛИЧЕНИЕ ДЕНЕЖНЫХ СРЕДСТВ И ИХ ЭКВИВАЛЕНТОВ</t>
  </si>
  <si>
    <t>31 декабря 2013 г.</t>
  </si>
  <si>
    <t>Погашение выпущенных долговых ценных бумаг</t>
  </si>
  <si>
    <t>По состоянию на 01.01.2015 г.</t>
  </si>
  <si>
    <t>31 декабря 2014 г.</t>
  </si>
  <si>
    <t>Требования по текущему налогу на прибыль</t>
  </si>
  <si>
    <t>Исполнитель: Бейсеуова Куралай</t>
  </si>
  <si>
    <t>Тел.25859-55 вн.3964</t>
  </si>
  <si>
    <t>Дивиденды выплаченные</t>
  </si>
  <si>
    <t>Выплата дивидендов</t>
  </si>
  <si>
    <t>по состоянию на 1 октября  2015 года</t>
  </si>
  <si>
    <t>По состоянию на 01.10.2015 г.</t>
  </si>
  <si>
    <t>За 9 месяцев, закончившихся 30.09.2015 года</t>
  </si>
  <si>
    <t>За 9 месяцев, закончившихся 30.09.2014 года</t>
  </si>
  <si>
    <t>30 сентября 2014 г.</t>
  </si>
  <si>
    <t>30 сентября 2015 г.</t>
  </si>
</sst>
</file>

<file path=xl/styles.xml><?xml version="1.0" encoding="utf-8"?>
<styleSheet xmlns="http://schemas.openxmlformats.org/spreadsheetml/2006/main">
  <numFmts count="31">
    <numFmt numFmtId="43" formatCode="_-* #,##0.00_р_._-;\-* #,##0.00_р_._-;_-* &quot;-&quot;??_р_._-;_-@_-"/>
    <numFmt numFmtId="164" formatCode="_-* #,##0_р_._-;* \(#,##0\)_р_._-;_-* &quot;-&quot;??_р_._-;_-@_-"/>
    <numFmt numFmtId="165" formatCode="_-* #,##0_р_._-;\-* #,##0_р_._-;_-* &quot;-&quot;??_р_._-;_-@_-"/>
    <numFmt numFmtId="166" formatCode="0.0;\(0.0\)"/>
    <numFmt numFmtId="167" formatCode="_-* \(#,##0\);_-* #,##0_-;_-* &quot;-     &quot;_-;_-@_-"/>
    <numFmt numFmtId="168" formatCode="_(* #,##0_);_(* \(#,##0\);_(* &quot;-     &quot;_);_(@_)"/>
    <numFmt numFmtId="169" formatCode="_ * #,##0_ ;_ * \-#,##0_ ;_ * &quot;-&quot;_ ;_ @_ "/>
    <numFmt numFmtId="170" formatCode="_._.* #,##0.0_);_._.* \(#,##0.0\);_._.* \-??_.?_);_._.@_)"/>
    <numFmt numFmtId="171" formatCode="_._.* #,##0.00_);_._.* \(#,##0.00\);_._.* \-??_.??_);_._.@_)"/>
    <numFmt numFmtId="172" formatCode="_._.* #,##0.000_);_._.* \(#,##0.000\);_._.* \-??_.???_);_._.@_)"/>
    <numFmt numFmtId="173" formatCode="_ * #,##0.00_ ;_ * \-#,##0.00_ ;_ * &quot;-&quot;??_ ;_ @_ "/>
    <numFmt numFmtId="174" formatCode="_-* \(#,##0.00\);_-* #,##0.00_-;_-* &quot;-     &quot;??_-;_-@_-"/>
    <numFmt numFmtId="175" formatCode="_(* #,##0.00_);_(* \(#,##0.00\);_(* &quot;-     &quot;??_);_(@_)"/>
    <numFmt numFmtId="176" formatCode="* \(#,##0\);* #,##0_);&quot;-&quot;??_);@"/>
    <numFmt numFmtId="177" formatCode="_-&quot;$&quot;* \(#,##0\);_-&quot;$&quot;* #,##0_);_-&quot;$&quot;* &quot;-     &quot;_-;_-@_-"/>
    <numFmt numFmtId="178" formatCode="_(&quot;$&quot;* #,##0.00_);_(&quot;$&quot;* \(#,##0.00\);_(&quot;$&quot;* &quot;-     &quot;??_);_(@_)"/>
    <numFmt numFmtId="179" formatCode="_(&quot;$&quot;* #,##0_);_(&quot;$&quot;* \(#,##0\);_(&quot;$&quot;* &quot;-     &quot;_);_(@_)"/>
    <numFmt numFmtId="180" formatCode="_._.&quot;$&quot;* #,##0.0_);_._.&quot;$&quot;* \(#,##0.0\);_._.&quot;$&quot;* \-??_.?_);_._.@_)"/>
    <numFmt numFmtId="181" formatCode="_._.&quot;$&quot;* #,##0.00_);_._.&quot;$&quot;* \(#,##0.00\);_._.&quot;$&quot;* \-??_.??_);_._.@_)"/>
    <numFmt numFmtId="182" formatCode="_._.&quot;$&quot;* #,##0.000_);_._.&quot;$&quot;* \(#,##0.000\);_._.&quot;$&quot;* \-??_.???_);_._.@_)"/>
    <numFmt numFmtId="183" formatCode="\ \ \ _-* #,##0.00_-;\-* #,##0.00_-;_-* &quot;-&quot;??_-;_-@_-"/>
    <numFmt numFmtId="184" formatCode="\ \ \ _-&quot;$&quot;* #,##0.00_-;\-&quot;$&quot;* #,##0.00_-;_-&quot;$&quot;* &quot;-&quot;??_-;_-@_-"/>
    <numFmt numFmtId="185" formatCode="* #,##0_);* \(#,##0\);&quot;-&quot;??_);@"/>
    <numFmt numFmtId="186" formatCode="mmmm\ d\,\ yyyy"/>
    <numFmt numFmtId="187" formatCode="_._._(0.0%_);_._.\(0.0\)%_)"/>
    <numFmt numFmtId="188" formatCode="0%_);\(0%\)"/>
    <numFmt numFmtId="189" formatCode="_._._(0%_);_._.\(0\)%_)"/>
    <numFmt numFmtId="190" formatCode="_._._(0.00%_);_._.\(0.00\)%_)"/>
    <numFmt numFmtId="191" formatCode="_._._(0.000%_);_._.\(0.000\)%_)"/>
    <numFmt numFmtId="192" formatCode="_._.* ###0_)"/>
    <numFmt numFmtId="193" formatCode="_ * #,##0_ ;_ * \-#,##0_ ;_ * &quot;-&quot;??_ ;_ @_ "/>
  </numFmts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0"/>
      <name val="Helv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166" fontId="8" fillId="0" borderId="4"/>
    <xf numFmtId="0" fontId="9" fillId="0" borderId="5">
      <alignment horizontal="center"/>
    </xf>
    <xf numFmtId="167" fontId="10" fillId="0" borderId="0" applyFill="0" applyBorder="0" applyProtection="0"/>
    <xf numFmtId="168" fontId="10" fillId="0" borderId="0" applyFill="0" applyBorder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0" fillId="0" borderId="0" applyFont="0" applyFill="0" applyBorder="0" applyProtection="0"/>
    <xf numFmtId="171" fontId="12" fillId="0" borderId="0" applyFont="0" applyFill="0" applyBorder="0" applyProtection="0"/>
    <xf numFmtId="172" fontId="12" fillId="0" borderId="0" applyFont="0" applyFill="0" applyBorder="0" applyProtection="0"/>
    <xf numFmtId="43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0" fillId="0" borderId="0" applyFont="0" applyFill="0" applyBorder="0" applyProtection="0"/>
    <xf numFmtId="175" fontId="10" fillId="0" borderId="0" applyFont="0" applyFill="0" applyBorder="0" applyProtection="0"/>
    <xf numFmtId="0" fontId="13" fillId="0" borderId="0" applyFill="0" applyProtection="0">
      <protection locked="0"/>
    </xf>
    <xf numFmtId="176" fontId="14" fillId="0" borderId="0" applyFill="0" applyBorder="0" applyProtection="0"/>
    <xf numFmtId="176" fontId="14" fillId="0" borderId="6" applyFill="0" applyProtection="0"/>
    <xf numFmtId="176" fontId="14" fillId="0" borderId="7" applyFill="0" applyProtection="0"/>
    <xf numFmtId="177" fontId="10" fillId="0" borderId="0" applyFill="0" applyBorder="0" applyProtection="0"/>
    <xf numFmtId="178" fontId="10" fillId="0" borderId="0" applyFill="0" applyBorder="0" applyProtection="0"/>
    <xf numFmtId="177" fontId="10" fillId="0" borderId="0" applyFill="0" applyBorder="0" applyProtection="0"/>
    <xf numFmtId="179" fontId="10" fillId="0" borderId="0" applyFill="0" applyBorder="0" applyProtection="0"/>
    <xf numFmtId="180" fontId="12" fillId="0" borderId="0" applyFont="0" applyFill="0" applyBorder="0" applyProtection="0"/>
    <xf numFmtId="181" fontId="12" fillId="0" borderId="0" applyFont="0" applyFill="0" applyBorder="0" applyProtection="0"/>
    <xf numFmtId="182" fontId="12" fillId="0" borderId="0" applyFont="0" applyFill="0" applyBorder="0" applyProtection="0"/>
    <xf numFmtId="183" fontId="8" fillId="0" borderId="0"/>
    <xf numFmtId="184" fontId="8" fillId="0" borderId="0"/>
    <xf numFmtId="185" fontId="14" fillId="0" borderId="0" applyFill="0" applyBorder="0" applyProtection="0"/>
    <xf numFmtId="185" fontId="14" fillId="0" borderId="6" applyFill="0" applyProtection="0"/>
    <xf numFmtId="185" fontId="14" fillId="0" borderId="7" applyFill="0" applyProtection="0"/>
    <xf numFmtId="14" fontId="7" fillId="2" borderId="8">
      <alignment horizontal="center" vertical="center" wrapText="1"/>
    </xf>
    <xf numFmtId="186" fontId="15" fillId="0" borderId="0" applyFill="0" applyProtection="0">
      <alignment horizontal="left"/>
    </xf>
    <xf numFmtId="186" fontId="15" fillId="0" borderId="8" applyFill="0" applyProtection="0">
      <alignment horizontal="left"/>
    </xf>
    <xf numFmtId="0" fontId="2" fillId="0" borderId="0"/>
    <xf numFmtId="0" fontId="5" fillId="0" borderId="0"/>
    <xf numFmtId="37" fontId="5" fillId="0" borderId="0"/>
    <xf numFmtId="0" fontId="2" fillId="0" borderId="0"/>
    <xf numFmtId="0" fontId="1" fillId="0" borderId="0"/>
    <xf numFmtId="187" fontId="12" fillId="0" borderId="0" applyFont="0" applyFill="0" applyBorder="0" applyProtection="0"/>
    <xf numFmtId="188" fontId="16" fillId="0" borderId="0" applyFont="0" applyFill="0" applyBorder="0" applyAlignment="0" applyProtection="0"/>
    <xf numFmtId="189" fontId="10" fillId="0" borderId="0" applyFont="0" applyFill="0" applyBorder="0" applyProtection="0"/>
    <xf numFmtId="187" fontId="12" fillId="0" borderId="0" applyFont="0" applyFill="0" applyBorder="0" applyProtection="0"/>
    <xf numFmtId="190" fontId="12" fillId="0" borderId="0" applyFont="0" applyFill="0" applyBorder="0" applyProtection="0"/>
    <xf numFmtId="191" fontId="12" fillId="0" borderId="0" applyFont="0" applyFill="0" applyBorder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0" fontId="8" fillId="0" borderId="4" applyNumberFormat="0"/>
    <xf numFmtId="0" fontId="18" fillId="0" borderId="0" applyFill="0" applyBorder="0" applyProtection="0">
      <alignment horizontal="left" vertical="top"/>
    </xf>
    <xf numFmtId="192" fontId="19" fillId="0" borderId="0" applyFill="0" applyProtection="0"/>
    <xf numFmtId="0" fontId="5" fillId="0" borderId="0"/>
    <xf numFmtId="0" fontId="20" fillId="0" borderId="0"/>
    <xf numFmtId="0" fontId="5" fillId="0" borderId="0"/>
    <xf numFmtId="0" fontId="1" fillId="0" borderId="0"/>
    <xf numFmtId="4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/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22" fillId="0" borderId="0" xfId="3" applyFont="1" applyFill="1"/>
    <xf numFmtId="0" fontId="23" fillId="0" borderId="0" xfId="3" applyFont="1" applyFill="1"/>
    <xf numFmtId="3" fontId="22" fillId="0" borderId="0" xfId="3" applyNumberFormat="1" applyFont="1" applyFill="1"/>
    <xf numFmtId="0" fontId="24" fillId="0" borderId="0" xfId="4" applyFont="1" applyFill="1" applyAlignment="1">
      <alignment horizontal="right"/>
    </xf>
    <xf numFmtId="0" fontId="22" fillId="0" borderId="9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22" fillId="0" borderId="9" xfId="3" applyFont="1" applyFill="1" applyBorder="1"/>
    <xf numFmtId="3" fontId="22" fillId="0" borderId="9" xfId="3" applyNumberFormat="1" applyFont="1" applyFill="1" applyBorder="1" applyAlignment="1">
      <alignment wrapText="1"/>
    </xf>
    <xf numFmtId="3" fontId="22" fillId="0" borderId="9" xfId="3" applyNumberFormat="1" applyFont="1" applyFill="1" applyBorder="1"/>
    <xf numFmtId="193" fontId="23" fillId="0" borderId="9" xfId="59" applyNumberFormat="1" applyFont="1" applyFill="1" applyBorder="1"/>
    <xf numFmtId="168" fontId="4" fillId="0" borderId="1" xfId="3" applyNumberFormat="1" applyFont="1" applyBorder="1"/>
    <xf numFmtId="168" fontId="22" fillId="0" borderId="1" xfId="3" applyNumberFormat="1" applyFont="1" applyBorder="1"/>
    <xf numFmtId="0" fontId="21" fillId="0" borderId="9" xfId="3" applyFont="1" applyFill="1" applyBorder="1" applyAlignment="1">
      <alignment wrapText="1"/>
    </xf>
    <xf numFmtId="0" fontId="22" fillId="0" borderId="9" xfId="3" applyFont="1" applyFill="1" applyBorder="1" applyAlignment="1">
      <alignment wrapText="1"/>
    </xf>
    <xf numFmtId="0" fontId="22" fillId="0" borderId="0" xfId="2" applyNumberFormat="1" applyFont="1" applyFill="1" applyBorder="1" applyAlignment="1" applyProtection="1"/>
    <xf numFmtId="3" fontId="22" fillId="0" borderId="0" xfId="2" applyNumberFormat="1" applyFont="1" applyFill="1" applyBorder="1" applyAlignment="1">
      <alignment horizontal="right"/>
    </xf>
    <xf numFmtId="0" fontId="22" fillId="0" borderId="0" xfId="3" applyFont="1" applyAlignment="1">
      <alignment wrapText="1"/>
    </xf>
    <xf numFmtId="0" fontId="22" fillId="0" borderId="0" xfId="3" applyFont="1"/>
    <xf numFmtId="3" fontId="4" fillId="0" borderId="9" xfId="3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wrapText="1"/>
    </xf>
    <xf numFmtId="168" fontId="7" fillId="0" borderId="1" xfId="2" applyNumberFormat="1" applyFont="1" applyFill="1" applyBorder="1"/>
    <xf numFmtId="0" fontId="7" fillId="0" borderId="0" xfId="2" applyNumberFormat="1" applyFont="1" applyFill="1" applyBorder="1" applyAlignment="1" applyProtection="1"/>
    <xf numFmtId="3" fontId="5" fillId="0" borderId="0" xfId="2" applyNumberFormat="1" applyFont="1" applyFill="1" applyBorder="1" applyAlignment="1" applyProtection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8" fontId="22" fillId="0" borderId="0" xfId="3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</cellXfs>
  <cellStyles count="63">
    <cellStyle name="%NO SIGN" xfId="5"/>
    <cellStyle name="Column_Title" xfId="6"/>
    <cellStyle name="Comma [0] - Credits" xfId="7"/>
    <cellStyle name="Comma [0] - Debits" xfId="8"/>
    <cellStyle name="Comma [0] 2" xfId="9"/>
    <cellStyle name="Comma [0] 2 2" xfId="10"/>
    <cellStyle name="Comma 0.0" xfId="11"/>
    <cellStyle name="Comma 0.00" xfId="12"/>
    <cellStyle name="Comma 0.000" xfId="13"/>
    <cellStyle name="Comma 2" xfId="14"/>
    <cellStyle name="Comma 3" xfId="15"/>
    <cellStyle name="Comma_050217_VAT and social tax and WHT" xfId="60"/>
    <cellStyle name="Comma-Credits" xfId="16"/>
    <cellStyle name="Comma-Debits" xfId="17"/>
    <cellStyle name="Company Name" xfId="18"/>
    <cellStyle name="Credit" xfId="19"/>
    <cellStyle name="Credit subtotal" xfId="20"/>
    <cellStyle name="Credit Total" xfId="21"/>
    <cellStyle name="Currency - Credits" xfId="22"/>
    <cellStyle name="Currency - Debits" xfId="23"/>
    <cellStyle name="Currency [0] - Credits" xfId="24"/>
    <cellStyle name="Currency [0] - Debits" xfId="25"/>
    <cellStyle name="Currency 0.0" xfId="26"/>
    <cellStyle name="Currency 0.00" xfId="27"/>
    <cellStyle name="Currency 0.000" xfId="28"/>
    <cellStyle name="DASH" xfId="29"/>
    <cellStyle name="DASH $" xfId="30"/>
    <cellStyle name="Debit" xfId="31"/>
    <cellStyle name="Debit subtotal" xfId="32"/>
    <cellStyle name="Debit Total" xfId="33"/>
    <cellStyle name="Heading" xfId="34"/>
    <cellStyle name="Heading No Underline" xfId="35"/>
    <cellStyle name="Heading With Underline" xfId="36"/>
    <cellStyle name="Normal 2" xfId="37"/>
    <cellStyle name="Normal 2 2" xfId="38"/>
    <cellStyle name="Normal 3" xfId="39"/>
    <cellStyle name="Normal 4" xfId="40"/>
    <cellStyle name="Normal 5" xfId="41"/>
    <cellStyle name="Normal_050217_VAT and social tax and WHT" xfId="61"/>
    <cellStyle name="Normal_SHEET" xfId="2"/>
    <cellStyle name="Percent %" xfId="42"/>
    <cellStyle name="Percent (0)" xfId="43"/>
    <cellStyle name="Percent 0%" xfId="44"/>
    <cellStyle name="Percent 0.0%" xfId="45"/>
    <cellStyle name="Percent 0.00%" xfId="46"/>
    <cellStyle name="Percent 0.000%" xfId="47"/>
    <cellStyle name="Percent 2" xfId="48"/>
    <cellStyle name="Percent 3" xfId="49"/>
    <cellStyle name="Style 1" xfId="50"/>
    <cellStyle name="Thin Line" xfId="51"/>
    <cellStyle name="Tickmark" xfId="52"/>
    <cellStyle name="Year Heading" xfId="53"/>
    <cellStyle name="КАНДАГАЧ тел3-33-96" xfId="4"/>
    <cellStyle name="Обычный" xfId="0" builtinId="0"/>
    <cellStyle name="Обычный 2" xfId="3"/>
    <cellStyle name="Обычный 2 2" xfId="54"/>
    <cellStyle name="Обычный 3" xfId="55"/>
    <cellStyle name="Обычный 3 2" xfId="56"/>
    <cellStyle name="Обычный 4" xfId="57"/>
    <cellStyle name="Процентный 2" xfId="62"/>
    <cellStyle name="Финансовый" xfId="1" builtinId="3"/>
    <cellStyle name="Финансовый 2" xfId="58"/>
    <cellStyle name="Финансовый 3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shimova/LOCALS~1/Temp/Rar$DI01.782/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3:F61"/>
  <sheetViews>
    <sheetView tabSelected="1" topLeftCell="A13" zoomScaleNormal="100" workbookViewId="0">
      <selection activeCell="B27" sqref="B27"/>
    </sheetView>
  </sheetViews>
  <sheetFormatPr defaultRowHeight="12"/>
  <cols>
    <col min="1" max="1" width="57.85546875" style="1" customWidth="1"/>
    <col min="2" max="2" width="17.85546875" style="1" customWidth="1"/>
    <col min="3" max="3" width="17.28515625" style="1" customWidth="1"/>
    <col min="4" max="16384" width="9.140625" style="1"/>
  </cols>
  <sheetData>
    <row r="3" spans="1:3">
      <c r="A3" s="60" t="s">
        <v>49</v>
      </c>
      <c r="B3" s="60"/>
      <c r="C3" s="60"/>
    </row>
    <row r="4" spans="1:3">
      <c r="A4" s="60" t="s">
        <v>43</v>
      </c>
      <c r="B4" s="60"/>
      <c r="C4" s="60"/>
    </row>
    <row r="5" spans="1:3">
      <c r="A5" s="60" t="s">
        <v>0</v>
      </c>
      <c r="B5" s="60"/>
      <c r="C5" s="60"/>
    </row>
    <row r="6" spans="1:3">
      <c r="A6" s="60" t="s">
        <v>133</v>
      </c>
      <c r="B6" s="60"/>
      <c r="C6" s="60"/>
    </row>
    <row r="7" spans="1:3">
      <c r="A7" s="60"/>
      <c r="B7" s="60"/>
      <c r="C7" s="60"/>
    </row>
    <row r="8" spans="1:3">
      <c r="A8" s="3"/>
      <c r="B8" s="3"/>
      <c r="C8" s="3"/>
    </row>
    <row r="9" spans="1:3">
      <c r="C9" s="4" t="s">
        <v>1</v>
      </c>
    </row>
    <row r="10" spans="1:3" ht="24">
      <c r="A10" s="5" t="s">
        <v>2</v>
      </c>
      <c r="B10" s="56" t="s">
        <v>134</v>
      </c>
      <c r="C10" s="53" t="s">
        <v>126</v>
      </c>
    </row>
    <row r="11" spans="1:3">
      <c r="A11" s="59" t="s">
        <v>3</v>
      </c>
      <c r="B11" s="59"/>
      <c r="C11" s="61"/>
    </row>
    <row r="12" spans="1:3">
      <c r="A12" s="2" t="s">
        <v>4</v>
      </c>
      <c r="B12" s="6">
        <v>217807913</v>
      </c>
      <c r="C12" s="6">
        <v>132054432</v>
      </c>
    </row>
    <row r="13" spans="1:3">
      <c r="A13" s="7" t="s">
        <v>5</v>
      </c>
      <c r="B13" s="6">
        <v>7857692</v>
      </c>
      <c r="C13" s="6">
        <v>9182842</v>
      </c>
    </row>
    <row r="14" spans="1:3" ht="24">
      <c r="A14" s="7" t="s">
        <v>6</v>
      </c>
      <c r="B14" s="6">
        <v>52624843</v>
      </c>
      <c r="C14" s="6">
        <v>1747582</v>
      </c>
    </row>
    <row r="15" spans="1:3">
      <c r="A15" s="7" t="s">
        <v>7</v>
      </c>
      <c r="B15" s="6">
        <v>604303</v>
      </c>
      <c r="C15" s="6">
        <v>654652</v>
      </c>
    </row>
    <row r="16" spans="1:3">
      <c r="A16" s="7" t="s">
        <v>8</v>
      </c>
      <c r="B16" s="6">
        <v>807681721</v>
      </c>
      <c r="C16" s="6">
        <v>779556346</v>
      </c>
    </row>
    <row r="17" spans="1:3">
      <c r="A17" s="7" t="s">
        <v>9</v>
      </c>
      <c r="B17" s="6">
        <v>31811087</v>
      </c>
      <c r="C17" s="6">
        <v>30417988</v>
      </c>
    </row>
    <row r="18" spans="1:3">
      <c r="A18" s="7" t="s">
        <v>10</v>
      </c>
      <c r="B18" s="6">
        <v>38131271</v>
      </c>
      <c r="C18" s="6">
        <v>38687927</v>
      </c>
    </row>
    <row r="19" spans="1:3">
      <c r="A19" s="7" t="s">
        <v>11</v>
      </c>
      <c r="B19" s="6">
        <v>31462128</v>
      </c>
      <c r="C19" s="6">
        <v>30884379</v>
      </c>
    </row>
    <row r="20" spans="1:3">
      <c r="A20" s="7" t="s">
        <v>128</v>
      </c>
      <c r="B20" s="6">
        <v>2151949</v>
      </c>
      <c r="C20" s="6">
        <v>2129356</v>
      </c>
    </row>
    <row r="21" spans="1:3">
      <c r="A21" s="7" t="s">
        <v>115</v>
      </c>
      <c r="B21" s="6">
        <v>1282874</v>
      </c>
      <c r="C21" s="6">
        <v>934981</v>
      </c>
    </row>
    <row r="22" spans="1:3">
      <c r="A22" s="7" t="s">
        <v>45</v>
      </c>
      <c r="B22" s="6">
        <v>201415</v>
      </c>
      <c r="C22" s="6">
        <v>215937</v>
      </c>
    </row>
    <row r="23" spans="1:3">
      <c r="A23" s="7" t="s">
        <v>12</v>
      </c>
      <c r="B23" s="6">
        <v>5591611</v>
      </c>
      <c r="C23" s="6">
        <v>7429488</v>
      </c>
    </row>
    <row r="24" spans="1:3">
      <c r="A24" s="8" t="s">
        <v>13</v>
      </c>
      <c r="B24" s="10">
        <f>SUM(B12:B23)</f>
        <v>1197208807</v>
      </c>
      <c r="C24" s="10">
        <f>SUM(C12:C23)</f>
        <v>1033895910</v>
      </c>
    </row>
    <row r="25" spans="1:3" ht="15.75" customHeight="1">
      <c r="A25" s="57" t="s">
        <v>14</v>
      </c>
      <c r="B25" s="57"/>
      <c r="C25" s="58"/>
    </row>
    <row r="26" spans="1:3" ht="14.25" customHeight="1">
      <c r="A26" s="7" t="s">
        <v>15</v>
      </c>
      <c r="B26" s="6">
        <v>39844891</v>
      </c>
      <c r="C26" s="6">
        <v>51970426</v>
      </c>
    </row>
    <row r="27" spans="1:3" ht="14.25" customHeight="1">
      <c r="A27" s="7" t="s">
        <v>16</v>
      </c>
      <c r="B27" s="6">
        <v>713669406</v>
      </c>
      <c r="C27" s="6">
        <v>714149619</v>
      </c>
    </row>
    <row r="28" spans="1:3" ht="24">
      <c r="A28" s="7" t="s">
        <v>17</v>
      </c>
      <c r="B28" s="6">
        <v>0</v>
      </c>
      <c r="C28" s="6">
        <v>297500</v>
      </c>
    </row>
    <row r="29" spans="1:3">
      <c r="A29" s="7" t="s">
        <v>18</v>
      </c>
      <c r="B29" s="6">
        <v>174556905</v>
      </c>
      <c r="C29" s="6">
        <v>66988660</v>
      </c>
    </row>
    <row r="30" spans="1:3">
      <c r="A30" s="7" t="s">
        <v>116</v>
      </c>
      <c r="B30" s="6">
        <v>30529</v>
      </c>
      <c r="C30" s="6">
        <v>27662</v>
      </c>
    </row>
    <row r="31" spans="1:3">
      <c r="A31" s="7" t="s">
        <v>46</v>
      </c>
      <c r="B31" s="6">
        <v>18636065</v>
      </c>
      <c r="C31" s="6">
        <v>24646167</v>
      </c>
    </row>
    <row r="32" spans="1:3">
      <c r="A32" s="7" t="s">
        <v>19</v>
      </c>
      <c r="B32" s="6">
        <v>16862578</v>
      </c>
      <c r="C32" s="6">
        <v>12041973</v>
      </c>
    </row>
    <row r="33" spans="1:6">
      <c r="A33" s="7" t="s">
        <v>20</v>
      </c>
      <c r="B33" s="6">
        <v>90999185</v>
      </c>
      <c r="C33" s="6">
        <v>30392694</v>
      </c>
    </row>
    <row r="34" spans="1:6">
      <c r="A34" s="8" t="s">
        <v>21</v>
      </c>
      <c r="B34" s="9">
        <f>SUM(B26:B33)</f>
        <v>1054599559</v>
      </c>
      <c r="C34" s="9">
        <f>SUM(C26:C33)</f>
        <v>900514701</v>
      </c>
    </row>
    <row r="35" spans="1:6">
      <c r="A35" s="59" t="s">
        <v>22</v>
      </c>
      <c r="B35" s="59"/>
      <c r="C35" s="58"/>
    </row>
    <row r="36" spans="1:6">
      <c r="A36" s="7" t="s">
        <v>23</v>
      </c>
      <c r="B36" s="6">
        <v>16983867</v>
      </c>
      <c r="C36" s="6">
        <v>16983867</v>
      </c>
    </row>
    <row r="37" spans="1:6">
      <c r="A37" s="7" t="s">
        <v>24</v>
      </c>
      <c r="B37" s="6">
        <v>1307509</v>
      </c>
      <c r="C37" s="6">
        <v>1307509</v>
      </c>
    </row>
    <row r="38" spans="1:6" ht="24">
      <c r="A38" s="7" t="s">
        <v>25</v>
      </c>
      <c r="B38" s="6">
        <v>-1656932</v>
      </c>
      <c r="C38" s="6">
        <v>-1538192</v>
      </c>
    </row>
    <row r="39" spans="1:6">
      <c r="A39" s="7" t="s">
        <v>26</v>
      </c>
      <c r="B39" s="6">
        <v>1801360</v>
      </c>
      <c r="C39" s="6">
        <v>1826541</v>
      </c>
    </row>
    <row r="40" spans="1:6">
      <c r="A40" s="7" t="s">
        <v>47</v>
      </c>
      <c r="B40" s="6">
        <v>31935</v>
      </c>
      <c r="C40" s="6">
        <v>22477</v>
      </c>
    </row>
    <row r="41" spans="1:6">
      <c r="A41" s="7" t="s">
        <v>27</v>
      </c>
      <c r="B41" s="6">
        <v>124141509</v>
      </c>
      <c r="C41" s="6">
        <v>114779007</v>
      </c>
    </row>
    <row r="42" spans="1:6">
      <c r="A42" s="8" t="s">
        <v>28</v>
      </c>
      <c r="B42" s="9">
        <f>SUM(B36:B41)</f>
        <v>142609248</v>
      </c>
      <c r="C42" s="9">
        <f>SUM(C36:C41)</f>
        <v>133381209</v>
      </c>
    </row>
    <row r="43" spans="1:6">
      <c r="A43" s="8" t="s">
        <v>29</v>
      </c>
      <c r="B43" s="9">
        <f>B34+B42</f>
        <v>1197208807</v>
      </c>
      <c r="C43" s="9">
        <f>C34+C42</f>
        <v>1033895910</v>
      </c>
    </row>
    <row r="44" spans="1:6" s="51" customFormat="1" ht="12.75">
      <c r="A44" s="49"/>
      <c r="B44" s="50"/>
      <c r="C44" s="50"/>
      <c r="F44" s="52"/>
    </row>
    <row r="45" spans="1:6" s="51" customFormat="1" ht="12.75">
      <c r="A45" s="8" t="s">
        <v>112</v>
      </c>
      <c r="B45" s="9">
        <v>7209</v>
      </c>
      <c r="C45" s="9">
        <v>6757</v>
      </c>
      <c r="F45" s="52"/>
    </row>
    <row r="46" spans="1:6" s="51" customFormat="1" ht="12.75">
      <c r="A46" s="8" t="s">
        <v>113</v>
      </c>
      <c r="B46" s="9">
        <v>582</v>
      </c>
      <c r="C46" s="9">
        <v>582</v>
      </c>
      <c r="F46" s="52"/>
    </row>
    <row r="47" spans="1:6" s="16" customFormat="1">
      <c r="A47" s="13"/>
      <c r="B47" s="14"/>
      <c r="C47" s="15"/>
    </row>
    <row r="48" spans="1:6" s="16" customFormat="1">
      <c r="A48" s="13"/>
      <c r="B48" s="14"/>
      <c r="C48" s="15"/>
    </row>
    <row r="49" spans="1:3">
      <c r="A49" s="11"/>
      <c r="B49" s="12"/>
      <c r="C49" s="12"/>
    </row>
    <row r="52" spans="1:3" ht="15" customHeight="1">
      <c r="A52" s="21" t="s">
        <v>96</v>
      </c>
      <c r="B52" s="22" t="s">
        <v>40</v>
      </c>
    </row>
    <row r="53" spans="1:3">
      <c r="A53" s="23"/>
      <c r="B53" s="22"/>
    </row>
    <row r="54" spans="1:3">
      <c r="A54" s="23"/>
      <c r="B54" s="22"/>
    </row>
    <row r="55" spans="1:3">
      <c r="A55" s="21" t="s">
        <v>41</v>
      </c>
      <c r="B55" s="22" t="s">
        <v>42</v>
      </c>
    </row>
    <row r="60" spans="1:3">
      <c r="A60" s="24" t="s">
        <v>129</v>
      </c>
    </row>
    <row r="61" spans="1:3">
      <c r="A61" s="1" t="s">
        <v>130</v>
      </c>
    </row>
  </sheetData>
  <mergeCells count="8">
    <mergeCell ref="A25:C25"/>
    <mergeCell ref="A35:C35"/>
    <mergeCell ref="A3:C3"/>
    <mergeCell ref="A4:C4"/>
    <mergeCell ref="A5:C5"/>
    <mergeCell ref="A6:C6"/>
    <mergeCell ref="A11:C11"/>
    <mergeCell ref="A7:C7"/>
  </mergeCells>
  <pageMargins left="1.05" right="0.55000000000000004" top="0.43307086614173229" bottom="0.31496062992125984" header="0.19685039370078741" footer="0.1968503937007874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3:H44"/>
  <sheetViews>
    <sheetView zoomScaleNormal="100" workbookViewId="0">
      <selection activeCell="B26" sqref="B26"/>
    </sheetView>
  </sheetViews>
  <sheetFormatPr defaultRowHeight="12"/>
  <cols>
    <col min="1" max="1" width="57.85546875" style="1" customWidth="1"/>
    <col min="2" max="2" width="17.85546875" style="1" customWidth="1"/>
    <col min="3" max="3" width="17.28515625" style="1" customWidth="1"/>
    <col min="4" max="4" width="9.140625" style="1"/>
    <col min="5" max="5" width="10.5703125" style="1" bestFit="1" customWidth="1"/>
    <col min="6" max="16384" width="9.140625" style="1"/>
  </cols>
  <sheetData>
    <row r="3" spans="1:8">
      <c r="A3" s="60" t="s">
        <v>49</v>
      </c>
      <c r="B3" s="60"/>
      <c r="C3" s="60"/>
    </row>
    <row r="4" spans="1:8" s="16" customFormat="1">
      <c r="A4" s="60" t="s">
        <v>44</v>
      </c>
      <c r="B4" s="60"/>
      <c r="C4" s="60"/>
    </row>
    <row r="5" spans="1:8">
      <c r="A5" s="60" t="s">
        <v>0</v>
      </c>
      <c r="B5" s="60"/>
      <c r="C5" s="60"/>
    </row>
    <row r="6" spans="1:8">
      <c r="A6" s="60" t="s">
        <v>133</v>
      </c>
      <c r="B6" s="60"/>
      <c r="C6" s="60"/>
    </row>
    <row r="7" spans="1:8">
      <c r="A7" s="60"/>
      <c r="B7" s="60"/>
      <c r="C7" s="60"/>
    </row>
    <row r="8" spans="1:8">
      <c r="A8" s="3"/>
      <c r="B8" s="3"/>
      <c r="C8" s="3"/>
    </row>
    <row r="9" spans="1:8">
      <c r="C9" s="4" t="s">
        <v>30</v>
      </c>
    </row>
    <row r="10" spans="1:8" ht="36">
      <c r="A10" s="5" t="s">
        <v>2</v>
      </c>
      <c r="B10" s="56" t="s">
        <v>135</v>
      </c>
      <c r="C10" s="56" t="s">
        <v>136</v>
      </c>
    </row>
    <row r="11" spans="1:8">
      <c r="A11" s="8"/>
      <c r="B11" s="9"/>
      <c r="C11" s="9"/>
    </row>
    <row r="12" spans="1:8">
      <c r="A12" s="7" t="s">
        <v>31</v>
      </c>
      <c r="B12" s="6">
        <v>97421823</v>
      </c>
      <c r="C12" s="6">
        <v>92590266</v>
      </c>
      <c r="H12" s="25"/>
    </row>
    <row r="13" spans="1:8">
      <c r="A13" s="7" t="s">
        <v>32</v>
      </c>
      <c r="B13" s="6">
        <v>-48361966</v>
      </c>
      <c r="C13" s="6">
        <v>-44966964</v>
      </c>
      <c r="E13" s="25"/>
      <c r="H13" s="25"/>
    </row>
    <row r="14" spans="1:8">
      <c r="A14" s="8" t="s">
        <v>110</v>
      </c>
      <c r="B14" s="17">
        <f>SUM(B12:B13)</f>
        <v>49059857</v>
      </c>
      <c r="C14" s="17">
        <f>SUM(C12:C13)</f>
        <v>47623302</v>
      </c>
      <c r="H14" s="25"/>
    </row>
    <row r="15" spans="1:8" ht="36">
      <c r="A15" s="18" t="s">
        <v>33</v>
      </c>
      <c r="B15" s="6">
        <v>66311595</v>
      </c>
      <c r="C15" s="6">
        <v>9332630</v>
      </c>
      <c r="H15" s="25"/>
    </row>
    <row r="16" spans="1:8">
      <c r="A16" s="18" t="s">
        <v>92</v>
      </c>
      <c r="B16" s="6">
        <v>-69707269</v>
      </c>
      <c r="C16" s="6">
        <v>-14813428</v>
      </c>
      <c r="H16" s="25"/>
    </row>
    <row r="17" spans="1:8">
      <c r="A17" s="18" t="s">
        <v>34</v>
      </c>
      <c r="B17" s="6">
        <v>69390331</v>
      </c>
      <c r="C17" s="6">
        <v>55595465</v>
      </c>
      <c r="H17" s="25"/>
    </row>
    <row r="18" spans="1:8">
      <c r="A18" s="18" t="s">
        <v>35</v>
      </c>
      <c r="B18" s="6">
        <v>-917965</v>
      </c>
      <c r="C18" s="6">
        <v>-685793</v>
      </c>
      <c r="E18" s="25"/>
      <c r="H18" s="25"/>
    </row>
    <row r="19" spans="1:8" ht="24">
      <c r="A19" s="18" t="s">
        <v>93</v>
      </c>
      <c r="B19" s="6">
        <v>-190879</v>
      </c>
      <c r="C19" s="6">
        <v>458119</v>
      </c>
      <c r="H19" s="25"/>
    </row>
    <row r="20" spans="1:8" ht="12" customHeight="1">
      <c r="A20" s="18" t="s">
        <v>48</v>
      </c>
      <c r="B20" s="6">
        <v>-96986</v>
      </c>
      <c r="C20" s="6">
        <v>-55525</v>
      </c>
      <c r="H20" s="25"/>
    </row>
    <row r="21" spans="1:8">
      <c r="A21" s="18" t="s">
        <v>36</v>
      </c>
      <c r="B21" s="6">
        <v>112380</v>
      </c>
      <c r="C21" s="6">
        <v>64123</v>
      </c>
      <c r="H21" s="25"/>
    </row>
    <row r="22" spans="1:8">
      <c r="A22" s="19" t="s">
        <v>37</v>
      </c>
      <c r="B22" s="17">
        <f>SUM(B15:B21)</f>
        <v>64901207</v>
      </c>
      <c r="C22" s="17">
        <f>SUM(C15:C21)</f>
        <v>49895591</v>
      </c>
      <c r="H22" s="25"/>
    </row>
    <row r="23" spans="1:8">
      <c r="A23" s="19" t="s">
        <v>38</v>
      </c>
      <c r="B23" s="17">
        <f>B14+B22</f>
        <v>113961064</v>
      </c>
      <c r="C23" s="17">
        <f>C14+C22</f>
        <v>97518893</v>
      </c>
      <c r="H23" s="25"/>
    </row>
    <row r="24" spans="1:8">
      <c r="A24" s="19" t="s">
        <v>39</v>
      </c>
      <c r="B24" s="17">
        <v>-34663190</v>
      </c>
      <c r="C24" s="17">
        <v>-28124031</v>
      </c>
      <c r="H24" s="25"/>
    </row>
    <row r="25" spans="1:8">
      <c r="A25" s="20" t="s">
        <v>106</v>
      </c>
      <c r="B25" s="17">
        <f>SUM(B23:B24)</f>
        <v>79297874</v>
      </c>
      <c r="C25" s="17">
        <f>SUM(C23:C24)</f>
        <v>69394862</v>
      </c>
      <c r="H25" s="25"/>
    </row>
    <row r="26" spans="1:8">
      <c r="A26" s="18" t="s">
        <v>107</v>
      </c>
      <c r="B26" s="6">
        <v>-52096870</v>
      </c>
      <c r="C26" s="6">
        <v>-27554395</v>
      </c>
      <c r="H26" s="25"/>
    </row>
    <row r="27" spans="1:8">
      <c r="A27" s="19" t="s">
        <v>109</v>
      </c>
      <c r="B27" s="17">
        <f>SUM(B25:B26)</f>
        <v>27201004</v>
      </c>
      <c r="C27" s="17">
        <f>SUM(C25:C26)</f>
        <v>41840467</v>
      </c>
      <c r="H27" s="25"/>
    </row>
    <row r="28" spans="1:8">
      <c r="A28" s="18" t="s">
        <v>108</v>
      </c>
      <c r="B28" s="6">
        <v>-4795050</v>
      </c>
      <c r="C28" s="6">
        <v>-7085518</v>
      </c>
      <c r="H28" s="25"/>
    </row>
    <row r="29" spans="1:8">
      <c r="A29" s="8" t="s">
        <v>111</v>
      </c>
      <c r="B29" s="17">
        <f>SUM(B27:B28)</f>
        <v>22405954</v>
      </c>
      <c r="C29" s="17">
        <f>SUM(C27:C28)</f>
        <v>34754949</v>
      </c>
      <c r="H29" s="25"/>
    </row>
    <row r="30" spans="1:8">
      <c r="A30" s="8"/>
      <c r="B30" s="17"/>
      <c r="C30" s="17"/>
      <c r="H30" s="25"/>
    </row>
    <row r="31" spans="1:8">
      <c r="A31" s="8" t="s">
        <v>114</v>
      </c>
      <c r="B31" s="17">
        <v>1139</v>
      </c>
      <c r="C31" s="17">
        <v>1767</v>
      </c>
      <c r="H31" s="25"/>
    </row>
    <row r="32" spans="1:8">
      <c r="A32" s="11"/>
      <c r="B32" s="12"/>
      <c r="C32" s="12"/>
    </row>
    <row r="35" spans="1:2" ht="15" customHeight="1">
      <c r="A35" s="21" t="s">
        <v>96</v>
      </c>
      <c r="B35" s="22" t="s">
        <v>40</v>
      </c>
    </row>
    <row r="36" spans="1:2">
      <c r="A36" s="23"/>
      <c r="B36" s="22"/>
    </row>
    <row r="37" spans="1:2">
      <c r="A37" s="23"/>
      <c r="B37" s="22"/>
    </row>
    <row r="38" spans="1:2">
      <c r="A38" s="21" t="s">
        <v>41</v>
      </c>
      <c r="B38" s="22" t="s">
        <v>42</v>
      </c>
    </row>
    <row r="43" spans="1:2">
      <c r="A43" s="24" t="s">
        <v>129</v>
      </c>
    </row>
    <row r="44" spans="1:2">
      <c r="A44" s="24" t="s">
        <v>130</v>
      </c>
    </row>
  </sheetData>
  <mergeCells count="5">
    <mergeCell ref="A3:C3"/>
    <mergeCell ref="A4:C4"/>
    <mergeCell ref="A5:C5"/>
    <mergeCell ref="A6:C6"/>
    <mergeCell ref="A7:C7"/>
  </mergeCells>
  <pageMargins left="1.05" right="0.55000000000000004" top="0.43307086614173229" bottom="0.31496062992125984" header="0.19685039370078741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3:F87"/>
  <sheetViews>
    <sheetView zoomScaleNormal="100" workbookViewId="0">
      <selection activeCell="E39" sqref="E39"/>
    </sheetView>
  </sheetViews>
  <sheetFormatPr defaultRowHeight="12"/>
  <cols>
    <col min="1" max="1" width="57.85546875" style="1" customWidth="1"/>
    <col min="2" max="2" width="17.85546875" style="1" customWidth="1"/>
    <col min="3" max="3" width="17.28515625" style="1" customWidth="1"/>
    <col min="4" max="5" width="9.140625" style="1"/>
    <col min="6" max="6" width="12" style="1" bestFit="1" customWidth="1"/>
    <col min="7" max="16384" width="9.140625" style="1"/>
  </cols>
  <sheetData>
    <row r="3" spans="1:6">
      <c r="A3" s="60" t="s">
        <v>49</v>
      </c>
      <c r="B3" s="60"/>
      <c r="C3" s="60"/>
    </row>
    <row r="4" spans="1:6" s="16" customFormat="1">
      <c r="A4" s="60" t="s">
        <v>57</v>
      </c>
      <c r="B4" s="60"/>
      <c r="C4" s="60"/>
    </row>
    <row r="5" spans="1:6">
      <c r="A5" s="60" t="s">
        <v>0</v>
      </c>
      <c r="B5" s="60"/>
      <c r="C5" s="60"/>
    </row>
    <row r="6" spans="1:6">
      <c r="A6" s="60" t="s">
        <v>133</v>
      </c>
      <c r="B6" s="60"/>
      <c r="C6" s="60"/>
    </row>
    <row r="7" spans="1:6">
      <c r="A7" s="60"/>
      <c r="B7" s="60"/>
      <c r="C7" s="60"/>
    </row>
    <row r="8" spans="1:6">
      <c r="A8" s="3"/>
      <c r="B8" s="3"/>
      <c r="C8" s="3"/>
    </row>
    <row r="9" spans="1:6">
      <c r="C9" s="4" t="s">
        <v>30</v>
      </c>
    </row>
    <row r="10" spans="1:6" ht="36">
      <c r="A10" s="5" t="s">
        <v>2</v>
      </c>
      <c r="B10" s="54" t="s">
        <v>135</v>
      </c>
      <c r="C10" s="54" t="s">
        <v>136</v>
      </c>
    </row>
    <row r="11" spans="1:6" ht="24">
      <c r="A11" s="8" t="s">
        <v>85</v>
      </c>
      <c r="B11" s="9"/>
      <c r="C11" s="9"/>
    </row>
    <row r="12" spans="1:6">
      <c r="A12" s="7"/>
      <c r="B12" s="6"/>
      <c r="C12" s="6"/>
    </row>
    <row r="13" spans="1:6">
      <c r="A13" s="29" t="s">
        <v>117</v>
      </c>
      <c r="B13" s="6">
        <v>38539</v>
      </c>
      <c r="C13" s="6">
        <v>154030</v>
      </c>
      <c r="F13" s="25"/>
    </row>
    <row r="14" spans="1:6">
      <c r="A14" s="29" t="s">
        <v>58</v>
      </c>
      <c r="B14" s="6">
        <v>81329012</v>
      </c>
      <c r="C14" s="6">
        <v>85745604</v>
      </c>
      <c r="F14" s="25"/>
    </row>
    <row r="15" spans="1:6" ht="24">
      <c r="A15" s="29" t="s">
        <v>82</v>
      </c>
      <c r="B15" s="6">
        <v>1547173</v>
      </c>
      <c r="C15" s="6">
        <v>1527391</v>
      </c>
      <c r="F15" s="25"/>
    </row>
    <row r="16" spans="1:6" ht="24">
      <c r="A16" s="27" t="s">
        <v>59</v>
      </c>
      <c r="B16" s="6">
        <v>1726628</v>
      </c>
      <c r="C16" s="6">
        <v>1550449</v>
      </c>
      <c r="F16" s="25"/>
    </row>
    <row r="17" spans="1:6">
      <c r="A17" s="27" t="s">
        <v>60</v>
      </c>
      <c r="B17" s="6">
        <v>-2926912</v>
      </c>
      <c r="C17" s="6">
        <v>-5707315</v>
      </c>
      <c r="F17" s="25"/>
    </row>
    <row r="18" spans="1:6">
      <c r="A18" s="27" t="s">
        <v>61</v>
      </c>
      <c r="B18" s="6">
        <v>-36881712</v>
      </c>
      <c r="C18" s="6">
        <v>-25320127</v>
      </c>
      <c r="F18" s="25"/>
    </row>
    <row r="19" spans="1:6" ht="24">
      <c r="A19" s="27" t="s">
        <v>62</v>
      </c>
      <c r="B19" s="6">
        <v>-3592881</v>
      </c>
      <c r="C19" s="6">
        <v>-3651528</v>
      </c>
      <c r="F19" s="25"/>
    </row>
    <row r="20" spans="1:6" ht="12" customHeight="1">
      <c r="A20" s="27" t="s">
        <v>63</v>
      </c>
      <c r="B20" s="6">
        <v>-1108874</v>
      </c>
      <c r="C20" s="6">
        <v>-1609579</v>
      </c>
      <c r="F20" s="25"/>
    </row>
    <row r="21" spans="1:6" ht="24">
      <c r="A21" s="27" t="s">
        <v>97</v>
      </c>
      <c r="B21" s="6">
        <v>-1115204</v>
      </c>
      <c r="C21" s="6">
        <v>-1169128</v>
      </c>
      <c r="F21" s="25"/>
    </row>
    <row r="22" spans="1:6" ht="12" customHeight="1">
      <c r="A22" s="27" t="s">
        <v>64</v>
      </c>
      <c r="B22" s="6">
        <v>69210567</v>
      </c>
      <c r="C22" s="6">
        <v>55589893</v>
      </c>
      <c r="F22" s="25"/>
    </row>
    <row r="23" spans="1:6">
      <c r="A23" s="27" t="s">
        <v>65</v>
      </c>
      <c r="B23" s="6">
        <v>-910893</v>
      </c>
      <c r="C23" s="6">
        <v>-683333</v>
      </c>
      <c r="F23" s="25"/>
    </row>
    <row r="24" spans="1:6">
      <c r="A24" s="27" t="s">
        <v>66</v>
      </c>
      <c r="B24" s="6">
        <v>1528346</v>
      </c>
      <c r="C24" s="6">
        <v>4325879</v>
      </c>
      <c r="F24" s="25"/>
    </row>
    <row r="25" spans="1:6">
      <c r="A25" s="27" t="s">
        <v>67</v>
      </c>
      <c r="B25" s="6">
        <v>-27562093</v>
      </c>
      <c r="C25" s="6">
        <v>-37164432</v>
      </c>
      <c r="F25" s="25"/>
    </row>
    <row r="26" spans="1:6" ht="24">
      <c r="A26" s="19" t="s">
        <v>68</v>
      </c>
      <c r="B26" s="17">
        <f>SUM(B13:B25)</f>
        <v>81281696</v>
      </c>
      <c r="C26" s="17">
        <f>SUM(C13:C25)</f>
        <v>73587804</v>
      </c>
      <c r="F26" s="25"/>
    </row>
    <row r="27" spans="1:6">
      <c r="A27" s="26"/>
      <c r="B27" s="6"/>
      <c r="C27" s="6"/>
      <c r="F27" s="25"/>
    </row>
    <row r="28" spans="1:6">
      <c r="A28" s="20" t="s">
        <v>69</v>
      </c>
      <c r="B28" s="6"/>
      <c r="C28" s="6"/>
      <c r="F28" s="25"/>
    </row>
    <row r="29" spans="1:6">
      <c r="A29" s="20" t="s">
        <v>70</v>
      </c>
      <c r="B29" s="6"/>
      <c r="C29" s="6"/>
      <c r="F29" s="25"/>
    </row>
    <row r="30" spans="1:6">
      <c r="A30" s="28" t="s">
        <v>5</v>
      </c>
      <c r="B30" s="6">
        <v>1325150</v>
      </c>
      <c r="C30" s="6">
        <v>1220901</v>
      </c>
      <c r="F30" s="25"/>
    </row>
    <row r="31" spans="1:6" ht="24">
      <c r="A31" s="28" t="s">
        <v>71</v>
      </c>
      <c r="B31" s="6">
        <v>15434334</v>
      </c>
      <c r="C31" s="6">
        <v>7769687</v>
      </c>
      <c r="F31" s="25"/>
    </row>
    <row r="32" spans="1:6">
      <c r="A32" s="28" t="s">
        <v>7</v>
      </c>
      <c r="B32" s="6">
        <v>255508</v>
      </c>
      <c r="C32" s="6">
        <v>6242389</v>
      </c>
      <c r="F32" s="25"/>
    </row>
    <row r="33" spans="1:6">
      <c r="A33" s="28" t="s">
        <v>72</v>
      </c>
      <c r="B33" s="6">
        <v>-57273612</v>
      </c>
      <c r="C33" s="6">
        <v>-115153336</v>
      </c>
      <c r="F33" s="25"/>
    </row>
    <row r="34" spans="1:6">
      <c r="A34" s="28" t="s">
        <v>45</v>
      </c>
      <c r="B34" s="6">
        <v>14519</v>
      </c>
      <c r="C34" s="6">
        <v>44908</v>
      </c>
      <c r="F34" s="25"/>
    </row>
    <row r="35" spans="1:6">
      <c r="A35" s="28" t="s">
        <v>12</v>
      </c>
      <c r="B35" s="6">
        <v>611736</v>
      </c>
      <c r="C35" s="6">
        <v>-7984832</v>
      </c>
      <c r="F35" s="25"/>
    </row>
    <row r="36" spans="1:6">
      <c r="A36" s="20" t="s">
        <v>83</v>
      </c>
      <c r="B36" s="6"/>
      <c r="C36" s="6"/>
      <c r="F36" s="25"/>
    </row>
    <row r="37" spans="1:6">
      <c r="A37" s="28" t="s">
        <v>73</v>
      </c>
      <c r="B37" s="6">
        <v>-22814925</v>
      </c>
      <c r="C37" s="6">
        <v>-16531109</v>
      </c>
      <c r="F37" s="25"/>
    </row>
    <row r="38" spans="1:6">
      <c r="A38" s="28" t="s">
        <v>74</v>
      </c>
      <c r="B38" s="6">
        <v>-116653624</v>
      </c>
      <c r="C38" s="6">
        <v>72389865</v>
      </c>
      <c r="F38" s="25"/>
    </row>
    <row r="39" spans="1:6" ht="24">
      <c r="A39" s="28" t="s">
        <v>84</v>
      </c>
      <c r="B39" s="6">
        <v>-297500</v>
      </c>
      <c r="C39" s="6">
        <v>295690</v>
      </c>
      <c r="F39" s="25"/>
    </row>
    <row r="40" spans="1:6">
      <c r="A40" s="28" t="s">
        <v>19</v>
      </c>
      <c r="B40" s="6">
        <v>1441743</v>
      </c>
      <c r="C40" s="6">
        <v>2782113</v>
      </c>
      <c r="F40" s="25"/>
    </row>
    <row r="41" spans="1:6">
      <c r="A41" s="26"/>
      <c r="B41" s="6"/>
      <c r="C41" s="6"/>
      <c r="F41" s="25"/>
    </row>
    <row r="42" spans="1:6" ht="24">
      <c r="A42" s="19" t="s">
        <v>118</v>
      </c>
      <c r="B42" s="17">
        <f>SUM(B30:B40,B26)</f>
        <v>-96674975</v>
      </c>
      <c r="C42" s="17">
        <f>SUM(C30:C40,C26)</f>
        <v>24664080</v>
      </c>
      <c r="F42" s="25"/>
    </row>
    <row r="43" spans="1:6">
      <c r="A43" s="26"/>
      <c r="B43" s="6"/>
      <c r="C43" s="6"/>
      <c r="F43" s="25"/>
    </row>
    <row r="44" spans="1:6">
      <c r="A44" s="28" t="s">
        <v>75</v>
      </c>
      <c r="B44" s="6">
        <v>-5162669</v>
      </c>
      <c r="C44" s="6">
        <v>-8312589</v>
      </c>
      <c r="F44" s="25"/>
    </row>
    <row r="45" spans="1:6">
      <c r="A45" s="26"/>
      <c r="B45" s="6"/>
      <c r="C45" s="6"/>
      <c r="F45" s="25"/>
    </row>
    <row r="46" spans="1:6" ht="24">
      <c r="A46" s="20" t="s">
        <v>119</v>
      </c>
      <c r="B46" s="17">
        <f>SUM(B42:B44)</f>
        <v>-101837644</v>
      </c>
      <c r="C46" s="17">
        <f>SUM(C42:C44)</f>
        <v>16351491</v>
      </c>
      <c r="F46" s="25"/>
    </row>
    <row r="47" spans="1:6">
      <c r="A47" s="26"/>
      <c r="B47" s="6"/>
      <c r="C47" s="6"/>
      <c r="F47" s="25"/>
    </row>
    <row r="48" spans="1:6" ht="24">
      <c r="A48" s="20" t="s">
        <v>76</v>
      </c>
      <c r="B48" s="6"/>
      <c r="C48" s="6"/>
      <c r="F48" s="25"/>
    </row>
    <row r="49" spans="1:6">
      <c r="A49" s="28" t="s">
        <v>86</v>
      </c>
      <c r="B49" s="6">
        <v>-2810126</v>
      </c>
      <c r="C49" s="6">
        <v>-8277269</v>
      </c>
      <c r="F49" s="25"/>
    </row>
    <row r="50" spans="1:6">
      <c r="A50" s="28" t="s">
        <v>87</v>
      </c>
      <c r="B50" s="6">
        <v>241402</v>
      </c>
      <c r="C50" s="6">
        <v>180204</v>
      </c>
      <c r="F50" s="25"/>
    </row>
    <row r="51" spans="1:6" ht="24">
      <c r="A51" s="28" t="s">
        <v>88</v>
      </c>
      <c r="B51" s="6">
        <v>33457573</v>
      </c>
      <c r="C51" s="6">
        <v>46029137</v>
      </c>
      <c r="F51" s="25"/>
    </row>
    <row r="52" spans="1:6">
      <c r="A52" s="28" t="s">
        <v>89</v>
      </c>
      <c r="B52" s="6">
        <v>-31785851</v>
      </c>
      <c r="C52" s="6">
        <v>-37255424</v>
      </c>
      <c r="F52" s="25"/>
    </row>
    <row r="53" spans="1:6" ht="24">
      <c r="A53" s="28" t="s">
        <v>77</v>
      </c>
      <c r="B53" s="6">
        <v>5122716</v>
      </c>
      <c r="C53" s="6">
        <v>1650595</v>
      </c>
      <c r="F53" s="25"/>
    </row>
    <row r="54" spans="1:6">
      <c r="A54" s="28" t="s">
        <v>95</v>
      </c>
      <c r="B54" s="6">
        <v>0</v>
      </c>
      <c r="C54" s="6">
        <v>-881244</v>
      </c>
      <c r="F54" s="25"/>
    </row>
    <row r="55" spans="1:6">
      <c r="A55" s="26"/>
      <c r="B55" s="6"/>
      <c r="C55" s="6"/>
      <c r="F55" s="25"/>
    </row>
    <row r="56" spans="1:6" ht="24">
      <c r="A56" s="20" t="s">
        <v>120</v>
      </c>
      <c r="B56" s="17">
        <f>SUM(B49:B54)</f>
        <v>4225714</v>
      </c>
      <c r="C56" s="17">
        <f>SUM(C49:C54)</f>
        <v>1445999</v>
      </c>
      <c r="F56" s="25"/>
    </row>
    <row r="57" spans="1:6">
      <c r="A57" s="26"/>
      <c r="B57" s="6"/>
      <c r="C57" s="6"/>
      <c r="F57" s="25"/>
    </row>
    <row r="58" spans="1:6" ht="24">
      <c r="A58" s="20" t="s">
        <v>78</v>
      </c>
      <c r="B58" s="6"/>
      <c r="C58" s="6"/>
      <c r="F58" s="25"/>
    </row>
    <row r="59" spans="1:6">
      <c r="A59" s="28" t="s">
        <v>125</v>
      </c>
      <c r="B59" s="6">
        <v>-10039375</v>
      </c>
      <c r="C59" s="6">
        <v>-128634</v>
      </c>
      <c r="F59" s="25"/>
    </row>
    <row r="60" spans="1:6">
      <c r="A60" s="28" t="s">
        <v>121</v>
      </c>
      <c r="B60" s="6">
        <v>96970475</v>
      </c>
      <c r="C60" s="6">
        <v>608441</v>
      </c>
      <c r="F60" s="25"/>
    </row>
    <row r="61" spans="1:6">
      <c r="A61" s="28" t="s">
        <v>79</v>
      </c>
      <c r="B61" s="6">
        <v>59976225</v>
      </c>
      <c r="C61" s="6">
        <v>2314116</v>
      </c>
      <c r="F61" s="25"/>
    </row>
    <row r="62" spans="1:6">
      <c r="A62" s="28" t="s">
        <v>90</v>
      </c>
      <c r="B62" s="6">
        <v>-922697</v>
      </c>
      <c r="C62" s="6">
        <v>-6720</v>
      </c>
      <c r="F62" s="25"/>
    </row>
    <row r="63" spans="1:6">
      <c r="A63" s="28" t="s">
        <v>131</v>
      </c>
      <c r="B63" s="6">
        <v>-12967100</v>
      </c>
      <c r="C63" s="6">
        <v>-18401</v>
      </c>
      <c r="F63" s="25"/>
    </row>
    <row r="64" spans="1:6">
      <c r="A64" s="26"/>
      <c r="B64" s="6"/>
      <c r="C64" s="6"/>
      <c r="F64" s="25"/>
    </row>
    <row r="65" spans="1:6">
      <c r="A65" s="20" t="s">
        <v>122</v>
      </c>
      <c r="B65" s="17">
        <f>SUM(B59:B63)</f>
        <v>133017528</v>
      </c>
      <c r="C65" s="17">
        <f>SUM(C59:C63)</f>
        <v>2768802</v>
      </c>
      <c r="F65" s="25"/>
    </row>
    <row r="66" spans="1:6">
      <c r="A66" s="26"/>
      <c r="B66" s="6"/>
      <c r="C66" s="6"/>
      <c r="F66" s="25"/>
    </row>
    <row r="67" spans="1:6" ht="24">
      <c r="A67" s="28" t="s">
        <v>91</v>
      </c>
      <c r="B67" s="6">
        <v>50347883</v>
      </c>
      <c r="C67" s="6">
        <v>11708121</v>
      </c>
      <c r="F67" s="25"/>
    </row>
    <row r="68" spans="1:6">
      <c r="A68" s="26"/>
      <c r="B68" s="6"/>
      <c r="C68" s="6"/>
      <c r="F68" s="25"/>
    </row>
    <row r="69" spans="1:6">
      <c r="A69" s="20" t="s">
        <v>123</v>
      </c>
      <c r="B69" s="17">
        <f>SUM(B46,B56,B65,B67)</f>
        <v>85753481</v>
      </c>
      <c r="C69" s="17">
        <f>SUM(C46,C56,C65,C67)</f>
        <v>32274413</v>
      </c>
      <c r="F69" s="25"/>
    </row>
    <row r="70" spans="1:6">
      <c r="A70" s="26"/>
      <c r="B70" s="6"/>
      <c r="C70" s="6"/>
      <c r="F70" s="25"/>
    </row>
    <row r="71" spans="1:6">
      <c r="A71" s="20" t="s">
        <v>80</v>
      </c>
      <c r="B71" s="17">
        <f>'Ф1 конс'!C12</f>
        <v>132054432</v>
      </c>
      <c r="C71" s="17">
        <v>105289910</v>
      </c>
      <c r="F71" s="25"/>
    </row>
    <row r="72" spans="1:6">
      <c r="A72" s="20" t="s">
        <v>81</v>
      </c>
      <c r="B72" s="17">
        <f>B71+B69</f>
        <v>217807913</v>
      </c>
      <c r="C72" s="17">
        <f>C71+C69</f>
        <v>137564323</v>
      </c>
      <c r="F72" s="25"/>
    </row>
    <row r="73" spans="1:6">
      <c r="A73" s="11"/>
      <c r="B73" s="12"/>
      <c r="C73" s="12"/>
    </row>
    <row r="74" spans="1:6">
      <c r="A74" s="11"/>
      <c r="B74" s="12"/>
      <c r="C74" s="12"/>
    </row>
    <row r="75" spans="1:6">
      <c r="A75" s="11"/>
      <c r="B75" s="12"/>
      <c r="C75" s="12"/>
    </row>
    <row r="78" spans="1:6" ht="15" customHeight="1">
      <c r="A78" s="21" t="s">
        <v>96</v>
      </c>
      <c r="B78" s="22" t="s">
        <v>40</v>
      </c>
    </row>
    <row r="79" spans="1:6">
      <c r="A79" s="23"/>
      <c r="B79" s="22"/>
    </row>
    <row r="80" spans="1:6">
      <c r="A80" s="23"/>
      <c r="B80" s="22"/>
    </row>
    <row r="81" spans="1:2">
      <c r="A81" s="21" t="s">
        <v>41</v>
      </c>
      <c r="B81" s="22" t="s">
        <v>42</v>
      </c>
    </row>
    <row r="86" spans="1:2">
      <c r="A86" s="24" t="s">
        <v>129</v>
      </c>
    </row>
    <row r="87" spans="1:2">
      <c r="A87" s="24" t="s">
        <v>130</v>
      </c>
    </row>
  </sheetData>
  <mergeCells count="5">
    <mergeCell ref="A3:C3"/>
    <mergeCell ref="A4:C4"/>
    <mergeCell ref="A5:C5"/>
    <mergeCell ref="A6:C6"/>
    <mergeCell ref="A7:C7"/>
  </mergeCells>
  <pageMargins left="1.0629921259842521" right="0.55118110236220474" top="0.43307086614173229" bottom="0.31496062992125984" header="0.19685039370078741" footer="0.19685039370078741"/>
  <pageSetup paperSize="9" scale="93" fitToHeight="2" orientation="portrait" r:id="rId1"/>
  <headerFooter alignWithMargins="0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J38"/>
  <sheetViews>
    <sheetView zoomScale="90" zoomScaleNormal="90" workbookViewId="0">
      <selection activeCell="D30" sqref="D30"/>
    </sheetView>
  </sheetViews>
  <sheetFormatPr defaultRowHeight="12"/>
  <cols>
    <col min="1" max="1" width="34.7109375" style="30" customWidth="1"/>
    <col min="2" max="2" width="15" style="30" customWidth="1"/>
    <col min="3" max="4" width="17" style="32" customWidth="1"/>
    <col min="5" max="5" width="18" style="32" customWidth="1"/>
    <col min="6" max="7" width="16.7109375" style="32" customWidth="1"/>
    <col min="8" max="8" width="19.140625" style="32" customWidth="1"/>
    <col min="9" max="9" width="17" style="32" customWidth="1"/>
    <col min="10" max="16384" width="9.140625" style="30"/>
  </cols>
  <sheetData>
    <row r="2" spans="1:9" ht="18" customHeight="1">
      <c r="A2" s="62" t="s">
        <v>104</v>
      </c>
      <c r="B2" s="62"/>
      <c r="C2" s="62"/>
      <c r="D2" s="62"/>
      <c r="E2" s="62"/>
      <c r="F2" s="62"/>
      <c r="G2" s="62"/>
      <c r="H2" s="62"/>
      <c r="I2" s="62"/>
    </row>
    <row r="3" spans="1:9" ht="18" customHeight="1">
      <c r="A3" s="62" t="s">
        <v>133</v>
      </c>
      <c r="B3" s="62"/>
      <c r="C3" s="62"/>
      <c r="D3" s="62"/>
      <c r="E3" s="62"/>
      <c r="F3" s="62"/>
      <c r="G3" s="62"/>
      <c r="H3" s="62"/>
      <c r="I3" s="62"/>
    </row>
    <row r="4" spans="1:9" ht="18" customHeight="1">
      <c r="A4" s="62"/>
      <c r="B4" s="62"/>
      <c r="C4" s="62"/>
      <c r="D4" s="62"/>
      <c r="E4" s="62"/>
      <c r="F4" s="62"/>
      <c r="G4" s="62"/>
      <c r="H4" s="62"/>
      <c r="I4" s="62"/>
    </row>
    <row r="5" spans="1:9" ht="18" customHeight="1">
      <c r="A5" s="31"/>
      <c r="B5" s="31"/>
      <c r="I5" s="33" t="s">
        <v>30</v>
      </c>
    </row>
    <row r="6" spans="1:9" s="35" customFormat="1" ht="60">
      <c r="A6" s="34"/>
      <c r="B6" s="63" t="s">
        <v>100</v>
      </c>
      <c r="C6" s="64" t="s">
        <v>94</v>
      </c>
      <c r="D6" s="48" t="s">
        <v>24</v>
      </c>
      <c r="E6" s="48" t="s">
        <v>101</v>
      </c>
      <c r="F6" s="48" t="s">
        <v>26</v>
      </c>
      <c r="G6" s="48" t="s">
        <v>102</v>
      </c>
      <c r="H6" s="48" t="s">
        <v>103</v>
      </c>
      <c r="I6" s="48" t="s">
        <v>56</v>
      </c>
    </row>
    <row r="7" spans="1:9" ht="24">
      <c r="A7" s="36"/>
      <c r="B7" s="36" t="s">
        <v>55</v>
      </c>
      <c r="C7" s="37" t="s">
        <v>54</v>
      </c>
      <c r="D7" s="38"/>
      <c r="E7" s="38"/>
      <c r="F7" s="38"/>
      <c r="G7" s="38"/>
      <c r="H7" s="38"/>
      <c r="I7" s="38"/>
    </row>
    <row r="8" spans="1:9" s="31" customFormat="1">
      <c r="A8" s="39" t="s">
        <v>124</v>
      </c>
      <c r="B8" s="40">
        <v>16743623</v>
      </c>
      <c r="C8" s="40">
        <v>240244</v>
      </c>
      <c r="D8" s="40">
        <v>1307509</v>
      </c>
      <c r="E8" s="40">
        <v>-933521</v>
      </c>
      <c r="F8" s="40">
        <v>1866554</v>
      </c>
      <c r="G8" s="40">
        <v>18606</v>
      </c>
      <c r="H8" s="40">
        <v>73747888</v>
      </c>
      <c r="I8" s="40">
        <f>SUM(B8:H8)</f>
        <v>92990903</v>
      </c>
    </row>
    <row r="9" spans="1:9">
      <c r="A9" s="36"/>
      <c r="B9" s="41"/>
      <c r="C9" s="41"/>
      <c r="D9" s="41"/>
      <c r="E9" s="41"/>
      <c r="F9" s="41"/>
      <c r="G9" s="41"/>
      <c r="H9" s="41"/>
      <c r="I9" s="41"/>
    </row>
    <row r="10" spans="1:9">
      <c r="A10" s="42" t="s">
        <v>98</v>
      </c>
      <c r="B10" s="41"/>
      <c r="C10" s="41"/>
      <c r="D10" s="41"/>
      <c r="E10" s="41"/>
      <c r="F10" s="41"/>
      <c r="G10" s="41"/>
      <c r="H10" s="40">
        <v>34754949</v>
      </c>
      <c r="I10" s="40">
        <f t="shared" ref="I10:I16" si="0">SUM(B10:H10)</f>
        <v>34754949</v>
      </c>
    </row>
    <row r="11" spans="1:9" ht="24">
      <c r="A11" s="43" t="s">
        <v>53</v>
      </c>
      <c r="B11" s="41"/>
      <c r="C11" s="41"/>
      <c r="D11" s="41"/>
      <c r="E11" s="41">
        <v>332283</v>
      </c>
      <c r="F11" s="41"/>
      <c r="G11" s="41"/>
      <c r="H11" s="41"/>
      <c r="I11" s="40">
        <f t="shared" si="0"/>
        <v>332283</v>
      </c>
    </row>
    <row r="12" spans="1:9" ht="24">
      <c r="A12" s="43" t="s">
        <v>50</v>
      </c>
      <c r="B12" s="41"/>
      <c r="C12" s="41"/>
      <c r="D12" s="41"/>
      <c r="E12" s="41"/>
      <c r="F12" s="41"/>
      <c r="G12" s="41">
        <v>3816</v>
      </c>
      <c r="H12" s="41"/>
      <c r="I12" s="40">
        <f t="shared" si="0"/>
        <v>3816</v>
      </c>
    </row>
    <row r="13" spans="1:9">
      <c r="A13" s="42" t="s">
        <v>99</v>
      </c>
      <c r="B13" s="40">
        <f t="shared" ref="B13:H13" si="1">SUM(B10:B12)</f>
        <v>0</v>
      </c>
      <c r="C13" s="40">
        <f t="shared" si="1"/>
        <v>0</v>
      </c>
      <c r="D13" s="40">
        <f t="shared" si="1"/>
        <v>0</v>
      </c>
      <c r="E13" s="40">
        <f t="shared" si="1"/>
        <v>332283</v>
      </c>
      <c r="F13" s="40">
        <f t="shared" si="1"/>
        <v>0</v>
      </c>
      <c r="G13" s="40">
        <f t="shared" si="1"/>
        <v>3816</v>
      </c>
      <c r="H13" s="40">
        <f t="shared" si="1"/>
        <v>34754949</v>
      </c>
      <c r="I13" s="40">
        <f t="shared" si="0"/>
        <v>35091048</v>
      </c>
    </row>
    <row r="14" spans="1:9" ht="24">
      <c r="A14" s="43" t="s">
        <v>52</v>
      </c>
      <c r="B14" s="41"/>
      <c r="C14" s="41"/>
      <c r="D14" s="41"/>
      <c r="E14" s="41"/>
      <c r="F14" s="41">
        <v>-38378</v>
      </c>
      <c r="G14" s="41"/>
      <c r="H14" s="41">
        <v>38378</v>
      </c>
      <c r="I14" s="40">
        <f t="shared" si="0"/>
        <v>0</v>
      </c>
    </row>
    <row r="15" spans="1:9" ht="24">
      <c r="A15" s="43" t="s">
        <v>51</v>
      </c>
      <c r="B15" s="41"/>
      <c r="C15" s="41"/>
      <c r="D15" s="41"/>
      <c r="E15" s="41"/>
      <c r="F15" s="41">
        <v>7677</v>
      </c>
      <c r="G15" s="41"/>
      <c r="H15" s="41"/>
      <c r="I15" s="40">
        <f t="shared" si="0"/>
        <v>7677</v>
      </c>
    </row>
    <row r="16" spans="1:9">
      <c r="A16" s="43" t="s">
        <v>132</v>
      </c>
      <c r="B16" s="41"/>
      <c r="C16" s="41"/>
      <c r="D16" s="41"/>
      <c r="E16" s="41"/>
      <c r="F16" s="41"/>
      <c r="G16" s="41"/>
      <c r="H16" s="41">
        <v>-18401</v>
      </c>
      <c r="I16" s="40">
        <f t="shared" si="0"/>
        <v>-18401</v>
      </c>
    </row>
    <row r="17" spans="1:10">
      <c r="A17" s="39" t="s">
        <v>137</v>
      </c>
      <c r="B17" s="40">
        <f>SUM(B8,B13:B16)</f>
        <v>16743623</v>
      </c>
      <c r="C17" s="40">
        <f>SUM(C8,C13:C16)</f>
        <v>240244</v>
      </c>
      <c r="D17" s="40">
        <f>SUM(D8,D13:D16)</f>
        <v>1307509</v>
      </c>
      <c r="E17" s="40">
        <f>SUM(E8,E13:E16)</f>
        <v>-601238</v>
      </c>
      <c r="F17" s="40">
        <f>SUM(F8,F13:F16)</f>
        <v>1835853</v>
      </c>
      <c r="G17" s="40">
        <f>SUM(G8,G13:G16)</f>
        <v>22422</v>
      </c>
      <c r="H17" s="40">
        <f>SUM(H8,H13:H16)</f>
        <v>108522814</v>
      </c>
      <c r="I17" s="40">
        <f>SUM(I8,I13:I16)</f>
        <v>128071227</v>
      </c>
    </row>
    <row r="18" spans="1:10">
      <c r="A18" s="36"/>
      <c r="B18" s="41"/>
      <c r="C18" s="41"/>
      <c r="D18" s="41"/>
      <c r="E18" s="41"/>
      <c r="F18" s="41"/>
      <c r="G18" s="41"/>
      <c r="H18" s="41"/>
      <c r="I18" s="41"/>
    </row>
    <row r="19" spans="1:10" s="31" customFormat="1">
      <c r="A19" s="39" t="s">
        <v>127</v>
      </c>
      <c r="B19" s="40">
        <v>16743623</v>
      </c>
      <c r="C19" s="40">
        <v>240244</v>
      </c>
      <c r="D19" s="40">
        <v>1307509</v>
      </c>
      <c r="E19" s="40">
        <v>-1538192</v>
      </c>
      <c r="F19" s="40">
        <v>1826541</v>
      </c>
      <c r="G19" s="40">
        <v>22477</v>
      </c>
      <c r="H19" s="40">
        <v>114779007</v>
      </c>
      <c r="I19" s="40">
        <f>SUM(B19:H19)</f>
        <v>133381209</v>
      </c>
    </row>
    <row r="20" spans="1:10">
      <c r="A20" s="36"/>
      <c r="B20" s="41"/>
      <c r="C20" s="41"/>
      <c r="D20" s="41"/>
      <c r="E20" s="41"/>
      <c r="F20" s="41"/>
      <c r="G20" s="41"/>
      <c r="H20" s="41"/>
      <c r="I20" s="41"/>
    </row>
    <row r="21" spans="1:10">
      <c r="A21" s="42" t="s">
        <v>98</v>
      </c>
      <c r="B21" s="41"/>
      <c r="C21" s="41"/>
      <c r="D21" s="41"/>
      <c r="E21" s="41"/>
      <c r="F21" s="41"/>
      <c r="G21" s="41"/>
      <c r="H21" s="40">
        <v>22405954</v>
      </c>
      <c r="I21" s="40">
        <f t="shared" ref="I21:I27" si="2">SUM(B21:H21)</f>
        <v>22405954</v>
      </c>
    </row>
    <row r="22" spans="1:10" ht="24">
      <c r="A22" s="43" t="s">
        <v>53</v>
      </c>
      <c r="B22" s="41"/>
      <c r="C22" s="41"/>
      <c r="D22" s="41"/>
      <c r="E22" s="41">
        <v>-118740</v>
      </c>
      <c r="F22" s="41"/>
      <c r="G22" s="41"/>
      <c r="H22" s="41"/>
      <c r="I22" s="40">
        <f t="shared" si="2"/>
        <v>-118740</v>
      </c>
    </row>
    <row r="23" spans="1:10" ht="24">
      <c r="A23" s="43" t="s">
        <v>50</v>
      </c>
      <c r="B23" s="41"/>
      <c r="C23" s="41"/>
      <c r="D23" s="41"/>
      <c r="E23" s="41"/>
      <c r="F23" s="41"/>
      <c r="G23" s="41">
        <v>9458</v>
      </c>
      <c r="H23" s="41"/>
      <c r="I23" s="40">
        <f t="shared" si="2"/>
        <v>9458</v>
      </c>
    </row>
    <row r="24" spans="1:10">
      <c r="A24" s="42" t="s">
        <v>99</v>
      </c>
      <c r="B24" s="40">
        <f t="shared" ref="B24:H24" si="3">SUM(B21:B23)</f>
        <v>0</v>
      </c>
      <c r="C24" s="40">
        <f t="shared" si="3"/>
        <v>0</v>
      </c>
      <c r="D24" s="40">
        <f t="shared" si="3"/>
        <v>0</v>
      </c>
      <c r="E24" s="40">
        <f t="shared" si="3"/>
        <v>-118740</v>
      </c>
      <c r="F24" s="40">
        <f t="shared" si="3"/>
        <v>0</v>
      </c>
      <c r="G24" s="40">
        <f t="shared" si="3"/>
        <v>9458</v>
      </c>
      <c r="H24" s="40">
        <f t="shared" si="3"/>
        <v>22405954</v>
      </c>
      <c r="I24" s="40">
        <f t="shared" si="2"/>
        <v>22296672</v>
      </c>
    </row>
    <row r="25" spans="1:10" ht="24">
      <c r="A25" s="43" t="s">
        <v>52</v>
      </c>
      <c r="B25" s="41"/>
      <c r="C25" s="41"/>
      <c r="D25" s="41"/>
      <c r="E25" s="41"/>
      <c r="F25" s="41">
        <v>-31473</v>
      </c>
      <c r="G25" s="41"/>
      <c r="H25" s="41">
        <v>31473</v>
      </c>
      <c r="I25" s="40">
        <f t="shared" si="2"/>
        <v>0</v>
      </c>
    </row>
    <row r="26" spans="1:10" ht="24">
      <c r="A26" s="43" t="s">
        <v>105</v>
      </c>
      <c r="B26" s="41"/>
      <c r="C26" s="41"/>
      <c r="D26" s="41"/>
      <c r="E26" s="41"/>
      <c r="F26" s="41">
        <v>6292</v>
      </c>
      <c r="G26" s="41"/>
      <c r="H26" s="41">
        <v>-6292</v>
      </c>
      <c r="I26" s="40">
        <f t="shared" si="2"/>
        <v>0</v>
      </c>
    </row>
    <row r="27" spans="1:10">
      <c r="A27" s="43" t="s">
        <v>132</v>
      </c>
      <c r="B27" s="41"/>
      <c r="C27" s="41"/>
      <c r="D27" s="41"/>
      <c r="E27" s="41"/>
      <c r="F27" s="41"/>
      <c r="G27" s="41"/>
      <c r="H27" s="41">
        <v>-13068633</v>
      </c>
      <c r="I27" s="40">
        <f t="shared" si="2"/>
        <v>-13068633</v>
      </c>
    </row>
    <row r="28" spans="1:10" s="31" customFormat="1">
      <c r="A28" s="39" t="s">
        <v>138</v>
      </c>
      <c r="B28" s="40">
        <f>SUM(B19,B24:B27)</f>
        <v>16743623</v>
      </c>
      <c r="C28" s="40">
        <f>SUM(C19,C24:C27)</f>
        <v>240244</v>
      </c>
      <c r="D28" s="40">
        <f>SUM(D19,D24:D27)</f>
        <v>1307509</v>
      </c>
      <c r="E28" s="40">
        <f>SUM(E19,E24:E27)</f>
        <v>-1656932</v>
      </c>
      <c r="F28" s="40">
        <f>SUM(F19,F24:F27)</f>
        <v>1801360</v>
      </c>
      <c r="G28" s="40">
        <f>SUM(G19,G24:G27)</f>
        <v>31935</v>
      </c>
      <c r="H28" s="40">
        <f>SUM(H19,H24:H27)</f>
        <v>124141509</v>
      </c>
      <c r="I28" s="40">
        <f>SUM(I19,I24:I27)</f>
        <v>142609248</v>
      </c>
    </row>
    <row r="29" spans="1:10">
      <c r="I29" s="30"/>
    </row>
    <row r="30" spans="1:10">
      <c r="B30" s="55"/>
      <c r="C30" s="55"/>
      <c r="D30" s="55"/>
      <c r="E30" s="55"/>
      <c r="F30" s="55"/>
      <c r="G30" s="55"/>
      <c r="H30" s="55"/>
      <c r="I30" s="55"/>
      <c r="J30" s="55"/>
    </row>
    <row r="31" spans="1:10">
      <c r="B31" s="55"/>
      <c r="C31" s="55"/>
      <c r="D31" s="55"/>
      <c r="E31" s="55"/>
      <c r="F31" s="55"/>
      <c r="G31" s="55"/>
      <c r="H31" s="55"/>
      <c r="I31" s="55"/>
    </row>
    <row r="32" spans="1:10">
      <c r="A32" s="21" t="s">
        <v>96</v>
      </c>
      <c r="B32" s="22"/>
      <c r="E32" s="22" t="s">
        <v>40</v>
      </c>
    </row>
    <row r="33" spans="1:5">
      <c r="A33" s="44"/>
      <c r="B33" s="22"/>
      <c r="E33" s="22"/>
    </row>
    <row r="34" spans="1:5">
      <c r="A34" s="22" t="s">
        <v>41</v>
      </c>
      <c r="B34" s="22"/>
      <c r="E34" s="22" t="s">
        <v>42</v>
      </c>
    </row>
    <row r="35" spans="1:5">
      <c r="A35" s="44"/>
      <c r="B35" s="45"/>
      <c r="C35" s="44"/>
    </row>
    <row r="36" spans="1:5">
      <c r="A36" s="44" t="s">
        <v>129</v>
      </c>
      <c r="B36" s="45"/>
      <c r="C36" s="44"/>
    </row>
    <row r="37" spans="1:5">
      <c r="A37" s="44" t="s">
        <v>130</v>
      </c>
      <c r="B37" s="45"/>
      <c r="C37" s="44"/>
    </row>
    <row r="38" spans="1:5">
      <c r="A38" s="46"/>
      <c r="B38" s="47"/>
      <c r="C38" s="30"/>
    </row>
  </sheetData>
  <mergeCells count="4">
    <mergeCell ref="A2:I2"/>
    <mergeCell ref="A3:I3"/>
    <mergeCell ref="A4:I4"/>
    <mergeCell ref="B6:C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 конс</vt:lpstr>
      <vt:lpstr>Ф2 конс</vt:lpstr>
      <vt:lpstr>Ф3 конс</vt:lpstr>
      <vt:lpstr>Ф4 конс</vt:lpstr>
      <vt:lpstr>'Ф3 конс'!Область_печати</vt:lpstr>
    </vt:vector>
  </TitlesOfParts>
  <Company>Bank Caspian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Бейсеуова Куралай Калиммулакызы</cp:lastModifiedBy>
  <cp:lastPrinted>2013-04-23T03:32:54Z</cp:lastPrinted>
  <dcterms:created xsi:type="dcterms:W3CDTF">2010-04-29T04:46:49Z</dcterms:created>
  <dcterms:modified xsi:type="dcterms:W3CDTF">2015-10-27T15:12:13Z</dcterms:modified>
</cp:coreProperties>
</file>