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hat Kabdulov\Desktop\"/>
    </mc:Choice>
  </mc:AlternateContent>
  <xr:revisionPtr revIDLastSave="0" documentId="13_ncr:1_{0F032E2F-D99E-4E77-B913-FE8275223C32}" xr6:coauthVersionLast="47" xr6:coauthVersionMax="47" xr10:uidLastSave="{00000000-0000-0000-0000-000000000000}"/>
  <bookViews>
    <workbookView xWindow="-120" yWindow="-120" windowWidth="24240" windowHeight="13140" xr2:uid="{E57148C7-3627-48EA-A04A-43AA8CE3B5A0}"/>
  </bookViews>
  <sheets>
    <sheet name="Формы по МСФО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1" l="1"/>
  <c r="C60" i="1"/>
  <c r="C57" i="1"/>
  <c r="C58" i="1" s="1"/>
  <c r="C56" i="1"/>
  <c r="C55" i="1"/>
  <c r="C50" i="1"/>
  <c r="C52" i="1" s="1"/>
  <c r="C49" i="1"/>
  <c r="C48" i="1"/>
  <c r="B123" i="1"/>
  <c r="A64" i="1"/>
  <c r="A125" i="1" s="1"/>
  <c r="D30" i="1"/>
  <c r="C30" i="1"/>
  <c r="D34" i="1"/>
  <c r="C34" i="1"/>
</calcChain>
</file>

<file path=xl/sharedStrings.xml><?xml version="1.0" encoding="utf-8"?>
<sst xmlns="http://schemas.openxmlformats.org/spreadsheetml/2006/main" count="161" uniqueCount="104">
  <si>
    <t>Денежные средства и эквиваленты денежных средств</t>
  </si>
  <si>
    <t xml:space="preserve">Краткосрочная дебиторская задолженность					</t>
  </si>
  <si>
    <t>Запасы</t>
  </si>
  <si>
    <t>Текущие налоговые активы</t>
  </si>
  <si>
    <t>Прочие краткосрочные активы</t>
  </si>
  <si>
    <t>Долгосрочная дебиторская задолженность</t>
  </si>
  <si>
    <t>Основные средства</t>
  </si>
  <si>
    <t>Нематериальные активы</t>
  </si>
  <si>
    <t>Прочие долгосрочные активы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</si>
  <si>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</si>
  <si>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</si>
  <si>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</si>
  <si>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</si>
  <si>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</si>
  <si>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</si>
  <si>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финансовые обязательства</t>
  </si>
  <si>
    <t>Прочие долгосрочные обязательства</t>
  </si>
  <si>
    <t>Уставный капитал</t>
  </si>
  <si>
    <t>Нераспределенная прибыль (непокрытый убыток)</t>
  </si>
  <si>
    <t>(подпись)</t>
  </si>
  <si>
    <t>Главный бухгалтер</t>
  </si>
  <si>
    <t>ОТЧЕТ О СОВОКУПНОМ ДОХОДЕ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</si>
  <si>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</si>
  <si>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</si>
  <si>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</si>
  <si>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</si>
  <si>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</si>
  <si>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</si>
  <si>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</si>
  <si>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</si>
  <si>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Расходы по корпоративному подоходному налогу</t>
  </si>
  <si>
    <t xml:space="preserve">Прочий совокупный доход </t>
  </si>
  <si>
    <t xml:space="preserve">ТОО "Capital Leasing Group" (Капитал Лизинг Груп) </t>
  </si>
  <si>
    <t>ФИНАНСОВАЯ ОТЧЕТНОСТЬ</t>
  </si>
  <si>
    <t>ОТЧЕТ О ФИНАНСОВОМ ПОЛОЖЕНИИ</t>
  </si>
  <si>
    <t>по состоянию на 30 июня 2021 г и 31 декабря 2020 г.</t>
  </si>
  <si>
    <t>31 декабря 2020 года</t>
  </si>
  <si>
    <t>в тыс. тенге</t>
  </si>
  <si>
    <t>Прим.</t>
  </si>
  <si>
    <t>АКТИВЫ</t>
  </si>
  <si>
    <t>ИТОГО АКТИВЫ</t>
  </si>
  <si>
    <t>Долгосрочные активы</t>
  </si>
  <si>
    <t>Краткосрочные активы</t>
  </si>
  <si>
    <t>ОБЯЗАТЕЛЬСТВА</t>
  </si>
  <si>
    <t>Краткосрочные обязательства</t>
  </si>
  <si>
    <t>Долгосрочные обязательства</t>
  </si>
  <si>
    <t>КАПИТАЛ</t>
  </si>
  <si>
    <t>ИТОГО ОБЯЗАТЕЛЬСТВА И КАПИТАЛ</t>
  </si>
  <si>
    <t>30 июня 
2021 года</t>
  </si>
  <si>
    <t>Директор</t>
  </si>
  <si>
    <t>Итого Капитал</t>
  </si>
  <si>
    <t xml:space="preserve">Итого обязательства </t>
  </si>
  <si>
    <t>за 1 полугодие 2021  г. и 2020 г.</t>
  </si>
  <si>
    <t>1 полугодие 2021 г.</t>
  </si>
  <si>
    <t>1 полугодие 2020 г.</t>
  </si>
  <si>
    <t>Валовая прибыль</t>
  </si>
  <si>
    <t>Прибыль (убыток) до налогообложения</t>
  </si>
  <si>
    <t>Прибыль за отчетный период</t>
  </si>
  <si>
    <t>Итого совокупный доход</t>
  </si>
  <si>
    <t>Нераспределенная прибыль</t>
  </si>
  <si>
    <t>-</t>
  </si>
  <si>
    <t>Прибыль/убыток за период</t>
  </si>
  <si>
    <t>ОТЧЕТ ОБ ИЗМЕНЕНИЯХ В КАПИТАЛЕ</t>
  </si>
  <si>
    <t>Итого</t>
  </si>
  <si>
    <t>Прочий совокупный доход</t>
  </si>
  <si>
    <t>на 1 января 2021 г.</t>
  </si>
  <si>
    <t>на 30 июня 2021 г.</t>
  </si>
  <si>
    <t>на 1 января 2020 г.</t>
  </si>
  <si>
    <t xml:space="preserve">на 30 июня 2020 г. </t>
  </si>
  <si>
    <t>реализация товаров</t>
  </si>
  <si>
    <t>предоставление услуг</t>
  </si>
  <si>
    <t>авансы полученные</t>
  </si>
  <si>
    <t>прочие поступления</t>
  </si>
  <si>
    <t>платежи поставщикам за товары и услуги</t>
  </si>
  <si>
    <t>выплаты по заработной плате</t>
  </si>
  <si>
    <t>другие платежи в бюджет</t>
  </si>
  <si>
    <t>прочие выплаты</t>
  </si>
  <si>
    <t>приобретение основных средств</t>
  </si>
  <si>
    <t>получение займов</t>
  </si>
  <si>
    <t>получение вознаграждения по финансируемой аренде</t>
  </si>
  <si>
    <t>погашение займов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</si>
  <si>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</si>
  <si>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</si>
  <si>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 ДВИЖЕНИИ ДЕНЕЖНЫХ СРЕДСТВ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</si>
  <si>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</si>
  <si>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</si>
  <si>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</si>
  <si>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Выбытие денежных средств</t>
  </si>
  <si>
    <t>Чистая сумма денежных средств от инвестиционной деятельности</t>
  </si>
  <si>
    <t>Поступление денежных средств</t>
  </si>
  <si>
    <t>Движение денежных средств от финансовой деятельности</t>
  </si>
  <si>
    <t xml:space="preserve">Чистая сумма денежных средств от финансовой деятельности </t>
  </si>
  <si>
    <t xml:space="preserve">Итого увеличение/уменьшение денежных средств </t>
  </si>
  <si>
    <t>Процентные доходы</t>
  </si>
  <si>
    <t>Процентные расходы</t>
  </si>
  <si>
    <t>Чистый процентный доход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</si>
  <si>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</si>
  <si>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</si>
  <si>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Доходы от сопроводительных услуг</t>
  </si>
  <si>
    <t>Доход от превышения стоимости оборудования, переданного в финансовый лизинг над его себестоимостью</t>
  </si>
  <si>
    <t>Расходы по реализации</t>
  </si>
  <si>
    <t>Прочие доходы/(расходы), нетто</t>
  </si>
  <si>
    <t>Расходы по налогу на прибыль</t>
  </si>
  <si>
    <t>Итого совокупный доход за отчетный период, за вычетом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</si>
</sst>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0"/>
    <numFmt numFmtId="165" formatCode="_-* #,##0_-;\-* #,##0_-;_-* &quot;-&quot;??_-;_-@_-"/>
    <numFmt numFmtId="166" formatCode="000"/>
    <numFmt numFmtId="167" formatCode="_(* #,##0_);_(* \(#,##0\);_(* &quot;-&quot;??_);_(@_)"/>
    <numFmt numFmtId="168" formatCode="[=0]&quot;-&quot;;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3" fillId="0" borderId="0" xfId="2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65" fontId="5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9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0" fillId="0" borderId="3" xfId="2" applyFont="1" applyBorder="1" applyAlignment="1">
      <alignment vertical="center"/>
    </xf>
    <xf numFmtId="165" fontId="10" fillId="0" borderId="3" xfId="1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center"/>
    </xf>
    <xf numFmtId="167" fontId="4" fillId="0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right" vertical="center"/>
    </xf>
    <xf numFmtId="167" fontId="4" fillId="0" borderId="3" xfId="1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right" vertical="center"/>
    </xf>
    <xf numFmtId="167" fontId="4" fillId="0" borderId="2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66" fontId="5" fillId="0" borderId="0" xfId="2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8" fontId="4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right" vertical="center"/>
    </xf>
    <xf numFmtId="168" fontId="5" fillId="0" borderId="0" xfId="2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vertical="center"/>
    </xf>
    <xf numFmtId="1" fontId="5" fillId="0" borderId="0" xfId="2" applyNumberFormat="1" applyFont="1" applyBorder="1" applyAlignment="1">
      <alignment vertical="center"/>
    </xf>
    <xf numFmtId="167" fontId="4" fillId="0" borderId="0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166" fontId="8" fillId="0" borderId="0" xfId="2" applyNumberFormat="1" applyFont="1" applyBorder="1" applyAlignment="1">
      <alignment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67" fontId="8" fillId="0" borderId="0" xfId="1" applyNumberFormat="1" applyFont="1" applyBorder="1" applyAlignment="1">
      <alignment horizontal="right" vertical="center"/>
    </xf>
    <xf numFmtId="167" fontId="8" fillId="0" borderId="0" xfId="2" applyNumberFormat="1" applyFont="1" applyBorder="1" applyAlignment="1">
      <alignment horizontal="right" vertical="center"/>
    </xf>
    <xf numFmtId="1" fontId="4" fillId="0" borderId="2" xfId="2" applyNumberFormat="1" applyFont="1" applyBorder="1" applyAlignment="1">
      <alignment vertical="center"/>
    </xf>
    <xf numFmtId="0" fontId="4" fillId="0" borderId="2" xfId="2" applyFont="1" applyBorder="1" applyAlignment="1">
      <alignment horizontal="right" vertical="center"/>
    </xf>
    <xf numFmtId="167" fontId="4" fillId="0" borderId="2" xfId="2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horizontal="center" vertical="center"/>
    </xf>
    <xf numFmtId="41" fontId="4" fillId="0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>
      <alignment vertical="center" wrapText="1"/>
    </xf>
    <xf numFmtId="165" fontId="10" fillId="0" borderId="3" xfId="1" applyNumberFormat="1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65" fontId="10" fillId="0" borderId="2" xfId="1" applyNumberFormat="1" applyFont="1" applyFill="1" applyBorder="1" applyAlignment="1">
      <alignment horizontal="right" vertical="center"/>
    </xf>
    <xf numFmtId="167" fontId="5" fillId="0" borderId="0" xfId="1" applyNumberFormat="1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10" fillId="0" borderId="3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" xfId="1" applyNumberFormat="1" applyFont="1" applyFill="1" applyBorder="1" applyAlignment="1">
      <alignment horizontal="right" vertical="center"/>
    </xf>
    <xf numFmtId="167" fontId="4" fillId="0" borderId="0" xfId="1" applyNumberFormat="1" applyFont="1" applyBorder="1" applyAlignment="1">
      <alignment horizontal="center" vertical="center"/>
    </xf>
    <xf numFmtId="167" fontId="4" fillId="0" borderId="2" xfId="1" applyNumberFormat="1" applyFont="1" applyBorder="1" applyAlignment="1">
      <alignment horizontal="center" vertical="center"/>
    </xf>
    <xf numFmtId="167" fontId="5" fillId="0" borderId="3" xfId="1" applyNumberFormat="1" applyFont="1" applyBorder="1" applyAlignment="1">
      <alignment horizontal="center" vertical="center"/>
    </xf>
    <xf numFmtId="167" fontId="3" fillId="0" borderId="0" xfId="1" applyNumberFormat="1" applyFont="1" applyAlignment="1">
      <alignment horizontal="left"/>
    </xf>
    <xf numFmtId="167" fontId="0" fillId="0" borderId="0" xfId="1" applyNumberFormat="1" applyFont="1" applyAlignment="1">
      <alignment horizontal="center" vertical="center"/>
    </xf>
    <xf numFmtId="167" fontId="0" fillId="0" borderId="0" xfId="1" applyNumberFormat="1" applyFont="1"/>
    <xf numFmtId="167" fontId="7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7" fontId="0" fillId="0" borderId="0" xfId="1" applyNumberFormat="1" applyFont="1" applyAlignment="1">
      <alignment horizontal="left"/>
    </xf>
    <xf numFmtId="167" fontId="4" fillId="0" borderId="1" xfId="1" applyNumberFormat="1" applyFont="1" applyBorder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center" vertical="center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4" xfId="2" xr:uid="{E0D81433-C126-4157-B94F-D7BB075C5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49500-0079-4AB0-941F-AB2C35615A8F}">
  <dimension ref="A1:J128"/>
  <sheetViews>
    <sheetView tabSelected="1" zoomScaleNormal="100" workbookViewId="0">
      <selection activeCell="C131" sqref="C131"/>
    </sheetView>
  </sheetViews>
  <sheetFormatPr defaultRowHeight="15" x14ac:dyDescent="0.25"/>
  <cols>
    <col min="1" max="1" width="60" customWidth="1"/>
    <col min="3" max="5" width="17.5703125" customWidth="1"/>
    <col min="6" max="6" width="13.5703125" customWidth="1"/>
    <col min="7" max="8" width="13.5703125" hidden="1" customWidth="1"/>
    <col min="9" max="10" width="0" hidden="1" customWidth="1"/>
  </cols>
  <sheetData>
    <row r="1" spans="1:4" x14ac:dyDescent="0.25">
      <c r="A1" s="27" t="s">
        <v>32</v>
      </c>
      <c r="D1" s="26" t="s">
        <v>33</v>
      </c>
    </row>
    <row r="2" spans="1:4" x14ac:dyDescent="0.25">
      <c r="A2" s="27" t="s">
        <v>34</v>
      </c>
    </row>
    <row r="3" spans="1:4" x14ac:dyDescent="0.25">
      <c r="A3" s="27" t="s">
        <v>35</v>
      </c>
    </row>
    <row r="5" spans="1:4" ht="24" customHeight="1" x14ac:dyDescent="0.25">
      <c r="A5" s="24" t="s">
        <v>37</v>
      </c>
      <c r="B5" s="25" t="s">
        <v>38</v>
      </c>
      <c r="C5" s="25" t="s">
        <v>48</v>
      </c>
      <c r="D5" s="25" t="s">
        <v>36</v>
      </c>
    </row>
    <row r="6" spans="1:4" x14ac:dyDescent="0.25">
      <c r="A6" s="21" t="s">
        <v>39</v>
      </c>
      <c r="B6" s="14"/>
      <c r="C6" s="14"/>
      <c r="D6" s="14"/>
    </row>
    <row r="7" spans="1:4" x14ac:dyDescent="0.25">
      <c r="A7" s="13" t="s">
        <v>42</v>
      </c>
      <c r="B7" s="15"/>
      <c r="C7" s="16">
        <v>750671</v>
      </c>
      <c r="D7" s="16">
        <v>307626</v>
      </c>
    </row>
    <row r="8" spans="1:4" x14ac:dyDescent="0.25">
      <c r="A8" s="17" t="s">
        <v>0</v>
      </c>
      <c r="B8" s="93">
        <v>7</v>
      </c>
      <c r="C8" s="18">
        <v>35637</v>
      </c>
      <c r="D8" s="18">
        <v>63863</v>
      </c>
    </row>
    <row r="9" spans="1:4" x14ac:dyDescent="0.25">
      <c r="A9" s="17" t="s">
        <v>1</v>
      </c>
      <c r="B9" s="93">
        <v>8</v>
      </c>
      <c r="C9" s="18">
        <v>502588</v>
      </c>
      <c r="D9" s="18">
        <v>194464</v>
      </c>
    </row>
    <row r="10" spans="1:4" x14ac:dyDescent="0.25">
      <c r="A10" s="17" t="s">
        <v>2</v>
      </c>
      <c r="B10" s="93">
        <v>9</v>
      </c>
      <c r="C10" s="18">
        <v>192548</v>
      </c>
      <c r="D10" s="18">
        <v>34381</v>
      </c>
    </row>
    <row r="11" spans="1:4" x14ac:dyDescent="0.25">
      <c r="A11" s="17" t="s">
        <v>3</v>
      </c>
      <c r="B11" s="93"/>
      <c r="C11" s="18">
        <v>7504</v>
      </c>
      <c r="D11" s="18">
        <v>606</v>
      </c>
    </row>
    <row r="12" spans="1:4" x14ac:dyDescent="0.25">
      <c r="A12" s="17" t="s">
        <v>4</v>
      </c>
      <c r="B12" s="93">
        <v>10</v>
      </c>
      <c r="C12" s="18">
        <v>12394</v>
      </c>
      <c r="D12" s="18">
        <v>14312</v>
      </c>
    </row>
    <row r="13" spans="1:4" x14ac:dyDescent="0.25">
      <c r="A13" s="13" t="s">
        <v>41</v>
      </c>
      <c r="B13" s="99"/>
      <c r="C13" s="16">
        <v>2108000</v>
      </c>
      <c r="D13" s="16">
        <v>393950</v>
      </c>
    </row>
    <row r="14" spans="1:4" x14ac:dyDescent="0.25">
      <c r="A14" s="17" t="s">
        <v>5</v>
      </c>
      <c r="B14" s="93">
        <v>8</v>
      </c>
      <c r="C14" s="18">
        <v>2079781</v>
      </c>
      <c r="D14" s="18">
        <v>363559</v>
      </c>
    </row>
    <row r="15" spans="1:4" x14ac:dyDescent="0.25">
      <c r="A15" s="17" t="s">
        <v>6</v>
      </c>
      <c r="B15" s="93"/>
      <c r="C15" s="18">
        <v>5116</v>
      </c>
      <c r="D15" s="18">
        <v>4370</v>
      </c>
    </row>
    <row r="16" spans="1:4" x14ac:dyDescent="0.25">
      <c r="A16" s="17" t="s">
        <v>7</v>
      </c>
      <c r="B16" s="93"/>
      <c r="C16" s="18">
        <v>127</v>
      </c>
      <c r="D16" s="18">
        <v>142</v>
      </c>
    </row>
    <row r="17" spans="1:4" x14ac:dyDescent="0.25">
      <c r="A17" s="17" t="s">
        <v>8</v>
      </c>
      <c r="B17" s="93">
        <v>11</v>
      </c>
      <c r="C17" s="18">
        <v>22976</v>
      </c>
      <c r="D17" s="18">
        <v>25879</v>
      </c>
    </row>
    <row r="18" spans="1:4" ht="15.75" thickBot="1" x14ac:dyDescent="0.3">
      <c r="A18" s="22" t="s">
        <v>40</v>
      </c>
      <c r="B18" s="100"/>
      <c r="C18" s="23">
        <v>2858671</v>
      </c>
      <c r="D18" s="23">
        <v>701577.0829542561</v>
      </c>
    </row>
    <row r="19" spans="1:4" x14ac:dyDescent="0.25">
      <c r="A19" s="13" t="s">
        <v>43</v>
      </c>
      <c r="B19" s="99"/>
      <c r="C19" s="16"/>
      <c r="D19" s="16"/>
    </row>
    <row r="20" spans="1:4" x14ac:dyDescent="0.25">
      <c r="A20" s="13" t="s">
        <v>44</v>
      </c>
      <c r="B20" s="99"/>
      <c r="C20" s="16">
        <v>379653</v>
      </c>
      <c r="D20" s="16">
        <v>43272</v>
      </c>
    </row>
    <row r="21" spans="1:4" x14ac:dyDescent="0.25">
      <c r="A21" s="17" t="s">
        <v>9</v>
      </c>
      <c r="B21" s="93">
        <v>5</v>
      </c>
      <c r="C21" s="18">
        <v>135324</v>
      </c>
      <c r="D21" s="18">
        <v>0</v>
      </c>
    </row>
    <row r="22" spans="1:4" x14ac:dyDescent="0.25">
      <c r="A22" s="17" t="s">
        <v>10</v>
      </c>
      <c r="B22" s="93">
        <v>12</v>
      </c>
      <c r="C22" s="18">
        <v>61081</v>
      </c>
      <c r="D22" s="18">
        <v>14158</v>
      </c>
    </row>
    <row r="23" spans="1:4" ht="15" customHeight="1" x14ac:dyDescent="0.25">
      <c r="A23" s="19" t="s">
        <v>11</v>
      </c>
      <c r="B23" s="93"/>
      <c r="C23" s="18">
        <v>511</v>
      </c>
      <c r="D23" s="18">
        <v>43</v>
      </c>
    </row>
    <row r="24" spans="1:4" x14ac:dyDescent="0.25">
      <c r="A24" s="17" t="s">
        <v>12</v>
      </c>
      <c r="B24" s="93">
        <v>13</v>
      </c>
      <c r="C24" s="18">
        <v>79830</v>
      </c>
      <c r="D24" s="18">
        <v>1211</v>
      </c>
    </row>
    <row r="25" spans="1:4" x14ac:dyDescent="0.25">
      <c r="A25" s="17" t="s">
        <v>13</v>
      </c>
      <c r="B25" s="93"/>
      <c r="C25" s="18">
        <v>2357</v>
      </c>
      <c r="D25" s="18">
        <v>1147</v>
      </c>
    </row>
    <row r="26" spans="1:4" x14ac:dyDescent="0.25">
      <c r="A26" s="17" t="s">
        <v>14</v>
      </c>
      <c r="B26" s="93">
        <v>14</v>
      </c>
      <c r="C26" s="18">
        <v>100550</v>
      </c>
      <c r="D26" s="18">
        <v>26713</v>
      </c>
    </row>
    <row r="27" spans="1:4" x14ac:dyDescent="0.25">
      <c r="A27" s="13" t="s">
        <v>45</v>
      </c>
      <c r="B27" s="99"/>
      <c r="C27" s="16">
        <v>1767500</v>
      </c>
      <c r="D27" s="16">
        <v>26921</v>
      </c>
    </row>
    <row r="28" spans="1:4" x14ac:dyDescent="0.25">
      <c r="A28" s="17" t="s">
        <v>15</v>
      </c>
      <c r="B28" s="93">
        <v>15</v>
      </c>
      <c r="C28" s="18">
        <v>1742498</v>
      </c>
      <c r="D28" s="18">
        <v>0</v>
      </c>
    </row>
    <row r="29" spans="1:4" x14ac:dyDescent="0.25">
      <c r="A29" s="17" t="s">
        <v>16</v>
      </c>
      <c r="B29" s="93">
        <v>16</v>
      </c>
      <c r="C29" s="18">
        <v>25002</v>
      </c>
      <c r="D29" s="18">
        <v>26921</v>
      </c>
    </row>
    <row r="30" spans="1:4" x14ac:dyDescent="0.25">
      <c r="A30" s="28" t="s">
        <v>51</v>
      </c>
      <c r="B30" s="101"/>
      <c r="C30" s="29">
        <f>C20+C27</f>
        <v>2147153</v>
      </c>
      <c r="D30" s="29">
        <f>D20+D27</f>
        <v>70193</v>
      </c>
    </row>
    <row r="31" spans="1:4" x14ac:dyDescent="0.25">
      <c r="A31" s="13" t="s">
        <v>46</v>
      </c>
      <c r="B31" s="99"/>
      <c r="C31" s="16"/>
      <c r="D31" s="16"/>
    </row>
    <row r="32" spans="1:4" x14ac:dyDescent="0.25">
      <c r="A32" s="17" t="s">
        <v>17</v>
      </c>
      <c r="B32" s="93">
        <v>17</v>
      </c>
      <c r="C32" s="18">
        <v>600000</v>
      </c>
      <c r="D32" s="18">
        <v>600000</v>
      </c>
    </row>
    <row r="33" spans="1:10" x14ac:dyDescent="0.25">
      <c r="A33" s="17" t="s">
        <v>18</v>
      </c>
      <c r="B33" s="93"/>
      <c r="C33" s="18">
        <v>111518</v>
      </c>
      <c r="D33" s="18">
        <v>31383</v>
      </c>
    </row>
    <row r="34" spans="1:10" x14ac:dyDescent="0.25">
      <c r="A34" s="28" t="s">
        <v>50</v>
      </c>
      <c r="B34" s="101"/>
      <c r="C34" s="29">
        <f>SUM(C32:C33)</f>
        <v>711518</v>
      </c>
      <c r="D34" s="29">
        <f>SUM(D32:D33)</f>
        <v>631383</v>
      </c>
    </row>
    <row r="35" spans="1:10" ht="15.75" thickBot="1" x14ac:dyDescent="0.3">
      <c r="A35" s="22" t="s">
        <v>47</v>
      </c>
      <c r="B35" s="100"/>
      <c r="C35" s="23">
        <v>2858671</v>
      </c>
      <c r="D35" s="23">
        <v>701577.0829542561</v>
      </c>
    </row>
    <row r="36" spans="1:10" x14ac:dyDescent="0.25">
      <c r="A36" s="1"/>
      <c r="B36" s="102"/>
      <c r="C36" s="1"/>
      <c r="D36" s="1"/>
    </row>
    <row r="37" spans="1:10" x14ac:dyDescent="0.25">
      <c r="A37" s="2" t="s">
        <v>49</v>
      </c>
      <c r="B37" s="102"/>
      <c r="C37" s="3"/>
      <c r="D37" s="1"/>
    </row>
    <row r="38" spans="1:10" x14ac:dyDescent="0.25">
      <c r="A38" s="1"/>
      <c r="B38" s="102"/>
      <c r="C38" s="4" t="s">
        <v>19</v>
      </c>
      <c r="D38" s="1"/>
    </row>
    <row r="39" spans="1:10" x14ac:dyDescent="0.25">
      <c r="A39" s="2" t="s">
        <v>20</v>
      </c>
      <c r="B39" s="102"/>
      <c r="C39" s="3"/>
      <c r="D39" s="1"/>
    </row>
    <row r="40" spans="1:10" x14ac:dyDescent="0.25">
      <c r="A40" s="1"/>
      <c r="B40" s="102"/>
      <c r="C40" s="4" t="s">
        <v>19</v>
      </c>
      <c r="D40" s="1"/>
    </row>
    <row r="41" spans="1:10" x14ac:dyDescent="0.25">
      <c r="A41" s="7"/>
      <c r="B41" s="103"/>
      <c r="C41" s="7"/>
      <c r="D41" s="7"/>
    </row>
    <row r="42" spans="1:10" x14ac:dyDescent="0.25">
      <c r="A42" s="7"/>
      <c r="B42" s="103"/>
      <c r="C42" s="7"/>
      <c r="D42" s="7"/>
    </row>
    <row r="43" spans="1:10" x14ac:dyDescent="0.25">
      <c r="A43" s="27" t="s">
        <v>32</v>
      </c>
      <c r="B43" s="104"/>
      <c r="D43" s="26" t="s">
        <v>33</v>
      </c>
    </row>
    <row r="44" spans="1:10" ht="15.75" x14ac:dyDescent="0.25">
      <c r="A44" s="27" t="s">
        <v>21</v>
      </c>
      <c r="B44" s="105"/>
      <c r="C44" s="11"/>
      <c r="D44" s="11"/>
    </row>
    <row r="45" spans="1:10" x14ac:dyDescent="0.25">
      <c r="A45" s="27" t="s">
        <v>52</v>
      </c>
      <c r="B45" s="106"/>
      <c r="C45" s="12"/>
      <c r="D45" s="12"/>
    </row>
    <row r="46" spans="1:10" x14ac:dyDescent="0.25">
      <c r="A46" s="5"/>
      <c r="B46" s="107"/>
      <c r="C46" s="5"/>
      <c r="D46" s="8"/>
    </row>
    <row r="47" spans="1:10" ht="36" x14ac:dyDescent="0.25">
      <c r="A47" s="24" t="s">
        <v>37</v>
      </c>
      <c r="B47" s="108" t="s">
        <v>38</v>
      </c>
      <c r="C47" s="38" t="s">
        <v>53</v>
      </c>
      <c r="D47" s="38" t="s">
        <v>54</v>
      </c>
      <c r="G47" s="24" t="s">
        <v>37</v>
      </c>
      <c r="H47" s="25" t="s">
        <v>38</v>
      </c>
      <c r="I47" s="38" t="s">
        <v>53</v>
      </c>
      <c r="J47" s="38" t="s">
        <v>54</v>
      </c>
    </row>
    <row r="48" spans="1:10" x14ac:dyDescent="0.25">
      <c r="A48" s="30" t="s">
        <v>93</v>
      </c>
      <c r="B48" s="109">
        <v>4</v>
      </c>
      <c r="C48" s="32">
        <f>I51</f>
        <v>187385</v>
      </c>
      <c r="D48" s="32">
        <v>0</v>
      </c>
      <c r="G48" s="30" t="s">
        <v>22</v>
      </c>
      <c r="H48" s="31">
        <v>10</v>
      </c>
      <c r="I48" s="32">
        <v>191585</v>
      </c>
      <c r="J48" s="32">
        <v>0</v>
      </c>
    </row>
    <row r="49" spans="1:10" x14ac:dyDescent="0.25">
      <c r="A49" s="33" t="s">
        <v>94</v>
      </c>
      <c r="B49" s="109">
        <v>5</v>
      </c>
      <c r="C49" s="98">
        <f>-I55</f>
        <v>-135324</v>
      </c>
      <c r="D49" s="32">
        <v>0</v>
      </c>
      <c r="G49" s="33" t="s">
        <v>23</v>
      </c>
      <c r="H49" s="31"/>
      <c r="I49" s="32">
        <v>0</v>
      </c>
      <c r="J49" s="32">
        <v>0</v>
      </c>
    </row>
    <row r="50" spans="1:10" x14ac:dyDescent="0.25">
      <c r="A50" s="39" t="s">
        <v>95</v>
      </c>
      <c r="B50" s="110"/>
      <c r="C50" s="41">
        <f>C48+C49</f>
        <v>52061</v>
      </c>
      <c r="D50" s="42">
        <v>0</v>
      </c>
      <c r="G50" s="39" t="s">
        <v>55</v>
      </c>
      <c r="H50" s="40"/>
      <c r="I50" s="41">
        <v>191585.18625000003</v>
      </c>
      <c r="J50" s="42">
        <v>0</v>
      </c>
    </row>
    <row r="51" spans="1:10" x14ac:dyDescent="0.25">
      <c r="A51" s="30" t="s">
        <v>96</v>
      </c>
      <c r="B51" s="109">
        <v>8</v>
      </c>
      <c r="C51" s="32">
        <v>0</v>
      </c>
      <c r="D51" s="35">
        <v>0</v>
      </c>
      <c r="G51" s="30" t="s">
        <v>24</v>
      </c>
      <c r="H51" s="31">
        <v>40</v>
      </c>
      <c r="I51" s="32">
        <v>187385</v>
      </c>
      <c r="J51" s="35">
        <v>0</v>
      </c>
    </row>
    <row r="52" spans="1:10" ht="24" x14ac:dyDescent="0.25">
      <c r="A52" s="94" t="s">
        <v>97</v>
      </c>
      <c r="B52" s="111"/>
      <c r="C52" s="96">
        <f>C50</f>
        <v>52061</v>
      </c>
      <c r="D52" s="42">
        <v>0</v>
      </c>
      <c r="G52" s="30" t="s">
        <v>25</v>
      </c>
      <c r="H52" s="31"/>
      <c r="I52" s="32">
        <v>1965</v>
      </c>
      <c r="J52" s="35">
        <v>0</v>
      </c>
    </row>
    <row r="53" spans="1:10" x14ac:dyDescent="0.25">
      <c r="A53" s="30" t="s">
        <v>98</v>
      </c>
      <c r="B53" s="109"/>
      <c r="C53" s="32">
        <v>36445</v>
      </c>
      <c r="D53" s="35">
        <v>0</v>
      </c>
      <c r="G53" s="30" t="s">
        <v>26</v>
      </c>
      <c r="H53" s="31"/>
      <c r="I53" s="32">
        <v>13255</v>
      </c>
      <c r="J53" s="35">
        <v>0</v>
      </c>
    </row>
    <row r="54" spans="1:10" ht="24" x14ac:dyDescent="0.25">
      <c r="A54" s="95" t="s">
        <v>99</v>
      </c>
      <c r="B54" s="109"/>
      <c r="C54" s="32">
        <v>155140</v>
      </c>
      <c r="D54" s="36">
        <v>0</v>
      </c>
      <c r="G54" s="30" t="s">
        <v>27</v>
      </c>
      <c r="H54" s="31">
        <v>70</v>
      </c>
      <c r="I54" s="32">
        <v>150176</v>
      </c>
      <c r="J54" s="36">
        <v>237</v>
      </c>
    </row>
    <row r="55" spans="1:10" x14ac:dyDescent="0.25">
      <c r="A55" s="30" t="s">
        <v>27</v>
      </c>
      <c r="B55" s="109">
        <v>6</v>
      </c>
      <c r="C55" s="97">
        <f>-I54</f>
        <v>-150176</v>
      </c>
      <c r="D55" s="97">
        <v>-237</v>
      </c>
      <c r="G55" s="30" t="s">
        <v>28</v>
      </c>
      <c r="H55" s="31">
        <v>80</v>
      </c>
      <c r="I55" s="32">
        <v>135324</v>
      </c>
      <c r="J55" s="35">
        <v>0</v>
      </c>
    </row>
    <row r="56" spans="1:10" x14ac:dyDescent="0.25">
      <c r="A56" s="33" t="s">
        <v>100</v>
      </c>
      <c r="B56" s="109"/>
      <c r="C56" s="97">
        <f>-I53</f>
        <v>-13255</v>
      </c>
      <c r="D56" s="35">
        <v>0</v>
      </c>
      <c r="G56" s="33" t="s">
        <v>29</v>
      </c>
      <c r="H56" s="31"/>
      <c r="I56" s="32">
        <v>2044</v>
      </c>
      <c r="J56" s="35">
        <v>0</v>
      </c>
    </row>
    <row r="57" spans="1:10" x14ac:dyDescent="0.25">
      <c r="A57" s="33" t="s">
        <v>101</v>
      </c>
      <c r="B57" s="109"/>
      <c r="C57" s="98">
        <f>I52-I56-1</f>
        <v>-80</v>
      </c>
      <c r="D57" s="35"/>
      <c r="G57" s="33"/>
      <c r="H57" s="31"/>
      <c r="I57" s="32"/>
      <c r="J57" s="35"/>
    </row>
    <row r="58" spans="1:10" x14ac:dyDescent="0.25">
      <c r="A58" s="39" t="s">
        <v>56</v>
      </c>
      <c r="B58" s="110"/>
      <c r="C58" s="41">
        <f>SUM(C52:C57)</f>
        <v>80135</v>
      </c>
      <c r="D58" s="42">
        <v>-237</v>
      </c>
      <c r="G58" s="39" t="s">
        <v>56</v>
      </c>
      <c r="H58" s="43"/>
      <c r="I58" s="41">
        <v>80135.33948961331</v>
      </c>
      <c r="J58" s="42">
        <v>-237</v>
      </c>
    </row>
    <row r="59" spans="1:10" x14ac:dyDescent="0.25">
      <c r="A59" s="30" t="s">
        <v>102</v>
      </c>
      <c r="B59" s="109"/>
      <c r="C59" s="32">
        <v>0</v>
      </c>
      <c r="D59" s="35">
        <v>0</v>
      </c>
      <c r="G59" s="30" t="s">
        <v>30</v>
      </c>
      <c r="H59" s="37"/>
      <c r="I59" s="32">
        <v>0</v>
      </c>
      <c r="J59" s="35">
        <v>0</v>
      </c>
    </row>
    <row r="60" spans="1:10" ht="36.75" thickBot="1" x14ac:dyDescent="0.3">
      <c r="A60" s="44" t="s">
        <v>57</v>
      </c>
      <c r="B60" s="112"/>
      <c r="C60" s="46">
        <f>C58</f>
        <v>80135</v>
      </c>
      <c r="D60" s="47">
        <v>-237</v>
      </c>
      <c r="G60" s="44" t="s">
        <v>57</v>
      </c>
      <c r="H60" s="45"/>
      <c r="I60" s="46">
        <v>80135.33948961331</v>
      </c>
      <c r="J60" s="47">
        <v>-237</v>
      </c>
    </row>
    <row r="61" spans="1:10" x14ac:dyDescent="0.25">
      <c r="A61" s="30" t="s">
        <v>31</v>
      </c>
      <c r="B61" s="109"/>
      <c r="C61" s="32">
        <v>0</v>
      </c>
      <c r="D61" s="35">
        <v>0</v>
      </c>
      <c r="G61" s="30" t="s">
        <v>31</v>
      </c>
      <c r="H61" s="37"/>
      <c r="I61" s="32">
        <v>0</v>
      </c>
      <c r="J61" s="35">
        <v>0</v>
      </c>
    </row>
    <row r="62" spans="1:10" ht="24.75" thickBot="1" x14ac:dyDescent="0.3">
      <c r="A62" s="44" t="s">
        <v>103</v>
      </c>
      <c r="B62" s="113"/>
      <c r="C62" s="46">
        <f>C60</f>
        <v>80135</v>
      </c>
      <c r="D62" s="47">
        <v>-237</v>
      </c>
      <c r="G62" s="48" t="s">
        <v>58</v>
      </c>
      <c r="H62" s="49"/>
      <c r="I62" s="46">
        <v>80135.33948961331</v>
      </c>
      <c r="J62" s="47">
        <v>-237</v>
      </c>
    </row>
    <row r="63" spans="1:10" x14ac:dyDescent="0.25">
      <c r="A63" s="5"/>
      <c r="B63" s="107"/>
      <c r="C63" s="5"/>
      <c r="D63" s="5"/>
    </row>
    <row r="64" spans="1:10" x14ac:dyDescent="0.25">
      <c r="A64" s="6" t="str">
        <f>A37</f>
        <v>Директор</v>
      </c>
      <c r="B64" s="107"/>
      <c r="C64" s="9"/>
      <c r="D64" s="5"/>
    </row>
    <row r="65" spans="1:8" x14ac:dyDescent="0.25">
      <c r="A65" s="5"/>
      <c r="B65" s="107"/>
      <c r="C65" s="10" t="s">
        <v>19</v>
      </c>
      <c r="D65" s="5"/>
    </row>
    <row r="66" spans="1:8" x14ac:dyDescent="0.25">
      <c r="A66" s="6" t="s">
        <v>20</v>
      </c>
      <c r="B66" s="107"/>
      <c r="C66" s="9"/>
      <c r="D66" s="5"/>
    </row>
    <row r="67" spans="1:8" x14ac:dyDescent="0.25">
      <c r="A67" s="5"/>
      <c r="B67" s="107"/>
      <c r="C67" s="10" t="s">
        <v>19</v>
      </c>
      <c r="D67" s="5"/>
    </row>
    <row r="68" spans="1:8" x14ac:dyDescent="0.25">
      <c r="A68" s="5"/>
      <c r="B68" s="107"/>
      <c r="C68" s="5"/>
      <c r="D68" s="5"/>
    </row>
    <row r="69" spans="1:8" x14ac:dyDescent="0.25">
      <c r="A69" s="5"/>
      <c r="B69" s="107"/>
      <c r="C69" s="5"/>
      <c r="D69" s="5"/>
    </row>
    <row r="70" spans="1:8" x14ac:dyDescent="0.25">
      <c r="B70" s="104"/>
    </row>
    <row r="71" spans="1:8" x14ac:dyDescent="0.25">
      <c r="A71" s="27" t="s">
        <v>32</v>
      </c>
      <c r="B71" s="104"/>
      <c r="E71" s="26" t="s">
        <v>33</v>
      </c>
    </row>
    <row r="72" spans="1:8" x14ac:dyDescent="0.25">
      <c r="A72" s="27" t="s">
        <v>62</v>
      </c>
      <c r="B72" s="104"/>
    </row>
    <row r="73" spans="1:8" x14ac:dyDescent="0.25">
      <c r="A73" s="27" t="s">
        <v>52</v>
      </c>
      <c r="B73" s="104"/>
    </row>
    <row r="74" spans="1:8" x14ac:dyDescent="0.25">
      <c r="A74" s="5"/>
      <c r="B74" s="107"/>
      <c r="C74" s="5"/>
      <c r="D74" s="5"/>
    </row>
    <row r="75" spans="1:8" ht="24" x14ac:dyDescent="0.25">
      <c r="A75" s="24" t="s">
        <v>37</v>
      </c>
      <c r="B75" s="25" t="s">
        <v>38</v>
      </c>
      <c r="C75" s="60" t="s">
        <v>17</v>
      </c>
      <c r="D75" s="60" t="s">
        <v>59</v>
      </c>
      <c r="E75" s="61" t="s">
        <v>63</v>
      </c>
      <c r="G75" s="17"/>
      <c r="H75" s="17"/>
    </row>
    <row r="76" spans="1:8" x14ac:dyDescent="0.25">
      <c r="A76" s="13" t="s">
        <v>65</v>
      </c>
      <c r="B76" s="50"/>
      <c r="C76" s="16">
        <v>600000</v>
      </c>
      <c r="D76" s="51">
        <v>31382.925373499827</v>
      </c>
      <c r="E76" s="51">
        <v>631382.92537349986</v>
      </c>
      <c r="G76" s="52"/>
      <c r="H76" s="51"/>
    </row>
    <row r="77" spans="1:8" x14ac:dyDescent="0.25">
      <c r="A77" s="17" t="s">
        <v>57</v>
      </c>
      <c r="B77" s="50"/>
      <c r="C77" s="53" t="s">
        <v>60</v>
      </c>
      <c r="D77" s="56">
        <v>80135.33948961331</v>
      </c>
      <c r="E77" s="51">
        <v>80135.33948961331</v>
      </c>
      <c r="G77" s="54"/>
      <c r="H77" s="51"/>
    </row>
    <row r="78" spans="1:8" x14ac:dyDescent="0.25">
      <c r="A78" s="20" t="s">
        <v>64</v>
      </c>
      <c r="B78" s="62"/>
      <c r="C78" s="63">
        <v>0</v>
      </c>
      <c r="D78" s="63">
        <v>0</v>
      </c>
      <c r="E78" s="63">
        <v>0</v>
      </c>
      <c r="G78" s="52"/>
      <c r="H78" s="51"/>
    </row>
    <row r="79" spans="1:8" ht="15.75" thickBot="1" x14ac:dyDescent="0.3">
      <c r="A79" s="22" t="s">
        <v>66</v>
      </c>
      <c r="B79" s="67"/>
      <c r="C79" s="23">
        <v>600000</v>
      </c>
      <c r="D79" s="70">
        <v>111518.26486311315</v>
      </c>
      <c r="E79" s="70">
        <v>711518.26486311317</v>
      </c>
      <c r="G79" s="51"/>
      <c r="H79" s="51"/>
    </row>
    <row r="80" spans="1:8" x14ac:dyDescent="0.25">
      <c r="A80" s="13" t="s">
        <v>67</v>
      </c>
      <c r="B80" s="57"/>
      <c r="C80" s="55" t="s">
        <v>60</v>
      </c>
      <c r="D80" s="52">
        <v>0</v>
      </c>
      <c r="E80" s="52">
        <v>0</v>
      </c>
      <c r="G80" s="52"/>
      <c r="H80" s="52"/>
    </row>
    <row r="81" spans="1:8" x14ac:dyDescent="0.25">
      <c r="A81" s="17" t="s">
        <v>61</v>
      </c>
      <c r="B81" s="58"/>
      <c r="C81" s="64" t="s">
        <v>60</v>
      </c>
      <c r="D81" s="65">
        <v>-237</v>
      </c>
      <c r="E81" s="66">
        <v>-237</v>
      </c>
      <c r="G81" s="59"/>
      <c r="H81" s="59"/>
    </row>
    <row r="82" spans="1:8" x14ac:dyDescent="0.25">
      <c r="A82" s="20" t="s">
        <v>64</v>
      </c>
      <c r="B82" s="57"/>
      <c r="C82" s="63">
        <v>0</v>
      </c>
      <c r="D82" s="63">
        <v>0</v>
      </c>
      <c r="E82" s="63">
        <v>0</v>
      </c>
      <c r="G82" s="59"/>
      <c r="H82" s="59"/>
    </row>
    <row r="83" spans="1:8" ht="15.75" thickBot="1" x14ac:dyDescent="0.3">
      <c r="A83" s="22" t="s">
        <v>68</v>
      </c>
      <c r="B83" s="67"/>
      <c r="C83" s="68" t="s">
        <v>60</v>
      </c>
      <c r="D83" s="69">
        <v>-237</v>
      </c>
      <c r="E83" s="69">
        <v>-237</v>
      </c>
      <c r="G83" s="59"/>
      <c r="H83" s="59"/>
    </row>
    <row r="85" spans="1:8" x14ac:dyDescent="0.25">
      <c r="A85" s="2" t="s">
        <v>49</v>
      </c>
      <c r="B85" s="1"/>
      <c r="C85" s="3"/>
      <c r="D85" s="1"/>
    </row>
    <row r="86" spans="1:8" x14ac:dyDescent="0.25">
      <c r="A86" s="1"/>
      <c r="B86" s="1"/>
      <c r="C86" s="4" t="s">
        <v>19</v>
      </c>
      <c r="D86" s="1"/>
    </row>
    <row r="87" spans="1:8" x14ac:dyDescent="0.25">
      <c r="A87" s="2" t="s">
        <v>20</v>
      </c>
      <c r="B87" s="1"/>
      <c r="C87" s="3"/>
      <c r="D87" s="1"/>
    </row>
    <row r="88" spans="1:8" x14ac:dyDescent="0.25">
      <c r="A88" s="1"/>
      <c r="B88" s="1"/>
      <c r="C88" s="4" t="s">
        <v>19</v>
      </c>
      <c r="D88" s="1"/>
    </row>
    <row r="92" spans="1:8" x14ac:dyDescent="0.25">
      <c r="A92" s="27" t="s">
        <v>32</v>
      </c>
      <c r="D92" s="26" t="s">
        <v>33</v>
      </c>
    </row>
    <row r="93" spans="1:8" x14ac:dyDescent="0.25">
      <c r="A93" s="27" t="s">
        <v>83</v>
      </c>
    </row>
    <row r="94" spans="1:8" x14ac:dyDescent="0.25">
      <c r="A94" s="27" t="s">
        <v>52</v>
      </c>
    </row>
    <row r="96" spans="1:8" x14ac:dyDescent="0.25">
      <c r="A96" s="24" t="s">
        <v>37</v>
      </c>
      <c r="B96" s="25" t="s">
        <v>38</v>
      </c>
      <c r="C96" s="38" t="s">
        <v>53</v>
      </c>
      <c r="D96" s="38" t="s">
        <v>54</v>
      </c>
    </row>
    <row r="97" spans="1:4" x14ac:dyDescent="0.25">
      <c r="A97" s="13" t="s">
        <v>84</v>
      </c>
      <c r="B97" s="13"/>
      <c r="C97" s="13"/>
      <c r="D97" s="13"/>
    </row>
    <row r="98" spans="1:4" x14ac:dyDescent="0.25">
      <c r="A98" s="88" t="s">
        <v>89</v>
      </c>
      <c r="B98" s="72"/>
      <c r="C98" s="73">
        <v>1057762.3560299999</v>
      </c>
      <c r="D98" s="73">
        <v>5010</v>
      </c>
    </row>
    <row r="99" spans="1:4" x14ac:dyDescent="0.25">
      <c r="A99" s="71" t="s">
        <v>69</v>
      </c>
      <c r="B99" s="74"/>
      <c r="C99" s="75">
        <v>138260.85599000001</v>
      </c>
      <c r="D99" s="75" t="s">
        <v>60</v>
      </c>
    </row>
    <row r="100" spans="1:4" x14ac:dyDescent="0.25">
      <c r="A100" s="71" t="s">
        <v>70</v>
      </c>
      <c r="B100" s="74"/>
      <c r="C100" s="75">
        <v>48552.466869999997</v>
      </c>
      <c r="D100" s="75" t="s">
        <v>60</v>
      </c>
    </row>
    <row r="101" spans="1:4" x14ac:dyDescent="0.25">
      <c r="A101" s="71" t="s">
        <v>71</v>
      </c>
      <c r="B101" s="74"/>
      <c r="C101" s="75">
        <v>831351.28576999996</v>
      </c>
      <c r="D101" s="75" t="s">
        <v>60</v>
      </c>
    </row>
    <row r="102" spans="1:4" x14ac:dyDescent="0.25">
      <c r="A102" s="71" t="s">
        <v>72</v>
      </c>
      <c r="B102" s="74"/>
      <c r="C102" s="75">
        <v>39597.7474</v>
      </c>
      <c r="D102" s="75">
        <v>5010</v>
      </c>
    </row>
    <row r="103" spans="1:4" x14ac:dyDescent="0.25">
      <c r="A103" s="88" t="s">
        <v>87</v>
      </c>
      <c r="B103" s="72"/>
      <c r="C103" s="73">
        <v>2955939.1140999994</v>
      </c>
      <c r="D103" s="73">
        <v>465.18574999999998</v>
      </c>
    </row>
    <row r="104" spans="1:4" x14ac:dyDescent="0.25">
      <c r="A104" s="71" t="s">
        <v>73</v>
      </c>
      <c r="B104" s="74"/>
      <c r="C104" s="75">
        <v>2925859.5340099996</v>
      </c>
      <c r="D104" s="75">
        <v>347.03375</v>
      </c>
    </row>
    <row r="105" spans="1:4" x14ac:dyDescent="0.25">
      <c r="A105" s="71" t="s">
        <v>74</v>
      </c>
      <c r="B105" s="74"/>
      <c r="C105" s="75">
        <v>11056.419089999999</v>
      </c>
      <c r="D105" s="75">
        <v>85</v>
      </c>
    </row>
    <row r="106" spans="1:4" x14ac:dyDescent="0.25">
      <c r="A106" s="71" t="s">
        <v>75</v>
      </c>
      <c r="B106" s="74"/>
      <c r="C106" s="75">
        <v>15842.6628</v>
      </c>
      <c r="D106" s="75">
        <v>33.152000000000001</v>
      </c>
    </row>
    <row r="107" spans="1:4" x14ac:dyDescent="0.25">
      <c r="A107" s="71" t="s">
        <v>76</v>
      </c>
      <c r="B107" s="74"/>
      <c r="C107" s="75">
        <v>3180.4982</v>
      </c>
      <c r="D107" s="75" t="s">
        <v>60</v>
      </c>
    </row>
    <row r="108" spans="1:4" x14ac:dyDescent="0.25">
      <c r="A108" s="85" t="s">
        <v>85</v>
      </c>
      <c r="B108" s="86"/>
      <c r="C108" s="87">
        <v>-1898176.7580699995</v>
      </c>
      <c r="D108" s="87">
        <v>4544.8142500000004</v>
      </c>
    </row>
    <row r="109" spans="1:4" x14ac:dyDescent="0.25">
      <c r="A109" s="76" t="s">
        <v>86</v>
      </c>
      <c r="B109" s="76"/>
      <c r="C109" s="76"/>
      <c r="D109" s="76"/>
    </row>
    <row r="110" spans="1:4" x14ac:dyDescent="0.25">
      <c r="A110" s="71" t="s">
        <v>87</v>
      </c>
      <c r="B110" s="72"/>
      <c r="C110" s="73">
        <v>612</v>
      </c>
      <c r="D110" s="73">
        <v>3042.395</v>
      </c>
    </row>
    <row r="111" spans="1:4" x14ac:dyDescent="0.25">
      <c r="A111" s="71" t="s">
        <v>77</v>
      </c>
      <c r="B111" s="74"/>
      <c r="C111" s="75">
        <v>612</v>
      </c>
      <c r="D111" s="75">
        <v>3042.395</v>
      </c>
    </row>
    <row r="112" spans="1:4" x14ac:dyDescent="0.25">
      <c r="A112" s="85" t="s">
        <v>88</v>
      </c>
      <c r="B112" s="83"/>
      <c r="C112" s="84">
        <v>-612</v>
      </c>
      <c r="D112" s="84">
        <v>-3042.395</v>
      </c>
    </row>
    <row r="113" spans="1:4" x14ac:dyDescent="0.25">
      <c r="A113" s="77" t="s">
        <v>90</v>
      </c>
      <c r="B113" s="77"/>
      <c r="C113" s="77"/>
      <c r="D113" s="77"/>
    </row>
    <row r="114" spans="1:4" x14ac:dyDescent="0.25">
      <c r="A114" s="77" t="s">
        <v>89</v>
      </c>
      <c r="B114" s="78"/>
      <c r="C114" s="34">
        <v>1898562.8503</v>
      </c>
      <c r="D114" s="34" t="s">
        <v>60</v>
      </c>
    </row>
    <row r="115" spans="1:4" x14ac:dyDescent="0.25">
      <c r="A115" s="80" t="s">
        <v>78</v>
      </c>
      <c r="B115" s="79"/>
      <c r="C115" s="32">
        <v>28000</v>
      </c>
      <c r="D115" s="32" t="s">
        <v>60</v>
      </c>
    </row>
    <row r="116" spans="1:4" x14ac:dyDescent="0.25">
      <c r="A116" s="80" t="s">
        <v>79</v>
      </c>
      <c r="B116" s="79"/>
      <c r="C116" s="32">
        <v>126654.13715000001</v>
      </c>
      <c r="D116" s="32" t="s">
        <v>60</v>
      </c>
    </row>
    <row r="117" spans="1:4" x14ac:dyDescent="0.25">
      <c r="A117" s="80" t="s">
        <v>72</v>
      </c>
      <c r="B117" s="79"/>
      <c r="C117" s="32">
        <v>1743908.71315</v>
      </c>
      <c r="D117" s="32" t="s">
        <v>60</v>
      </c>
    </row>
    <row r="118" spans="1:4" x14ac:dyDescent="0.25">
      <c r="A118" s="77" t="s">
        <v>87</v>
      </c>
      <c r="B118" s="78"/>
      <c r="C118" s="34">
        <v>28000</v>
      </c>
      <c r="D118" s="34" t="s">
        <v>60</v>
      </c>
    </row>
    <row r="119" spans="1:4" x14ac:dyDescent="0.25">
      <c r="A119" s="80" t="s">
        <v>80</v>
      </c>
      <c r="B119" s="79"/>
      <c r="C119" s="32">
        <v>28000</v>
      </c>
      <c r="D119" s="32" t="s">
        <v>60</v>
      </c>
    </row>
    <row r="120" spans="1:4" x14ac:dyDescent="0.25">
      <c r="A120" s="89" t="s">
        <v>91</v>
      </c>
      <c r="B120" s="90"/>
      <c r="C120" s="41">
        <v>1870562.8503</v>
      </c>
      <c r="D120" s="41" t="s">
        <v>60</v>
      </c>
    </row>
    <row r="121" spans="1:4" x14ac:dyDescent="0.25">
      <c r="A121" s="81" t="s">
        <v>92</v>
      </c>
      <c r="B121" s="78"/>
      <c r="C121" s="34">
        <v>-28225.907769999467</v>
      </c>
      <c r="D121" s="34">
        <v>1502.4192499999999</v>
      </c>
    </row>
    <row r="122" spans="1:4" x14ac:dyDescent="0.25">
      <c r="A122" s="82" t="s">
        <v>81</v>
      </c>
      <c r="B122" s="93">
        <v>7</v>
      </c>
      <c r="C122" s="32">
        <v>63863</v>
      </c>
      <c r="D122" s="32" t="s">
        <v>60</v>
      </c>
    </row>
    <row r="123" spans="1:4" ht="15.75" thickBot="1" x14ac:dyDescent="0.3">
      <c r="A123" s="91" t="s">
        <v>82</v>
      </c>
      <c r="B123" s="114">
        <f>B8</f>
        <v>7</v>
      </c>
      <c r="C123" s="92">
        <v>35637.092230000533</v>
      </c>
      <c r="D123" s="92">
        <v>1530.4712500000001</v>
      </c>
    </row>
    <row r="125" spans="1:4" x14ac:dyDescent="0.25">
      <c r="A125" s="6" t="str">
        <f>A64</f>
        <v>Директор</v>
      </c>
      <c r="C125" s="9"/>
    </row>
    <row r="126" spans="1:4" x14ac:dyDescent="0.25">
      <c r="C126" s="10" t="s">
        <v>19</v>
      </c>
    </row>
    <row r="127" spans="1:4" x14ac:dyDescent="0.25">
      <c r="A127" s="6" t="s">
        <v>20</v>
      </c>
      <c r="C127" s="9"/>
    </row>
    <row r="128" spans="1:4" x14ac:dyDescent="0.25">
      <c r="C128" s="10" t="s">
        <v>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Формы по МСФО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Askhat Kabdulov</dc:creator>
  <cp:lastModifiedBy>Askhat Kabdulov</cp:lastModifiedBy>
  <dcterms:created xsi:type="dcterms:W3CDTF">2021-08-12T05:40:07Z</dcterms:created>
  <dcterms:modified xsi:type="dcterms:W3CDTF">2021-08-19T06:23:32Z</dcterms:modified>
</cp:coreProperties>
</file>