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-10" windowWidth="12800" windowHeight="10870" tabRatio="773" activeTab="4"/>
  </bookViews>
  <sheets>
    <sheet name="Ф1_ЦАЭК" sheetId="1" r:id="rId1"/>
    <sheet name="Ф2_ЦАЭК" sheetId="2" r:id="rId2"/>
    <sheet name="ф3 ЦАЭК" sheetId="7" r:id="rId3"/>
    <sheet name="Лист1" sheetId="8" state="hidden" r:id="rId4"/>
    <sheet name="Ф4_ЦАЭК" sheetId="4" r:id="rId5"/>
    <sheet name="111" sheetId="6" state="hidden" r:id="rId6"/>
    <sheet name="Лист2" sheetId="1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07Vegy_claim_BM">#REF!</definedName>
    <definedName name="_lJ5" localSheetId="5">'[1]ТЭП (3)'!#REF!</definedName>
    <definedName name="_lJ5">'[1]ТЭП (3)'!#REF!</definedName>
    <definedName name="_Ref3">#REF!</definedName>
    <definedName name="A">#REF!</definedName>
    <definedName name="acckaz">[2]list_accounts!$A$2:$A$538</definedName>
    <definedName name="Account_Balance" localSheetId="5">#REF!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5">[4]д.7.001!#REF!</definedName>
    <definedName name="B">[4]д.7.001!#REF!</definedName>
    <definedName name="cd" localSheetId="5">#REF!</definedName>
    <definedName name="cd">#REF!</definedName>
    <definedName name="cis" localSheetId="5">#REF!</definedName>
    <definedName name="cis">#REF!</definedName>
    <definedName name="Clients_Population_Total">#REF!</definedName>
    <definedName name="Computed_Sample_Population_Total">#REF!</definedName>
    <definedName name="csnab" localSheetId="5">#REF!</definedName>
    <definedName name="csnab">#REF!</definedName>
    <definedName name="ct" localSheetId="5">#REF!</definedName>
    <definedName name="ct">#REF!</definedName>
    <definedName name="cv" localSheetId="5">#REF!</definedName>
    <definedName name="cv">#REF!</definedName>
    <definedName name="cvo" localSheetId="5">#REF!</definedName>
    <definedName name="cvo">#REF!</definedName>
    <definedName name="CY_Cash_Div_Dec" localSheetId="5">'[5]Income Statement'!#REF!</definedName>
    <definedName name="CY_Cash_Div_Dec">'[5]Income Statement'!#REF!</definedName>
    <definedName name="CY_CASH_DIVIDENDS_DECLARED__per_common_share" localSheetId="5">'[5]Income Statement'!#REF!</definedName>
    <definedName name="CY_CASH_DIVIDENDS_DECLARED__per_common_share">'[5]Income Statement'!#REF!</definedName>
    <definedName name="CY_Earnings_per_share" localSheetId="5">[5]Ratios!#REF!</definedName>
    <definedName name="CY_Earnings_per_share">[5]Ratios!#REF!</definedName>
    <definedName name="CY_LT_Debt" localSheetId="5">'[5]Balance Sheet'!#REF!</definedName>
    <definedName name="CY_LT_Debt">'[5]Balance Sheet'!#REF!</definedName>
    <definedName name="CY_Market_Value_of_Equity" localSheetId="5">'[5]Income Statement'!#REF!</definedName>
    <definedName name="CY_Market_Value_of_Equity">'[5]Income Statement'!#REF!</definedName>
    <definedName name="CY_Tangible_Net_Worth" localSheetId="5">'[5]Income Statement'!#REF!</definedName>
    <definedName name="CY_Tangible_Net_Worth">'[5]Income Statement'!#REF!</definedName>
    <definedName name="CY_Weighted_Average" localSheetId="5">'[5]Income Statement'!#REF!</definedName>
    <definedName name="CY_Weighted_Average">'[5]Income Statement'!#REF!</definedName>
    <definedName name="CY_Working_Capital" localSheetId="5">'[5]Income Statement'!#REF!</definedName>
    <definedName name="CY_Working_Capital">'[5]Income Statement'!#REF!</definedName>
    <definedName name="czhs" localSheetId="5">#REF!</definedName>
    <definedName name="czhs">#REF!</definedName>
    <definedName name="Difference" localSheetId="5">#REF!</definedName>
    <definedName name="Difference">#REF!</definedName>
    <definedName name="Disaggregations">#REF!</definedName>
    <definedName name="excess_count">'[6]SA Procedures'!$C$32</definedName>
    <definedName name="Expected_balance" localSheetId="5">#REF!</definedName>
    <definedName name="Expected_balance">#REF!</definedName>
    <definedName name="hozu" localSheetId="5">#REF!</definedName>
    <definedName name="hozu">#REF!</definedName>
    <definedName name="Interval">#REF!</definedName>
    <definedName name="L_CY_Beg">[7]Links!$F$1:$F$65536</definedName>
    <definedName name="loan08">#REF!</definedName>
    <definedName name="loan09_not_zalog">#REF!</definedName>
    <definedName name="lvnc" localSheetId="5">#REF!</definedName>
    <definedName name="lvnc">#REF!</definedName>
    <definedName name="Monetary_Precision">#REF!</definedName>
    <definedName name="MP">#REF!</definedName>
    <definedName name="NonTop_Stratum_Value">#REF!</definedName>
    <definedName name="o" localSheetId="5">#REF!</definedName>
    <definedName name="o" localSheetId="1">#REF!</definedName>
    <definedName name="o">#REF!</definedName>
    <definedName name="pc">#REF!</definedName>
    <definedName name="PY_Cash_Div_Dec" localSheetId="5">'[5]Income Statement'!#REF!</definedName>
    <definedName name="PY_Cash_Div_Dec">'[5]Income Statement'!#REF!</definedName>
    <definedName name="PY_CASH_DIVIDENDS_DECLARED__per_common_share" localSheetId="5">'[5]Income Statement'!#REF!</definedName>
    <definedName name="PY_CASH_DIVIDENDS_DECLARED__per_common_share">'[5]Income Statement'!#REF!</definedName>
    <definedName name="PY_Earnings_per_share" localSheetId="5">[5]Ratios!#REF!</definedName>
    <definedName name="PY_Earnings_per_share">[5]Ratios!#REF!</definedName>
    <definedName name="PY_LT_Debt" localSheetId="5">'[5]Balance Sheet'!#REF!</definedName>
    <definedName name="PY_LT_Debt">'[5]Balance Sheet'!#REF!</definedName>
    <definedName name="PY_Market_Value_of_Equity" localSheetId="5">'[5]Income Statement'!#REF!</definedName>
    <definedName name="PY_Market_Value_of_Equity">'[5]Income Statement'!#REF!</definedName>
    <definedName name="PY_Tangible_Net_Worth" localSheetId="5">'[5]Income Statement'!#REF!</definedName>
    <definedName name="PY_Tangible_Net_Worth">'[5]Income Statement'!#REF!</definedName>
    <definedName name="PY_Weighted_Average" localSheetId="5">'[5]Income Statement'!#REF!</definedName>
    <definedName name="PY_Weighted_Average">'[5]Income Statement'!#REF!</definedName>
    <definedName name="PY_Working_Capital" localSheetId="5">'[5]Income Statement'!#REF!</definedName>
    <definedName name="PY_Working_Capital">'[5]Income Statement'!#REF!</definedName>
    <definedName name="PY2_Cash_Div_Dec" localSheetId="5">'[5]Income Statement'!#REF!</definedName>
    <definedName name="PY2_Cash_Div_Dec">'[5]Income Statement'!#REF!</definedName>
    <definedName name="PY2_CASH_DIVIDENDS_DECLARED__per_common_share" localSheetId="5">'[5]Income Statement'!#REF!</definedName>
    <definedName name="PY2_CASH_DIVIDENDS_DECLARED__per_common_share">'[5]Income Statement'!#REF!</definedName>
    <definedName name="PY2_Earnings_per_share" localSheetId="5">[5]Ratios!#REF!</definedName>
    <definedName name="PY2_Earnings_per_share">[5]Ratios!#REF!</definedName>
    <definedName name="PY2_LT_Debt" localSheetId="5">'[5]Balance Sheet'!#REF!</definedName>
    <definedName name="PY2_LT_Debt">'[5]Balance Sheet'!#REF!</definedName>
    <definedName name="PY2_Market_Value_of_Equity" localSheetId="5">'[5]Income Statement'!#REF!</definedName>
    <definedName name="PY2_Market_Value_of_Equity">'[5]Income Statement'!#REF!</definedName>
    <definedName name="PY2_Tangible_Net_Worth" localSheetId="5">'[5]Income Statement'!#REF!</definedName>
    <definedName name="PY2_Tangible_Net_Worth">'[5]Income Statement'!#REF!</definedName>
    <definedName name="PY2_Weighted_Average" localSheetId="5">'[5]Income Statement'!#REF!</definedName>
    <definedName name="PY2_Weighted_Average">'[5]Income Statement'!#REF!</definedName>
    <definedName name="PY2_Working_Capital" localSheetId="5">'[5]Income Statement'!#REF!</definedName>
    <definedName name="PY2_Working_Capital">'[5]Income Statement'!#REF!</definedName>
    <definedName name="pz" localSheetId="5">#REF!</definedName>
    <definedName name="pz">#REF!</definedName>
    <definedName name="q" localSheetId="5">#REF!</definedName>
    <definedName name="q">#REF!</definedName>
    <definedName name="qqqqqqqq" localSheetId="5" hidden="1">{#N/A,#N/A,FALSE,"Aging Summary";#N/A,#N/A,FALSE,"Ratio Analysis";#N/A,#N/A,FALSE,"Test 120 Day Accts";#N/A,#N/A,FALSE,"Tickmarks"}</definedName>
    <definedName name="qqqqqqqq" localSheetId="1" hidden="1">{#N/A,#N/A,FALSE,"Aging Summary";#N/A,#N/A,FALSE,"Ratio Analysis";#N/A,#N/A,FALSE,"Test 120 Day Accts";#N/A,#N/A,FALSE,"Tickmarks"}</definedName>
    <definedName name="qqqqqqqq" localSheetId="4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5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 localSheetId="5">#REF!</definedName>
    <definedName name="Residual_difference">#REF!</definedName>
    <definedName name="S_CY_Beg_Data">[7]Lead!$F$1:$F$281</definedName>
    <definedName name="Security">#REF!</definedName>
    <definedName name="Selection_Remainder">#REF!</definedName>
    <definedName name="Starting_Point">#REF!</definedName>
    <definedName name="Text" localSheetId="5">[8]Equity!#REF!</definedName>
    <definedName name="Text" localSheetId="1">[9]Equity!#REF!</definedName>
    <definedName name="Text">[8]Equity!#REF!</definedName>
    <definedName name="TextRefCopy1">[10]Equity!$J$22</definedName>
    <definedName name="TextRefCopy10" localSheetId="5">'[11]Purchased goods,services'!#REF!</definedName>
    <definedName name="TextRefCopy10">'[11]Purchased goods,services'!#REF!</definedName>
    <definedName name="TextRefCopy16">#REF!</definedName>
    <definedName name="TextRefCopy17" localSheetId="5">'[12]AR provision'!#REF!</definedName>
    <definedName name="TextRefCopy17" localSheetId="1">'[12]AR provision'!#REF!</definedName>
    <definedName name="TextRefCopy17">'[13]AR provision'!#REF!</definedName>
    <definedName name="TextRefCopy2" localSheetId="5">[14]Equity!#REF!</definedName>
    <definedName name="TextRefCopy2">[10]Equity!#REF!</definedName>
    <definedName name="TextRefCopy20" localSheetId="5">'[15]AR test'!#REF!</definedName>
    <definedName name="TextRefCopy20">'[15]AR test'!#REF!</definedName>
    <definedName name="TextRefCopy22" localSheetId="5">'[15]AR test'!#REF!</definedName>
    <definedName name="TextRefCopy22">'[15]AR test'!#REF!</definedName>
    <definedName name="TextRefCopy3" localSheetId="5">[14]Equity!#REF!</definedName>
    <definedName name="TextRefCopy3">[10]Equity!#REF!</definedName>
    <definedName name="TextRefCopy34">#REF!</definedName>
    <definedName name="TextRefCopy35" localSheetId="5">'[14]Lease AP'!#REF!</definedName>
    <definedName name="TextRefCopy35">'[10]Lease AP'!#REF!</definedName>
    <definedName name="TextRefCopy36">#REF!</definedName>
    <definedName name="TextRefCopy37" localSheetId="5">'[14]Lease AP'!#REF!</definedName>
    <definedName name="TextRefCopy37" localSheetId="0">'[16]Lease AP'!#REF!</definedName>
    <definedName name="TextRefCopy37">'[10]Lease AP'!#REF!</definedName>
    <definedName name="TextRefCopy4" localSheetId="5">#REF!</definedName>
    <definedName name="TextRefCopy4">#REF!</definedName>
    <definedName name="TextRefCopy40">#REF!</definedName>
    <definedName name="TextRefCopy42">#REF!</definedName>
    <definedName name="TextRefCopy43" localSheetId="5">[14]COS!#REF!</definedName>
    <definedName name="TextRefCopy43" localSheetId="0">[16]COS!#REF!</definedName>
    <definedName name="TextRefCopy43">[10]COS!#REF!</definedName>
    <definedName name="TextRefCopy47" localSheetId="5">'[14]Other AR'!#REF!</definedName>
    <definedName name="TextRefCopy47" localSheetId="0">'[16]Other AR'!#REF!</definedName>
    <definedName name="TextRefCopy47">'[10]Other AR'!#REF!</definedName>
    <definedName name="TextRefCopy49" localSheetId="5">'[14]Other AR'!#REF!</definedName>
    <definedName name="TextRefCopy49" localSheetId="0">'[16]Other AR'!#REF!</definedName>
    <definedName name="TextRefCopy49">'[10]Other AR'!#REF!</definedName>
    <definedName name="TextRefCopy5">'[11]Other expenses'!$C$12</definedName>
    <definedName name="TextRefCopy50" localSheetId="5">'[9]Other AR'!#REF!</definedName>
    <definedName name="TextRefCopy50" localSheetId="1">'[9]Other AR'!#REF!</definedName>
    <definedName name="TextRefCopy50">'[8]Other AR'!#REF!</definedName>
    <definedName name="TextRefCopy52" localSheetId="5">#REF!</definedName>
    <definedName name="TextRefCopy52" localSheetId="0">#REF!</definedName>
    <definedName name="TextRefCopy52" localSheetId="1">#REF!</definedName>
    <definedName name="TextRefCopy52">#REF!</definedName>
    <definedName name="TextRefCopy53" localSheetId="5">#REF!</definedName>
    <definedName name="TextRefCopy53" localSheetId="0">#REF!</definedName>
    <definedName name="TextRefCopy53" localSheetId="1">#REF!</definedName>
    <definedName name="TextRefCopy53">#REF!</definedName>
    <definedName name="TextRefCopy54" localSheetId="5">#REF!</definedName>
    <definedName name="TextRefCopy54" localSheetId="0">#REF!</definedName>
    <definedName name="TextRefCopy54" localSheetId="1">#REF!</definedName>
    <definedName name="TextRefCopy54">#REF!</definedName>
    <definedName name="TextRefCopy55" localSheetId="5">'[17]Prin Movement'!#REF!</definedName>
    <definedName name="TextRefCopy55">'[17]Prin Movement'!#REF!</definedName>
    <definedName name="TextRefCopy6">[18]Konurbaev!$G$105</definedName>
    <definedName name="TextRefCopy7">#REF!</definedName>
    <definedName name="TextRefCopy70" localSheetId="5">'[14]Finance cost'!#REF!</definedName>
    <definedName name="TextRefCopy70" localSheetId="0">'[16]Finance cost'!#REF!</definedName>
    <definedName name="TextRefCopy70">'[10]Finance cost'!#REF!</definedName>
    <definedName name="TextRefCopy71" localSheetId="5">'[14]Finance cost'!#REF!</definedName>
    <definedName name="TextRefCopy71" localSheetId="0">'[16]Finance cost'!#REF!</definedName>
    <definedName name="TextRefCopy71">'[10]Finance cost'!#REF!</definedName>
    <definedName name="TextRefCopy73">'[17]Prin Movement'!$M$15</definedName>
    <definedName name="TextRefCopy75">#REF!</definedName>
    <definedName name="TextRefCopy76">#REF!</definedName>
    <definedName name="TextRefCopy77">#REF!</definedName>
    <definedName name="TextRefCopy79" localSheetId="5">'[14]Advances paid'!#REF!</definedName>
    <definedName name="TextRefCopy79" localSheetId="0">'[16]Advances paid'!#REF!</definedName>
    <definedName name="TextRefCopy79">'[10]Advances paid'!#REF!</definedName>
    <definedName name="TextRefCopy8">#REF!</definedName>
    <definedName name="TextRefCopy84" localSheetId="5">[14]COS!#REF!</definedName>
    <definedName name="TextRefCopy84" localSheetId="0">[16]COS!#REF!</definedName>
    <definedName name="TextRefCopy84">[10]COS!#REF!</definedName>
    <definedName name="TextRefCopyRangeCount" localSheetId="0" hidden="1">1</definedName>
    <definedName name="TextRefCopyRangeCount" hidden="1">8</definedName>
    <definedName name="Threshold" localSheetId="5">#REF!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5" hidden="1">#REF!</definedName>
    <definedName name="XREF_COLUMN_1" hidden="1">#REF!</definedName>
    <definedName name="XREF_COLUMN_2" localSheetId="5" hidden="1">'[19]29'!#REF!</definedName>
    <definedName name="XREF_COLUMN_2" hidden="1">'[19]29'!#REF!</definedName>
    <definedName name="XREF_COLUMN_3" localSheetId="5" hidden="1">'[19]29'!#REF!</definedName>
    <definedName name="XREF_COLUMN_3" hidden="1">'[19]29'!#REF!</definedName>
    <definedName name="XREF_COLUMN_4" localSheetId="5" hidden="1">'[19]29'!#REF!</definedName>
    <definedName name="XREF_COLUMN_4" hidden="1">'[19]29'!#REF!</definedName>
    <definedName name="XREF_COLUMN_5" localSheetId="5" hidden="1">'[19]25'!#REF!</definedName>
    <definedName name="XREF_COLUMN_5" hidden="1">'[19]25'!#REF!</definedName>
    <definedName name="XREF_COLUMN_7" localSheetId="5" hidden="1">'[20]5 PPE'!#REF!</definedName>
    <definedName name="XREF_COLUMN_7" hidden="1">'[20]5 PPE'!#REF!</definedName>
    <definedName name="XREF_COLUMN_8" localSheetId="5" hidden="1">'[20]5 PPE'!#REF!</definedName>
    <definedName name="XREF_COLUMN_8" hidden="1">'[20]5 PPE'!#REF!</definedName>
    <definedName name="XRefActiveRow" hidden="1">#REF!</definedName>
    <definedName name="XRefColumnsCount" localSheetId="0" hidden="1">5</definedName>
    <definedName name="XRefColumnsCount" hidden="1">3</definedName>
    <definedName name="XRefCopy1" localSheetId="5" hidden="1">[21]movement!#REF!</definedName>
    <definedName name="XRefCopy1" hidden="1">[21]movement!#REF!</definedName>
    <definedName name="XRefCopy1Row" localSheetId="5" hidden="1">[15]XREF!#REF!</definedName>
    <definedName name="XRefCopy1Row" hidden="1">[15]XREF!#REF!</definedName>
    <definedName name="XRefCopy2" localSheetId="5" hidden="1">[21]movement!#REF!</definedName>
    <definedName name="XRefCopy2" hidden="1">[21]movement!#REF!</definedName>
    <definedName name="XRefCopy2Row" hidden="1">#REF!</definedName>
    <definedName name="XRefCopy3" localSheetId="5" hidden="1">'[19]29'!#REF!</definedName>
    <definedName name="XRefCopy3" hidden="1">'[19]29'!#REF!</definedName>
    <definedName name="XRefCopy3Row" hidden="1">#REF!</definedName>
    <definedName name="XRefCopy4Row" hidden="1">#REF!</definedName>
    <definedName name="XRefCopy5Row" localSheetId="5" hidden="1">[15]XREF!#REF!</definedName>
    <definedName name="XRefCopy5Row" hidden="1">[15]XREF!#REF!</definedName>
    <definedName name="XRefCopy7" localSheetId="5" hidden="1">'[20]5 PPE'!#REF!</definedName>
    <definedName name="XRefCopy7" hidden="1">'[20]5 PPE'!#REF!</definedName>
    <definedName name="XRefCopy7Row" localSheetId="5" hidden="1">[21]XREF!#REF!</definedName>
    <definedName name="XRefCopy7Row" hidden="1">[21]XREF!#REF!</definedName>
    <definedName name="XRefCopyRangeCount" localSheetId="0" hidden="1">4</definedName>
    <definedName name="XRefCopyRangeCount" hidden="1">12</definedName>
    <definedName name="XRefPaste1" localSheetId="5" hidden="1">[21]movement!#REF!</definedName>
    <definedName name="XRefPaste1" hidden="1">[21]movement!#REF!</definedName>
    <definedName name="XRefPaste18" localSheetId="5" hidden="1">'[22]Нематериальные активы'!#REF!</definedName>
    <definedName name="XRefPaste18" hidden="1">'[22]Нематериальные активы'!#REF!</definedName>
    <definedName name="XRefPaste1Row" hidden="1">#REF!</definedName>
    <definedName name="XRefPaste2" localSheetId="5" hidden="1">[21]movement!#REF!</definedName>
    <definedName name="XRefPaste2" hidden="1">[21]movement!#REF!</definedName>
    <definedName name="XRefPaste2Row" hidden="1">#REF!</definedName>
    <definedName name="XRefPaste3" localSheetId="5" hidden="1">[21]movement!#REF!</definedName>
    <definedName name="XRefPaste3" hidden="1">[21]movement!#REF!</definedName>
    <definedName name="XRefPaste3Row" hidden="1">#REF!</definedName>
    <definedName name="XRefPaste4" hidden="1">'[23]G&amp;A summary'!$O$56</definedName>
    <definedName name="XRefPaste4Row" hidden="1">#REF!</definedName>
    <definedName name="XRefPaste5" localSheetId="5" hidden="1">'[19]29'!#REF!</definedName>
    <definedName name="XRefPaste5" hidden="1">'[19]29'!#REF!</definedName>
    <definedName name="XRefPaste5Row" localSheetId="5" hidden="1">[21]XREF!#REF!</definedName>
    <definedName name="XRefPaste5Row" hidden="1">[21]XREF!#REF!</definedName>
    <definedName name="XRefPaste6" localSheetId="5" hidden="1">'[19]29'!#REF!</definedName>
    <definedName name="XRefPaste6" hidden="1">'[19]29'!#REF!</definedName>
    <definedName name="XRefPaste6Row" localSheetId="5" hidden="1">[21]XREF!#REF!</definedName>
    <definedName name="XRefPaste6Row" hidden="1">[21]XREF!#REF!</definedName>
    <definedName name="XRefPaste7" localSheetId="5" hidden="1">'[20]5 PPE'!#REF!</definedName>
    <definedName name="XRefPaste7" hidden="1">'[20]5 PPE'!#REF!</definedName>
    <definedName name="XRefPaste7Row" localSheetId="5" hidden="1">[21]XREF!#REF!</definedName>
    <definedName name="XRefPaste7Row" hidden="1">[21]XREF!#REF!</definedName>
    <definedName name="XRefPaste8Row" localSheetId="5" hidden="1">[21]XREF!#REF!</definedName>
    <definedName name="XRefPaste8Row" hidden="1">[21]XREF!#REF!</definedName>
    <definedName name="XRefPaste9Row" localSheetId="5" hidden="1">[21]XREF!#REF!</definedName>
    <definedName name="XRefPaste9Row" hidden="1">[21]XREF!#REF!</definedName>
    <definedName name="XRefPasteRangeCount" localSheetId="0" hidden="1">6</definedName>
    <definedName name="XRefPasteRangeCount" hidden="1">4</definedName>
    <definedName name="YN">#REF!</definedName>
    <definedName name="zheldor" localSheetId="5">#REF!</definedName>
    <definedName name="zheldor">#REF!</definedName>
    <definedName name="zheldorizdat" localSheetId="5">#REF!</definedName>
    <definedName name="zheldorizdat">#REF!</definedName>
    <definedName name="А">#REF!</definedName>
    <definedName name="а1">Ф2_ЦАЭК!$B$33</definedName>
    <definedName name="АА" localSheetId="5" hidden="1">{#N/A,#N/A,FALSE,"Aging Summary";#N/A,#N/A,FALSE,"Ratio Analysis";#N/A,#N/A,FALSE,"Test 120 Day Accts";#N/A,#N/A,FALSE,"Tickmarks"}</definedName>
    <definedName name="АА" localSheetId="1" hidden="1">{#N/A,#N/A,FALSE,"Aging Summary";#N/A,#N/A,FALSE,"Ratio Analysis";#N/A,#N/A,FALSE,"Test 120 Day Accts";#N/A,#N/A,FALSE,"Tickmarks"}</definedName>
    <definedName name="АА" localSheetId="4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 localSheetId="5">'[10]Lease AP'!#REF!</definedName>
    <definedName name="ген">'[10]Lease AP'!#REF!</definedName>
    <definedName name="д">#REF!</definedName>
    <definedName name="Дефицит">'[24]план 2000'!$A$4</definedName>
    <definedName name="дмтс" localSheetId="5">#REF!</definedName>
    <definedName name="дмтс">#REF!</definedName>
    <definedName name="_xlnm.Print_Titles" localSheetId="5">'111'!$1:$11</definedName>
    <definedName name="_xlnm.Print_Titles" localSheetId="0">Ф1_ЦАЭК!$1:$13</definedName>
    <definedName name="_xlnm.Print_Titles" localSheetId="2">'ф3 ЦАЭК'!$1:$11</definedName>
    <definedName name="Заголовок">#REF!</definedName>
    <definedName name="И" localSheetId="5">[4]д.7.001!#REF!</definedName>
    <definedName name="И">[4]д.7.001!#REF!</definedName>
    <definedName name="Инв">#REF!</definedName>
    <definedName name="кальк2002">#REF!</definedName>
    <definedName name="КАЛЬКУЛЯЦИЯ">#REF!</definedName>
    <definedName name="лена" localSheetId="5">'[1]ТЭП (3)'!#REF!</definedName>
    <definedName name="лена">'[1]ТЭП (3)'!#REF!</definedName>
    <definedName name="НМА1">#REF!</definedName>
    <definedName name="НОВЫЙ">#REF!</definedName>
    <definedName name="_xlnm.Print_Area" localSheetId="5">'111'!$A$1:$E$118</definedName>
    <definedName name="_xlnm.Print_Area" localSheetId="0">Ф1_ЦАЭК!$A$1:$D$88</definedName>
    <definedName name="_xlnm.Print_Area" localSheetId="1">Ф2_ЦАЭК!$A$1:$D$51</definedName>
    <definedName name="_xlnm.Print_Area" localSheetId="2">'ф3 ЦАЭК'!$A$1:$I$123</definedName>
    <definedName name="_xlnm.Print_Area" localSheetId="4">Ф4_ЦАЭК!$A$1:$J$38</definedName>
    <definedName name="_xlnm.Print_Area">#REF!</definedName>
    <definedName name="Облигации">#REF!</definedName>
    <definedName name="одд" localSheetId="5">'[25]Other AR'!#REF!</definedName>
    <definedName name="одд" localSheetId="1">'[26]Other AR'!#REF!</definedName>
    <definedName name="одд">'[27]Other AR'!#REF!</definedName>
    <definedName name="ОС" localSheetId="5">'[28]Other AR'!#REF!</definedName>
    <definedName name="ОС">'[28]Other AR'!#REF!</definedName>
    <definedName name="ОС1" localSheetId="5" hidden="1">{#N/A,#N/A,FALSE,"Aging Summary";#N/A,#N/A,FALSE,"Ratio Analysis";#N/A,#N/A,FALSE,"Test 120 Day Accts";#N/A,#N/A,FALSE,"Tickmarks"}</definedName>
    <definedName name="ОС1" localSheetId="1" hidden="1">{#N/A,#N/A,FALSE,"Aging Summary";#N/A,#N/A,FALSE,"Ratio Analysis";#N/A,#N/A,FALSE,"Test 120 Day Accts";#N/A,#N/A,FALSE,"Tickmarks"}</definedName>
    <definedName name="ОС1" localSheetId="4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5" hidden="1">{#N/A,#N/A,FALSE,"Aging Summary";#N/A,#N/A,FALSE,"Ratio Analysis";#N/A,#N/A,FALSE,"Test 120 Day Accts";#N/A,#N/A,FALSE,"Tickmarks"}</definedName>
    <definedName name="Провизии2007" localSheetId="0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localSheetId="4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5" hidden="1">{#N/A,#N/A,FALSE,"Aging Summary";#N/A,#N/A,FALSE,"Ratio Analysis";#N/A,#N/A,FALSE,"Test 120 Day Accts";#N/A,#N/A,FALSE,"Tickmarks"}</definedName>
    <definedName name="прпр" localSheetId="1" hidden="1">{#N/A,#N/A,FALSE,"Aging Summary";#N/A,#N/A,FALSE,"Ratio Analysis";#N/A,#N/A,FALSE,"Test 120 Day Accts";#N/A,#N/A,FALSE,"Tickmarks"}</definedName>
    <definedName name="прпр" localSheetId="4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5">#REF!</definedName>
    <definedName name="см">#REF!</definedName>
    <definedName name="смета">#REF!</definedName>
    <definedName name="статьи">#REF!</definedName>
    <definedName name="Сторонние">#REF!</definedName>
    <definedName name="сяры" localSheetId="5">#REF!</definedName>
    <definedName name="сяры">#REF!</definedName>
    <definedName name="Т" localSheetId="5">'[25]Lease AP'!#REF!</definedName>
    <definedName name="Т">'[25]Lease AP'!#REF!</definedName>
    <definedName name="топливо">#REF!</definedName>
    <definedName name="ф">#REF!</definedName>
    <definedName name="ф77">#REF!</definedName>
    <definedName name="Факт">#REF!</definedName>
    <definedName name="х" localSheetId="5">'[1]ТЭП (3)'!#REF!</definedName>
    <definedName name="х">'[1]ТЭП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F66" i="19" l="1"/>
  <c r="F55" i="19"/>
  <c r="F56" i="19"/>
  <c r="F57" i="19"/>
  <c r="F58" i="19"/>
  <c r="F59" i="19"/>
  <c r="F60" i="19"/>
  <c r="F53" i="19"/>
  <c r="D54" i="19"/>
  <c r="F54" i="19"/>
  <c r="G40" i="19"/>
  <c r="C44" i="19"/>
  <c r="C6" i="19"/>
  <c r="C11" i="19"/>
  <c r="D119" i="8"/>
  <c r="F119" i="8"/>
  <c r="H119" i="8"/>
  <c r="G111" i="8"/>
  <c r="I122" i="8"/>
  <c r="I105" i="8"/>
  <c r="E105" i="8"/>
  <c r="I96" i="8"/>
  <c r="E96" i="8"/>
  <c r="E114" i="8"/>
  <c r="E115" i="8"/>
  <c r="A8" i="6"/>
  <c r="E9" i="6"/>
  <c r="C11" i="6"/>
  <c r="E11" i="6"/>
  <c r="E14" i="6"/>
  <c r="E39" i="6" s="1"/>
  <c r="E55" i="6" s="1"/>
  <c r="E60" i="6" s="1"/>
  <c r="E105" i="6" s="1"/>
  <c r="E111" i="6" s="1"/>
  <c r="E36" i="6"/>
  <c r="C41" i="6"/>
  <c r="E41" i="6"/>
  <c r="C63" i="6"/>
  <c r="E63" i="6"/>
  <c r="C72" i="6"/>
  <c r="C84" i="6"/>
  <c r="E72" i="6"/>
  <c r="E84" i="6"/>
  <c r="C87" i="6"/>
  <c r="E87" i="6"/>
  <c r="C95" i="6"/>
  <c r="E95" i="6"/>
  <c r="E103" i="6"/>
  <c r="C103" i="6"/>
  <c r="F18" i="8"/>
  <c r="C34" i="8"/>
  <c r="C39" i="8"/>
  <c r="F36" i="8"/>
  <c r="G36" i="8"/>
  <c r="F39" i="8"/>
  <c r="G39" i="8"/>
  <c r="C41" i="8"/>
  <c r="C55" i="8"/>
  <c r="C60" i="8"/>
  <c r="D41" i="8"/>
  <c r="G41" i="8"/>
  <c r="G55" i="8"/>
  <c r="G60" i="8"/>
  <c r="F51" i="8"/>
  <c r="F41" i="8"/>
  <c r="F55" i="8"/>
  <c r="F60" i="8"/>
  <c r="C63" i="8"/>
  <c r="D63" i="8"/>
  <c r="G63" i="8"/>
  <c r="F65" i="8"/>
  <c r="F63" i="8"/>
  <c r="C72" i="8"/>
  <c r="C84" i="8"/>
  <c r="D72" i="8"/>
  <c r="G72" i="8"/>
  <c r="G84" i="8"/>
  <c r="F74" i="8"/>
  <c r="F72" i="8"/>
  <c r="D84" i="8"/>
  <c r="B116" i="6"/>
  <c r="F84" i="8"/>
  <c r="I115" i="8"/>
  <c r="I117" i="8"/>
  <c r="B122" i="8" l="1"/>
  <c r="G119" i="8" l="1"/>
  <c r="I119" i="8"/>
  <c r="C120" i="6" l="1"/>
  <c r="D14" i="8" l="1"/>
  <c r="D39" i="8" s="1"/>
  <c r="D55" i="8" s="1"/>
  <c r="D60" i="8" s="1"/>
  <c r="C14" i="6"/>
  <c r="C39" i="6" s="1"/>
  <c r="C55" i="6" s="1"/>
  <c r="C60" i="6" s="1"/>
  <c r="C105" i="6" s="1"/>
  <c r="C111" i="6" s="1"/>
  <c r="E119" i="8" l="1"/>
  <c r="C119" i="8" l="1"/>
</calcChain>
</file>

<file path=xl/comments1.xml><?xml version="1.0" encoding="utf-8"?>
<comments xmlns="http://schemas.openxmlformats.org/spreadsheetml/2006/main">
  <authors>
    <author>Karla</author>
    <author>А.Аkylbaeva</author>
  </authors>
  <commentList>
    <comment ref="E49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что то мне эта цифра не нравится
спрошу у регионов завтра </t>
        </r>
      </text>
    </comment>
    <comment ref="G66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</commentList>
</comments>
</file>

<file path=xl/comments2.xml><?xml version="1.0" encoding="utf-8"?>
<comments xmlns="http://schemas.openxmlformats.org/spreadsheetml/2006/main">
  <authors>
    <author>А.Аkylbaeva</author>
    <author>Karla</author>
  </authors>
  <commentList>
    <comment ref="F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сравнительную тоже надо свернуть на ОС </t>
        </r>
      </text>
    </comment>
  </commentList>
</comments>
</file>

<file path=xl/comments3.xml><?xml version="1.0" encoding="utf-8"?>
<comments xmlns="http://schemas.openxmlformats.org/spreadsheetml/2006/main">
  <authors>
    <author>Karla</author>
    <author>А.Аkylbaeva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поменять </t>
        </r>
      </text>
    </comment>
    <comment ref="E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 с депозитом 30, непонятная сумма, лучше убрать 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объединила с приобретением ДА активов </t>
        </r>
      </text>
    </comment>
  </commentList>
</comments>
</file>

<file path=xl/sharedStrings.xml><?xml version="1.0" encoding="utf-8"?>
<sst xmlns="http://schemas.openxmlformats.org/spreadsheetml/2006/main" count="537" uniqueCount="269">
  <si>
    <t>Авансы выданные</t>
  </si>
  <si>
    <t>Обязательства по финансовой аренде</t>
  </si>
  <si>
    <t>Авансы полученные</t>
  </si>
  <si>
    <t>I. ОПЕРАЦИОННАЯ ДЕЯТЕЛЬНОСТЬ</t>
  </si>
  <si>
    <t xml:space="preserve">1. Поступление денег всего </t>
  </si>
  <si>
    <t xml:space="preserve"> в том числе: </t>
  </si>
  <si>
    <t>Дивиденды</t>
  </si>
  <si>
    <t xml:space="preserve"> </t>
  </si>
  <si>
    <t xml:space="preserve">2. Выбытие денег всего </t>
  </si>
  <si>
    <t xml:space="preserve"> II. ИНВЕСТИЦИОННАЯ ДЕЯТЕЛЬНОСТЬ</t>
  </si>
  <si>
    <t xml:space="preserve">1. Поступление денежных средств,  всего </t>
  </si>
  <si>
    <t>Реализация основных средств</t>
  </si>
  <si>
    <t xml:space="preserve">Реализация других долгосрочных активов </t>
  </si>
  <si>
    <t xml:space="preserve">Реализация финансовых активов </t>
  </si>
  <si>
    <t>Погашение предоставленных займов другим организациям</t>
  </si>
  <si>
    <t xml:space="preserve">2. Выбытие денежных средств,  всего </t>
  </si>
  <si>
    <t>Приобретение основных средств</t>
  </si>
  <si>
    <t>Приобретение нематериальных активов</t>
  </si>
  <si>
    <t xml:space="preserve">Приобретение других долгосрочных активов </t>
  </si>
  <si>
    <t>Приобретение активов, предназначенных для продажи</t>
  </si>
  <si>
    <t>Предоставление займов другим организациям</t>
  </si>
  <si>
    <t>Фьючерсные и форвардные контракты, опционы и свопы</t>
  </si>
  <si>
    <t xml:space="preserve">Прочие выплаты </t>
  </si>
  <si>
    <t>3. Чистые денежные средства, использованные в инвестиционной деятельности</t>
  </si>
  <si>
    <t xml:space="preserve"> III. ФИНАНСОВАЯ ДЕЯТЕЛЬНОСТЬ</t>
  </si>
  <si>
    <t>Эмиссия акций и других ценных бумаг</t>
  </si>
  <si>
    <t>Размещение облигаций</t>
  </si>
  <si>
    <t xml:space="preserve">Получение займов </t>
  </si>
  <si>
    <t>Погашение займов</t>
  </si>
  <si>
    <t>3. Чистые денежные средства, использованные в финансовой деятельности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</si>
  <si>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</si>
  <si>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</si>
  <si>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</si>
  <si>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Резерв от пересчета иностранных валют</t>
  </si>
  <si>
    <t>Резерв переоценки инвестиций, имеющихся в наличии для продажи</t>
  </si>
  <si>
    <t>АКТИВЫ</t>
  </si>
  <si>
    <t>ДОЛГОСРОЧНЫЕ АКТИВЫ</t>
  </si>
  <si>
    <t>Основные средства</t>
  </si>
  <si>
    <t>Гудвилл</t>
  </si>
  <si>
    <t>Нематериальные активы</t>
  </si>
  <si>
    <t>Отсроченные налоговые активы</t>
  </si>
  <si>
    <t>Прочие долгосрочные активы</t>
  </si>
  <si>
    <t xml:space="preserve">      Итого долгосрочные активы</t>
  </si>
  <si>
    <t>ТЕКУЩИЕ АКТИВЫ</t>
  </si>
  <si>
    <t>Товаро-материальные запасы</t>
  </si>
  <si>
    <t>Торговая дебиторская задолженность</t>
  </si>
  <si>
    <t>Инвестиции</t>
  </si>
  <si>
    <t>Денежные средства и их эквиваленты</t>
  </si>
  <si>
    <t>Активы, классифицируемые как предназначенные для продажи</t>
  </si>
  <si>
    <t xml:space="preserve">       Итого текущие активы</t>
  </si>
  <si>
    <t>ВСЕГО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</si>
  <si>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</si>
  <si>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</si>
  <si>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</si>
  <si>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</si>
  <si>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 xml:space="preserve">Резервы </t>
  </si>
  <si>
    <t xml:space="preserve">Нераспределенная прибыль </t>
  </si>
  <si>
    <t>Капитал, относящийся к капиталу акционеров Материнской компании</t>
  </si>
  <si>
    <t>Доля меньшинства</t>
  </si>
  <si>
    <t xml:space="preserve">         Итого капитал</t>
  </si>
  <si>
    <t>ДОЛГОСРОЧНЫЕ ОБЯЗАТЕЛЬСТВА</t>
  </si>
  <si>
    <t>Выпущенные облигации</t>
  </si>
  <si>
    <t>Долгосрочные займы</t>
  </si>
  <si>
    <t>Доходы будущих периодов</t>
  </si>
  <si>
    <t>Отсроченные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</si>
  <si>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</si>
  <si>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</si>
  <si>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 xml:space="preserve">          Итого долгосрочные обязательства</t>
  </si>
  <si>
    <t>ТЕКУЩИЕ ОБЯЗАТЕЛЬСТВА</t>
  </si>
  <si>
    <t>Текущая часть выпущенных облигаций</t>
  </si>
  <si>
    <t>Торговая кредиторская задолженность</t>
  </si>
  <si>
    <t>Краткосрочные займы и текущая часть долгосрочных займов</t>
  </si>
  <si>
    <t>Текущая часть обязательств по рекультивации золоотвалов</t>
  </si>
  <si>
    <t>Текущая часть обязательств по финансовой аренде</t>
  </si>
  <si>
    <t xml:space="preserve">           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</si>
  <si>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</si>
  <si>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</si>
  <si>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ДОХОДЫ</t>
  </si>
  <si>
    <t>СЕБЕСТОИМОСТЬ</t>
  </si>
  <si>
    <t>ВАЛОВАЯ ПРИБЫЛЬ</t>
  </si>
  <si>
    <t>Общие и административные расходы</t>
  </si>
  <si>
    <t>Расходы по реализации</t>
  </si>
  <si>
    <t>ПРИБЫЛЬ ОТ ОПЕРАЦИОННОЙ ДЕЯТЕЛЬНОСТИ</t>
  </si>
  <si>
    <t>Прочий доход (убыток), нетто</t>
  </si>
  <si>
    <t>Экономия (расходы) по корпоративному подоходному налогу</t>
  </si>
  <si>
    <t>Главный бухгалтер</t>
  </si>
  <si>
    <t>Эмиссия акций</t>
  </si>
  <si>
    <t>Выкупные собственные долевые инструменты</t>
  </si>
  <si>
    <t>Нераспределенная прибыль прошлых лет</t>
  </si>
  <si>
    <t xml:space="preserve">Прочий совокупный доход </t>
  </si>
  <si>
    <t>Прочий совокупный доход</t>
  </si>
  <si>
    <t>Выкуп облигаций</t>
  </si>
  <si>
    <t>Приобретение финансовых инвестиций</t>
  </si>
  <si>
    <t xml:space="preserve">Влияние изменений курса иностранной валюты на остатки денежных средств в иностранной валюте </t>
  </si>
  <si>
    <t>Прочие поступления</t>
  </si>
  <si>
    <t>Амортизация резерва по переоценке ОС</t>
  </si>
  <si>
    <t>(тыс.тенге)</t>
  </si>
  <si>
    <t>Амирханов Е.А.</t>
  </si>
  <si>
    <t>Касымханова К.Э.</t>
  </si>
  <si>
    <t>Корректировка справедливой стоимости беспроцентного займа</t>
  </si>
  <si>
    <t>Реализация нематериальных активов</t>
  </si>
  <si>
    <t>Прочие выплаты</t>
  </si>
  <si>
    <t>Денежные средства, ограниченные в использовании</t>
  </si>
  <si>
    <t>Нераспределенная прибыль</t>
  </si>
  <si>
    <t>Финансовые доходы</t>
  </si>
  <si>
    <t>Финансовые расходы</t>
  </si>
  <si>
    <t>ПРИБЫЛЬ ДО НАЛОГООБЛОЖЕНИЯ</t>
  </si>
  <si>
    <t>-</t>
  </si>
  <si>
    <t>1. Чистая прибыль, убыток до налогообложения</t>
  </si>
  <si>
    <t>Корректировки на:</t>
  </si>
  <si>
    <t>Износ и амортизацию</t>
  </si>
  <si>
    <t>Начисление резерва по сомнительным долгам</t>
  </si>
  <si>
    <t>Возмещение резерва по обесценению НЗС</t>
  </si>
  <si>
    <t>Расходы на выплату вознаграждений</t>
  </si>
  <si>
    <t>Прибыль/(убыток) от выбытия основных средств</t>
  </si>
  <si>
    <t>Прибыль (убытки) от выбытия НМА</t>
  </si>
  <si>
    <t>Прибыль (убытки) от выбытия инвестиций</t>
  </si>
  <si>
    <t>Расходы по вознаграждению работников</t>
  </si>
  <si>
    <t>Доход/(убыток) от выкупа собственных облигаций</t>
  </si>
  <si>
    <t>Доход/(убыток) от курсовой разницы</t>
  </si>
  <si>
    <t>Доходы по процентам по гарантийным взносам</t>
  </si>
  <si>
    <t>Доходы по процентам от беспроцентного займа</t>
  </si>
  <si>
    <t>Доход по процентам от средств, размещенных на депозите</t>
  </si>
  <si>
    <t>Резерв по неиспользованным отпускам</t>
  </si>
  <si>
    <t>Прочие корректировки на неденежные статьи</t>
  </si>
  <si>
    <t>Прочий доход от неосновной деятельности</t>
  </si>
  <si>
    <t>Движение денежных средств до изменений в оборотном капитале</t>
  </si>
  <si>
    <t>2. Увеличение (уменьшение)оборотного капитала, всего в т.ч.</t>
  </si>
  <si>
    <t>Увеличение (уменьшение) налогов и внебюджетных платежей к уплате</t>
  </si>
  <si>
    <t>Увеличение (уменьшение) доходов будущих периодов</t>
  </si>
  <si>
    <t>Увеличение (уменьшение) по рекультивации золоотвалов</t>
  </si>
  <si>
    <t>3. Денежные средства полученные от операционной деятельности</t>
  </si>
  <si>
    <t>4. Уплаченные проценты</t>
  </si>
  <si>
    <t>5. Уплаченный подоходный налог</t>
  </si>
  <si>
    <t xml:space="preserve">6. Чистые денежные средства от операционной деятельности </t>
  </si>
  <si>
    <t>Изъятие депозита и поступления процентов по депозиту</t>
  </si>
  <si>
    <t>Размещение депозита</t>
  </si>
  <si>
    <t>Погашение финансовой помощи связанной стороной</t>
  </si>
  <si>
    <t xml:space="preserve">Прибыль на акцию базовая, тенге </t>
  </si>
  <si>
    <t xml:space="preserve">Прибыль на акцию разводненная, тенге </t>
  </si>
  <si>
    <t>Выплата дивидендов</t>
  </si>
  <si>
    <t xml:space="preserve">Всего прибыль за период </t>
  </si>
  <si>
    <t>Доход по субсидиям</t>
  </si>
  <si>
    <t>Дивиденды полученные</t>
  </si>
  <si>
    <t>Приобретение дочерних предприятий</t>
  </si>
  <si>
    <t>Акционерам материнской компании</t>
  </si>
  <si>
    <t xml:space="preserve">Неконтрольной доле владения </t>
  </si>
  <si>
    <t xml:space="preserve">Прочие поступления </t>
  </si>
  <si>
    <t>Начисление резерва на обесценение ТМЗ</t>
  </si>
  <si>
    <t xml:space="preserve">                               </t>
  </si>
  <si>
    <t>ПРОМЕЖУТОЧНЫЙ КОНСОЛИДИРОВАННЫЙ ОТЧЕТ О ДВИЖЕНИИ ДЕНЕЖНЫХ СРЕДСТВ</t>
  </si>
  <si>
    <t xml:space="preserve">Неконтролирующие доли </t>
  </si>
  <si>
    <t>Капитал, относящийся акционерам  материнской компании</t>
  </si>
  <si>
    <t>Итого  капитал</t>
  </si>
  <si>
    <t xml:space="preserve">Убыток от обесценения основных средств </t>
  </si>
  <si>
    <t xml:space="preserve">Доход от списания кредиторской задолженности </t>
  </si>
  <si>
    <t xml:space="preserve">Итого прибыль и прочий совокупный доход </t>
  </si>
  <si>
    <t>Прочие финансовые активы</t>
  </si>
  <si>
    <t>Изменение товарно-материальных запасов</t>
  </si>
  <si>
    <t>Изменение торговой дебиторской задолженности</t>
  </si>
  <si>
    <t xml:space="preserve">Изменение авансов выданных </t>
  </si>
  <si>
    <t>Изменение долгосрочной кредиторской задолженности</t>
  </si>
  <si>
    <t>Изменение авансов полученных</t>
  </si>
  <si>
    <t>Изменение прочих обязательств и начисленных расходов</t>
  </si>
  <si>
    <t>Предоплата по подоходному налогу</t>
  </si>
  <si>
    <t>Прочие текущие активы</t>
  </si>
  <si>
    <t>Прочая долгосрочная кредиторская задолженность</t>
  </si>
  <si>
    <t>Изменение прочих текущих активов</t>
  </si>
  <si>
    <t>Изменение торговой кредиторской задолженности</t>
  </si>
  <si>
    <t>Изменение обязательств по вознаграждениям работников</t>
  </si>
  <si>
    <t xml:space="preserve">Выплаты по финансовой аренде </t>
  </si>
  <si>
    <t xml:space="preserve">12 месяцев 2015 г. </t>
  </si>
  <si>
    <t xml:space="preserve">12 месяцев 2014 г. </t>
  </si>
  <si>
    <t>Погашение задолженности по фин.аренде</t>
  </si>
  <si>
    <t xml:space="preserve">Прочие </t>
  </si>
  <si>
    <t>KZT</t>
  </si>
  <si>
    <t>9 месяцев  2016 г.</t>
  </si>
  <si>
    <t>9 месяцев  2015 г.</t>
  </si>
  <si>
    <t>Убыток от обесценения</t>
  </si>
  <si>
    <t xml:space="preserve"> КОНСОЛИДИРОВАННЫЙ ОТЧЕТ О ДВИЖЕНИИ ДЕНЕЖНЫХ СРЕДСТВ</t>
  </si>
  <si>
    <t xml:space="preserve">Поступление государственных субсидий </t>
  </si>
  <si>
    <t>1полугодие 2016 г.</t>
  </si>
  <si>
    <t>1 полугодие 2015 г.</t>
  </si>
  <si>
    <t>1 полугодие 2017</t>
  </si>
  <si>
    <t>1 полугодие 2016</t>
  </si>
  <si>
    <t xml:space="preserve">Корпоративный подоходный налог </t>
  </si>
  <si>
    <t>ПО СОСТОЯНИЮ НА 30 ИЮНЯ  2017 ГОДА</t>
  </si>
  <si>
    <t>Сальдо на 31.12.2017г.</t>
  </si>
  <si>
    <t xml:space="preserve">    Текущая часть обязательств по вознаграждениям работникам</t>
  </si>
  <si>
    <t xml:space="preserve">   Прочие обязательства и начисленные расходы</t>
  </si>
  <si>
    <t xml:space="preserve">  Главный бухгалтер</t>
  </si>
  <si>
    <t xml:space="preserve">Букша Н.В. </t>
  </si>
  <si>
    <t>Букша Н.В.</t>
  </si>
  <si>
    <t xml:space="preserve">    ПРОМЕЖУТОЧНЫЙ КОНСОЛИДИРОВАННЫЙ ОТЧЕТ О ФИНАНСОВОМ ПОЛОЖЕНИИ</t>
  </si>
  <si>
    <t xml:space="preserve"> ПРОМЕЖУТОЧНЫЙ КОНСОЛИДИРОВАННЫЙ ОТЧЕТ О ПРИБЫЛЯХ И УБЫТКАХ</t>
  </si>
  <si>
    <t>Поступление процентов, начисленных на размещенные депозиты</t>
  </si>
  <si>
    <t xml:space="preserve">Резервы по отложенным кредитным убыткам </t>
  </si>
  <si>
    <t xml:space="preserve">Начисление резерва по сомнительным долгами ожидаемым кредитным убыткам </t>
  </si>
  <si>
    <t xml:space="preserve">Задолженность по дивидендам </t>
  </si>
  <si>
    <t>ПРИБЫЛЬ ЗА ПЕРИОД</t>
  </si>
  <si>
    <t>ИТОГО ПРИБЫЛЬ И  ПРОЧИЙ СОВОКУПНЫЙ ДОХОД ЗА ПЕРИОД</t>
  </si>
  <si>
    <t>АРЭК</t>
  </si>
  <si>
    <t>СКЭ</t>
  </si>
  <si>
    <t xml:space="preserve">АЭСБЫТ </t>
  </si>
  <si>
    <t xml:space="preserve">ЦАЭК </t>
  </si>
  <si>
    <t xml:space="preserve">Элиминация </t>
  </si>
  <si>
    <t>ПЭ</t>
  </si>
  <si>
    <t xml:space="preserve">эко альтернатива </t>
  </si>
  <si>
    <t xml:space="preserve">1,6 Энергоинвест </t>
  </si>
  <si>
    <t xml:space="preserve">элиминация по текущим активам по дивидендам </t>
  </si>
  <si>
    <t xml:space="preserve">Павлодарэнерго </t>
  </si>
  <si>
    <t xml:space="preserve">СЕВКАЗЭНЕРГО </t>
  </si>
  <si>
    <t xml:space="preserve">изменение налогов </t>
  </si>
  <si>
    <t>Счет</t>
  </si>
  <si>
    <t>Сальдо на начало периода</t>
  </si>
  <si>
    <t>Обороты за период</t>
  </si>
  <si>
    <t>Валюта</t>
  </si>
  <si>
    <t>Дебет</t>
  </si>
  <si>
    <t>Кредит</t>
  </si>
  <si>
    <t>Контрагенты</t>
  </si>
  <si>
    <t>Договоры</t>
  </si>
  <si>
    <t>Kaz Air Jet АО</t>
  </si>
  <si>
    <t>Договор №42-00 о предоставлении финансовой помощи от 29.05.2018</t>
  </si>
  <si>
    <t>АТП-Инвест ТОО</t>
  </si>
  <si>
    <t>Договор №39-00 о предоставлении финансовой помощи от 17.04.2018</t>
  </si>
  <si>
    <t>Каустик АО</t>
  </si>
  <si>
    <t>Договор финансовой помощи №48-00 от 28.06.2018</t>
  </si>
  <si>
    <t>ПАВЛОДАРЭНЕРГО АО</t>
  </si>
  <si>
    <t>выписка из протокола ГОСА №3 от 12.06.2017</t>
  </si>
  <si>
    <t>РГУ "Упр.гос.дох по Алмалинскому р-ну Деп. Гос.дох</t>
  </si>
  <si>
    <t>Без договора</t>
  </si>
  <si>
    <t>СЕВКАЗЭНЕРГО АО</t>
  </si>
  <si>
    <t>приобретение финансовых активов</t>
  </si>
  <si>
    <t xml:space="preserve">приобретение ДО </t>
  </si>
  <si>
    <t>авторепо</t>
  </si>
  <si>
    <t xml:space="preserve">Дебиторская задолженность по дивидендам </t>
  </si>
  <si>
    <t>Примечание</t>
  </si>
  <si>
    <t>задолженность дочерних организации по дивидендам элиминируется из бухгалтерского баланса и отчета о движении денег по строке изменение Прочих текущих активов</t>
  </si>
  <si>
    <t xml:space="preserve">Дивиденды, в том числе </t>
  </si>
  <si>
    <t>АРЭК АО</t>
  </si>
  <si>
    <t xml:space="preserve">дивиденды начислены за 2017 год </t>
  </si>
  <si>
    <t>рекласс из долгосрочных активов</t>
  </si>
  <si>
    <t xml:space="preserve">рекласс из долгосрочных активов </t>
  </si>
  <si>
    <t xml:space="preserve">Кредиторская задолженность по дивидендам </t>
  </si>
  <si>
    <t xml:space="preserve">Примечание </t>
  </si>
  <si>
    <t xml:space="preserve">начислено </t>
  </si>
  <si>
    <t xml:space="preserve">Начислено </t>
  </si>
  <si>
    <t xml:space="preserve">Оплачено </t>
  </si>
  <si>
    <t>Сальдо на 31.12.2017</t>
  </si>
  <si>
    <t>Сальдо на  30.06.2018</t>
  </si>
  <si>
    <t xml:space="preserve">задолженность АО "ЦАЭК"  по дивидендам  перед акционерами, в балансе отражается по строке "Прочие обязательства и начисленные расходы"  в отчете о движении денег отражается по финанасовой деятельности по строке "выплаты  дивидендов" </t>
  </si>
  <si>
    <t>Возврат финансовой помощи, вознаграждение по финансовой помощи</t>
  </si>
  <si>
    <t>Предоставление финансовой помощи</t>
  </si>
  <si>
    <t>Изменение прочих долгосрочных активов</t>
  </si>
  <si>
    <t>Корректировка до справедливой стоимости за вычетом отложенного подоходного налога</t>
  </si>
  <si>
    <t xml:space="preserve">                                ПО СОСТОЯНИЮ НА 31 МАРТА 2019 ГОДА</t>
  </si>
  <si>
    <t>И ПРОЧЕМ СОВОКУПНОМ ДОХОДЕ  ПО СОСТОЯНИЮ НА 31 МАРТА 2019 ГОДА</t>
  </si>
  <si>
    <t>ПО СОСТОЯНИЮ НА 31 МАРТА 2019 ГОДА</t>
  </si>
  <si>
    <t xml:space="preserve">                     ПРОМЕЖУТОЧНЫЙ  КОНСОЛИДИРОВАННЫЙ ОТЧЕТ ОБ ИЗМЕНЕНИЯХ В КАПИТАЛЕ   ПО СОСТОЯНИЮ НА 31 МАРТА 2019 ГОДА </t>
  </si>
  <si>
    <t>Заместитель Генерального директора по экономике и финансам</t>
  </si>
  <si>
    <t>Язовская А.А.</t>
  </si>
  <si>
    <t>3 месяца 2019</t>
  </si>
  <si>
    <t>3 месяца 2018</t>
  </si>
  <si>
    <t>Авансы, выданные на приобретение основных средств</t>
  </si>
  <si>
    <t>Приобретение финансовых активов</t>
  </si>
  <si>
    <t>Сальдо на 31.12.2018г.</t>
  </si>
  <si>
    <t>Сальдо на 31.03.2019 г.</t>
  </si>
  <si>
    <t>Переоценка основных средств</t>
  </si>
  <si>
    <t>Сальдо на 31.03.2018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</si>
</sst>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3" formatCode="_-* #,##0.00\ _₽_-;\-* #,##0.00\ _₽_-;_-* &quot;-&quot;??\ _₽_-;_-@_-"/>
    <numFmt numFmtId="164" formatCode="_(* #,##0_);_(* \(#,##0\);_(* &quot;-&quot;_);_(@_)"/>
    <numFmt numFmtId="165" formatCode="#,##0.0_);\(#,##0.0\)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_x_x_x_x_x_x;\(#,##0.0\)_x_x_x_x_x_x;0.0_x_x_x_x_x_x;@_x_x_x_x_x_x"/>
    <numFmt numFmtId="179" formatCode="#,##0.0_x_x_x_x_x_x_x;\(#,##0.0\)_x_x_x_x_x_x_x;0.0_x_x_x_x_x_x_x;@_x_x_x_x_x_x_x"/>
    <numFmt numFmtId="180" formatCode="#,##0.0_x_x_x_x_x_x_x_x;\(#,##0.0\)_x_x_x_x_x_x_x_x;0.0_x_x_x_x_x_x_x_x;@_x_x_x_x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_x_x;\(#,##0.00\)_x_x_x_x_x_x_x;0.00_x_x_x_x_x_x_x;@_x_x_x_x_x_x_x"/>
    <numFmt numFmtId="186" formatCode="#,##0.00_x_x_x_x_x_x_x_x;\(#,##0.00\)_x_x_x_x_x_x_x_x;0.00_x_x_x_x_x_x_x_x;@_x_x_x_x_x_x_x_x"/>
    <numFmt numFmtId="187" formatCode="#,##0.00_x_x_x_x_x_x_x_x_x;\(#,##0.00\)_x_x_x_x_x_x_x_x_x;0.00_x_x_x_x_x_x_x_x_x;@_x_x_x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_x_x_x_x_x_x;\(#,##0\)_x_x_x_x_x_x;0_x_x_x_x_x_x;@_x_x_x_x_x_x"/>
    <numFmt numFmtId="193" formatCode="#,##0_x_x_x_x_x_x_X;\(#,##0\)_x_x_x_x_x_x_x;0_x_x_x_x_x_x_x;@_x_x_x_x_x_x_x"/>
    <numFmt numFmtId="194" formatCode="#,##0.0_);\(#,##0.0\);#,##0.0_);@_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_-* #,##0.000_-;\-* #,##0.000_-;_-* &quot;-&quot;_-;_-@_-"/>
    <numFmt numFmtId="199" formatCode="\€_(#,##0.00_);\€\(#,##0.00\);\€_(0.00_);@_)"/>
    <numFmt numFmtId="200" formatCode="0.0_)\%;\(0.0&quot;)%&quot;;0.0_)\%;@_)_%"/>
    <numFmt numFmtId="201" formatCode="_(* #,##0_);_(* \(#,##0\);_(* \-_);_(@_)"/>
    <numFmt numFmtId="202" formatCode="\£_(#,##0.00_);&quot;£(&quot;#,##0.00\)"/>
    <numFmt numFmtId="203" formatCode="\£_(#,##0.00_);&quot;£(&quot;#,##0.00\);\£_(0.00_);@_)"/>
    <numFmt numFmtId="204" formatCode="#,##0.00;\-#,##0.00"/>
    <numFmt numFmtId="205" formatCode="_-* #,##0.000_-;\-* #,##0.000_-;_-* \-_-;_-@_-"/>
    <numFmt numFmtId="206" formatCode="\€_(#,##0.00_);&quot;€(&quot;#,##0.00\);\€_(0.00_);@_)"/>
    <numFmt numFmtId="207" formatCode="0.000000"/>
    <numFmt numFmtId="208" formatCode="@&quot; (?)&quot;"/>
    <numFmt numFmtId="209" formatCode="&quot;?&quot;_(#,##0.00_);&quot;?&quot;\(#,##0.00\)"/>
    <numFmt numFmtId="210" formatCode="&quot;?&quot;_(#,##0.00_);&quot;?&quot;\(#,##0.00\);&quot;?&quot;_(0.00_);@_)"/>
    <numFmt numFmtId="211" formatCode="\?_(#,##0.00_);&quot;?(&quot;#,##0.00\);\?_(0.00_);@_)"/>
    <numFmt numFmtId="212" formatCode="\?_(#,##0.00_);&quot;?(&quot;#,##0.00\)"/>
    <numFmt numFmtId="213" formatCode="[$-419]d\-mmm\-yyyy;@"/>
    <numFmt numFmtId="214" formatCode="_(* #,##0.0000_);_(* \(#,##0.0000\);_(* &quot;-&quot;_);_(@_)"/>
    <numFmt numFmtId="215" formatCode="_(* #,##0.00_);_(* \(#,##0.00\);_(* &quot;-&quot;_);_(@_)"/>
    <numFmt numFmtId="216" formatCode="#\ ###\ ##0"/>
    <numFmt numFmtId="217" formatCode="#\ ##0"/>
    <numFmt numFmtId="218" formatCode="_-* #,##0.00_т_._-;\-* #,##0.00_т_._-;_-* &quot;-&quot;??_т_._-;_-@_-"/>
    <numFmt numFmtId="219" formatCode="_(* #,##0_);_(* \(#,##0\);_(* &quot;-&quot;??_);_(@_)"/>
  </numFmts>
  <fonts count="86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sz val="8"/>
      <name val="Arial Cyr"/>
      <charset val="204"/>
    </font>
    <font>
      <sz val="10"/>
      <name val="Arial Cyr"/>
      <charset val="204"/>
    </font>
    <font>
      <sz val="10"/>
      <name val="FreeSetC"/>
      <family val="3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b/>
      <sz val="11"/>
      <color indexed="8"/>
      <name val="FreeSetCTT"/>
      <charset val="204"/>
    </font>
    <font>
      <b/>
      <sz val="9"/>
      <color indexed="10"/>
      <name val="FreeSetCTT"/>
      <charset val="204"/>
    </font>
    <font>
      <sz val="9"/>
      <color indexed="8"/>
      <name val="FreeSetCTT"/>
      <charset val="204"/>
    </font>
    <font>
      <i/>
      <sz val="9"/>
      <color indexed="8"/>
      <name val="Arial Cyr"/>
      <charset val="204"/>
    </font>
    <font>
      <sz val="9"/>
      <color indexed="10"/>
      <name val="Arial Cyr"/>
      <charset val="204"/>
    </font>
    <font>
      <sz val="10"/>
      <color indexed="8"/>
      <name val="FreeSetC"/>
      <family val="3"/>
      <charset val="204"/>
    </font>
    <font>
      <sz val="9"/>
      <color indexed="8"/>
      <name val="Arial Cyr"/>
      <charset val="204"/>
    </font>
    <font>
      <sz val="11"/>
      <color indexed="8"/>
      <name val="FreeSetC"/>
      <family val="3"/>
      <charset val="204"/>
    </font>
    <font>
      <b/>
      <sz val="11"/>
      <name val="FreeSetC"/>
      <family val="3"/>
      <charset val="204"/>
    </font>
    <font>
      <b/>
      <sz val="11"/>
      <color indexed="8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sz val="11"/>
      <color indexed="10"/>
      <name val="FreeSetC"/>
      <family val="3"/>
      <charset val="204"/>
    </font>
    <font>
      <b/>
      <sz val="9"/>
      <color indexed="8"/>
      <name val="Arial Cyr"/>
      <charset val="204"/>
    </font>
    <font>
      <sz val="9"/>
      <color indexed="10"/>
      <name val="FreeSetCTT"/>
      <charset val="204"/>
    </font>
    <font>
      <b/>
      <sz val="9"/>
      <color indexed="10"/>
      <name val="Arial Cyr"/>
      <charset val="204"/>
    </font>
    <font>
      <b/>
      <sz val="9"/>
      <color indexed="8"/>
      <name val="FreeSetCTT"/>
      <charset val="204"/>
    </font>
    <font>
      <b/>
      <sz val="11"/>
      <color indexed="8"/>
      <name val="Arial Cyr"/>
      <charset val="204"/>
    </font>
    <font>
      <b/>
      <sz val="9"/>
      <name val="FreeSetCTT"/>
      <charset val="204"/>
    </font>
    <font>
      <b/>
      <sz val="9"/>
      <color rgb="FFFF0000"/>
      <name val="FreeSetCTT"/>
      <charset val="204"/>
    </font>
    <font>
      <sz val="9"/>
      <name val="FreeSetCTT"/>
      <charset val="204"/>
    </font>
    <font>
      <sz val="9"/>
      <color rgb="FFFF0000"/>
      <name val="FreeSetCTT"/>
      <charset val="204"/>
    </font>
    <font>
      <b/>
      <sz val="11"/>
      <color rgb="FFFF0000"/>
      <name val="FreeSetC"/>
      <family val="3"/>
      <charset val="204"/>
    </font>
    <font>
      <sz val="9"/>
      <color indexed="8"/>
      <name val="FreeSetC"/>
      <family val="3"/>
      <charset val="204"/>
    </font>
    <font>
      <sz val="11"/>
      <color indexed="8"/>
      <name val="FreeSetCTT"/>
      <charset val="204"/>
    </font>
    <font>
      <i/>
      <sz val="11"/>
      <color indexed="8"/>
      <name val="FreeSetC"/>
      <family val="3"/>
      <charset val="204"/>
    </font>
    <font>
      <i/>
      <sz val="11"/>
      <color indexed="8"/>
      <name val="FreeSetCTT"/>
      <charset val="204"/>
    </font>
    <font>
      <sz val="9"/>
      <name val="FreeSetC"/>
      <family val="3"/>
      <charset val="204"/>
    </font>
    <font>
      <sz val="9"/>
      <color rgb="FFFF0000"/>
      <name val="FreeSetC"/>
      <family val="3"/>
      <charset val="204"/>
    </font>
    <font>
      <sz val="11"/>
      <name val="FreeSetCTT"/>
      <charset val="204"/>
    </font>
    <font>
      <b/>
      <sz val="11"/>
      <color rgb="FFFF0000"/>
      <name val="FreeSetCTT"/>
      <charset val="204"/>
    </font>
    <font>
      <b/>
      <sz val="11"/>
      <name val="FreeSetCTT"/>
      <charset val="204"/>
    </font>
    <font>
      <sz val="11"/>
      <color rgb="FFFF0000"/>
      <name val="FreeSetCTT"/>
      <charset val="204"/>
    </font>
    <font>
      <b/>
      <sz val="12"/>
      <color indexed="8"/>
      <name val="FreeSetCTT"/>
      <charset val="204"/>
    </font>
    <font>
      <sz val="12"/>
      <color rgb="FFFF0000"/>
      <name val="FreeSetCTT"/>
      <charset val="204"/>
    </font>
    <font>
      <sz val="12"/>
      <color indexed="8"/>
      <name val="FreeSetCTT"/>
      <charset val="204"/>
    </font>
    <font>
      <i/>
      <sz val="12"/>
      <name val="FreeSetCTT"/>
      <charset val="204"/>
    </font>
    <font>
      <sz val="12"/>
      <name val="FreeSetCTT"/>
      <charset val="204"/>
    </font>
    <font>
      <sz val="11"/>
      <color theme="1"/>
      <name val="FreeSetC"/>
      <family val="3"/>
      <charset val="204"/>
    </font>
    <font>
      <b/>
      <sz val="9"/>
      <color rgb="FFFF0000"/>
      <name val="FreeSetC"/>
      <family val="3"/>
      <charset val="204"/>
    </font>
    <font>
      <sz val="10"/>
      <color indexed="8"/>
      <name val="FreeSetCTT"/>
      <charset val="204"/>
    </font>
    <font>
      <b/>
      <sz val="12"/>
      <name val="FreeSetCTT"/>
      <charset val="204"/>
    </font>
    <font>
      <sz val="10"/>
      <name val="FreeSetCTT"/>
      <charset val="204"/>
    </font>
    <font>
      <sz val="11"/>
      <color indexed="14"/>
      <name val="FreeSetCTT"/>
      <charset val="204"/>
    </font>
    <font>
      <sz val="11"/>
      <color theme="0"/>
      <name val="FreeSetC"/>
      <family val="3"/>
      <charset val="204"/>
    </font>
    <font>
      <b/>
      <i/>
      <sz val="11"/>
      <color indexed="61"/>
      <name val="FreeSetC"/>
      <family val="3"/>
      <charset val="204"/>
    </font>
    <font>
      <b/>
      <i/>
      <sz val="11"/>
      <color indexed="61"/>
      <name val="FreeSetCTT"/>
      <charset val="204"/>
    </font>
    <font>
      <sz val="10"/>
      <color indexed="12"/>
      <name val="FreeSetCTT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59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5" fillId="0" borderId="0"/>
    <xf numFmtId="0" fontId="25" fillId="0" borderId="0"/>
    <xf numFmtId="0" fontId="23" fillId="0" borderId="1" applyFill="0">
      <alignment vertical="center" wrapText="1"/>
    </xf>
    <xf numFmtId="0" fontId="25" fillId="0" borderId="0"/>
    <xf numFmtId="0" fontId="3" fillId="0" borderId="0"/>
    <xf numFmtId="0" fontId="2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0" fontId="13" fillId="0" borderId="0"/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7" fontId="4" fillId="0" borderId="0">
      <alignment horizontal="left" wrapText="1"/>
    </xf>
    <xf numFmtId="207" fontId="3" fillId="0" borderId="0">
      <alignment horizontal="left" wrapText="1"/>
    </xf>
    <xf numFmtId="0" fontId="2" fillId="0" borderId="0"/>
    <xf numFmtId="0" fontId="12" fillId="0" borderId="0"/>
    <xf numFmtId="0" fontId="2" fillId="0" borderId="0"/>
    <xf numFmtId="0" fontId="1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7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21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0" borderId="0"/>
    <xf numFmtId="0" fontId="79" fillId="0" borderId="0"/>
  </cellStyleXfs>
  <cellXfs count="353">
    <xf numFmtId="0" fontId="0" fillId="0" borderId="0" xfId="0"/>
    <xf numFmtId="0" fontId="28" fillId="0" borderId="0" xfId="17551" applyFont="1" applyAlignment="1"/>
    <xf numFmtId="164" fontId="29" fillId="0" borderId="0" xfId="17551" applyNumberFormat="1" applyFont="1" applyFill="1" applyAlignment="1"/>
    <xf numFmtId="0" fontId="28" fillId="0" borderId="0" xfId="17551" applyFont="1" applyFill="1" applyAlignment="1"/>
    <xf numFmtId="164" fontId="30" fillId="0" borderId="0" xfId="17552" applyNumberFormat="1" applyFont="1"/>
    <xf numFmtId="0" fontId="29" fillId="0" borderId="0" xfId="17551" applyFont="1" applyFill="1" applyAlignment="1"/>
    <xf numFmtId="0" fontId="31" fillId="0" borderId="0" xfId="17551" applyFont="1" applyBorder="1" applyAlignment="1">
      <alignment horizontal="right"/>
    </xf>
    <xf numFmtId="0" fontId="32" fillId="0" borderId="0" xfId="17551" applyFont="1" applyFill="1" applyBorder="1"/>
    <xf numFmtId="0" fontId="31" fillId="0" borderId="0" xfId="17551" applyFont="1" applyFill="1" applyBorder="1"/>
    <xf numFmtId="0" fontId="33" fillId="0" borderId="0" xfId="17551" applyFont="1" applyFill="1" applyBorder="1" applyAlignment="1">
      <alignment horizontal="right"/>
    </xf>
    <xf numFmtId="164" fontId="34" fillId="0" borderId="0" xfId="17552" applyNumberFormat="1" applyFont="1"/>
    <xf numFmtId="0" fontId="34" fillId="0" borderId="0" xfId="17551" applyFont="1" applyBorder="1"/>
    <xf numFmtId="0" fontId="34" fillId="0" borderId="0" xfId="17551" applyFont="1" applyFill="1" applyBorder="1"/>
    <xf numFmtId="0" fontId="32" fillId="0" borderId="0" xfId="17551" applyFont="1" applyFill="1" applyBorder="1" applyAlignment="1">
      <alignment horizontal="center"/>
    </xf>
    <xf numFmtId="164" fontId="35" fillId="0" borderId="0" xfId="17551" applyNumberFormat="1" applyFont="1" applyAlignment="1">
      <alignment horizontal="left" vertical="top" indent="2"/>
    </xf>
    <xf numFmtId="213" fontId="36" fillId="0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Alignment="1">
      <alignment horizontal="left" vertical="top" indent="2"/>
    </xf>
    <xf numFmtId="164" fontId="34" fillId="0" borderId="0" xfId="17551" applyNumberFormat="1" applyFont="1"/>
    <xf numFmtId="164" fontId="35" fillId="0" borderId="0" xfId="17551" applyNumberFormat="1" applyFont="1" applyFill="1" applyAlignment="1">
      <alignment horizontal="center" vertical="top"/>
    </xf>
    <xf numFmtId="213" fontId="36" fillId="0" borderId="0" xfId="17551" applyNumberFormat="1" applyFont="1" applyFill="1" applyAlignment="1">
      <alignment horizontal="center" wrapText="1"/>
    </xf>
    <xf numFmtId="164" fontId="37" fillId="0" borderId="0" xfId="17551" applyNumberFormat="1" applyFont="1"/>
    <xf numFmtId="164" fontId="38" fillId="2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/>
    <xf numFmtId="164" fontId="38" fillId="0" borderId="0" xfId="17551" applyNumberFormat="1" applyFont="1" applyFill="1" applyAlignment="1">
      <alignment horizontal="right" wrapText="1"/>
    </xf>
    <xf numFmtId="164" fontId="35" fillId="0" borderId="0" xfId="17551" applyNumberFormat="1" applyFont="1" applyAlignment="1">
      <alignment vertical="top"/>
    </xf>
    <xf numFmtId="164" fontId="35" fillId="0" borderId="0" xfId="17551" applyNumberFormat="1" applyFont="1" applyFill="1" applyAlignment="1">
      <alignment vertical="top"/>
    </xf>
    <xf numFmtId="49" fontId="35" fillId="0" borderId="0" xfId="17551" applyNumberFormat="1" applyFont="1" applyAlignment="1">
      <alignment horizontal="left" wrapText="1" indent="1"/>
    </xf>
    <xf numFmtId="49" fontId="35" fillId="0" borderId="0" xfId="17551" applyNumberFormat="1" applyFont="1" applyFill="1" applyAlignment="1">
      <alignment horizontal="left" wrapText="1" indent="1"/>
    </xf>
    <xf numFmtId="164" fontId="38" fillId="0" borderId="0" xfId="17551" applyNumberFormat="1" applyFont="1" applyAlignment="1">
      <alignment horizontal="right" wrapText="1"/>
    </xf>
    <xf numFmtId="214" fontId="34" fillId="0" borderId="0" xfId="17551" applyNumberFormat="1" applyFont="1"/>
    <xf numFmtId="164" fontId="34" fillId="0" borderId="0" xfId="17551" applyNumberFormat="1" applyFont="1" applyFill="1"/>
    <xf numFmtId="164" fontId="35" fillId="0" borderId="0" xfId="17551" applyNumberFormat="1" applyFont="1" applyFill="1" applyAlignment="1">
      <alignment horizontal="left" indent="1"/>
    </xf>
    <xf numFmtId="164" fontId="35" fillId="0" borderId="0" xfId="17551" applyNumberFormat="1" applyFont="1" applyFill="1" applyBorder="1" applyAlignment="1">
      <alignment horizontal="left" indent="1"/>
    </xf>
    <xf numFmtId="164" fontId="38" fillId="2" borderId="2" xfId="17551" applyNumberFormat="1" applyFont="1" applyFill="1" applyBorder="1" applyAlignment="1">
      <alignment horizontal="right" wrapText="1"/>
    </xf>
    <xf numFmtId="164" fontId="38" fillId="0" borderId="0" xfId="17551" applyNumberFormat="1" applyFont="1" applyFill="1" applyBorder="1" applyAlignment="1">
      <alignment horizontal="right" wrapText="1"/>
    </xf>
    <xf numFmtId="164" fontId="40" fillId="2" borderId="0" xfId="17551" applyNumberFormat="1" applyFont="1" applyFill="1" applyBorder="1" applyAlignment="1">
      <alignment horizontal="right" wrapText="1"/>
    </xf>
    <xf numFmtId="164" fontId="35" fillId="0" borderId="0" xfId="17551" applyNumberFormat="1" applyFont="1" applyFill="1"/>
    <xf numFmtId="164" fontId="40" fillId="2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Border="1"/>
    <xf numFmtId="164" fontId="40" fillId="0" borderId="0" xfId="17551" applyNumberFormat="1" applyFont="1" applyFill="1" applyAlignment="1">
      <alignment horizontal="right" wrapText="1"/>
    </xf>
    <xf numFmtId="49" fontId="35" fillId="0" borderId="0" xfId="17551" applyNumberFormat="1" applyFont="1" applyFill="1" applyBorder="1" applyAlignment="1">
      <alignment horizontal="left" wrapText="1" indent="1"/>
    </xf>
    <xf numFmtId="164" fontId="38" fillId="0" borderId="2" xfId="17551" applyNumberFormat="1" applyFont="1" applyFill="1" applyBorder="1" applyAlignment="1">
      <alignment horizontal="right" wrapText="1"/>
    </xf>
    <xf numFmtId="164" fontId="35" fillId="0" borderId="0" xfId="17551" applyNumberFormat="1" applyFont="1" applyAlignment="1">
      <alignment horizontal="left" indent="1"/>
    </xf>
    <xf numFmtId="164" fontId="35" fillId="0" borderId="0" xfId="17551" applyNumberFormat="1" applyFont="1"/>
    <xf numFmtId="164" fontId="36" fillId="0" borderId="3" xfId="17551" applyNumberFormat="1" applyFont="1" applyFill="1" applyBorder="1" applyAlignment="1">
      <alignment horizontal="right" wrapText="1"/>
    </xf>
    <xf numFmtId="164" fontId="41" fillId="0" borderId="0" xfId="17551" applyNumberFormat="1" applyFont="1"/>
    <xf numFmtId="214" fontId="40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Border="1"/>
    <xf numFmtId="164" fontId="38" fillId="0" borderId="4" xfId="17551" applyNumberFormat="1" applyFont="1" applyFill="1" applyBorder="1" applyAlignment="1">
      <alignment horizontal="right" wrapText="1"/>
    </xf>
    <xf numFmtId="164" fontId="36" fillId="0" borderId="0" xfId="17551" applyNumberFormat="1" applyFont="1" applyFill="1" applyBorder="1" applyAlignment="1">
      <alignment horizontal="right" wrapText="1"/>
    </xf>
    <xf numFmtId="49" fontId="35" fillId="0" borderId="0" xfId="17551" applyNumberFormat="1" applyFont="1" applyAlignment="1">
      <alignment horizontal="left" indent="1"/>
    </xf>
    <xf numFmtId="49" fontId="35" fillId="0" borderId="0" xfId="17551" applyNumberFormat="1" applyFont="1" applyFill="1" applyBorder="1" applyAlignment="1">
      <alignment horizontal="left" indent="1"/>
    </xf>
    <xf numFmtId="164" fontId="32" fillId="0" borderId="0" xfId="17551" applyNumberFormat="1" applyFont="1" applyFill="1"/>
    <xf numFmtId="49" fontId="35" fillId="0" borderId="0" xfId="17551" applyNumberFormat="1" applyFont="1" applyFill="1" applyAlignment="1">
      <alignment horizontal="left" indent="1"/>
    </xf>
    <xf numFmtId="164" fontId="35" fillId="0" borderId="2" xfId="17551" applyNumberFormat="1" applyFont="1" applyFill="1" applyBorder="1" applyAlignment="1">
      <alignment horizontal="right" wrapText="1"/>
    </xf>
    <xf numFmtId="164" fontId="30" fillId="0" borderId="0" xfId="17551" applyNumberFormat="1" applyFont="1"/>
    <xf numFmtId="0" fontId="42" fillId="0" borderId="0" xfId="0" applyFont="1" applyFill="1"/>
    <xf numFmtId="164" fontId="30" fillId="0" borderId="0" xfId="17551" applyNumberFormat="1" applyFont="1" applyFill="1"/>
    <xf numFmtId="0" fontId="34" fillId="0" borderId="0" xfId="0" applyFont="1"/>
    <xf numFmtId="2" fontId="43" fillId="0" borderId="0" xfId="0" applyNumberFormat="1" applyFont="1" applyFill="1" applyAlignment="1">
      <alignment horizontal="right"/>
    </xf>
    <xf numFmtId="0" fontId="34" fillId="0" borderId="0" xfId="0" applyFont="1" applyFill="1"/>
    <xf numFmtId="164" fontId="32" fillId="0" borderId="0" xfId="17551" applyNumberFormat="1" applyFont="1" applyFill="1" applyAlignment="1">
      <alignment horizontal="right" wrapText="1"/>
    </xf>
    <xf numFmtId="164" fontId="32" fillId="0" borderId="0" xfId="0" applyNumberFormat="1" applyFont="1" applyFill="1"/>
    <xf numFmtId="215" fontId="32" fillId="0" borderId="0" xfId="0" applyNumberFormat="1" applyFont="1" applyFill="1"/>
    <xf numFmtId="164" fontId="34" fillId="0" borderId="0" xfId="17551" applyNumberFormat="1" applyFont="1" applyBorder="1"/>
    <xf numFmtId="49" fontId="37" fillId="0" borderId="0" xfId="17551" applyNumberFormat="1" applyFont="1" applyAlignment="1">
      <alignment horizontal="left" indent="1"/>
    </xf>
    <xf numFmtId="164" fontId="36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Border="1" applyAlignment="1">
      <alignment horizontal="left" indent="1"/>
    </xf>
    <xf numFmtId="164" fontId="36" fillId="2" borderId="0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 applyBorder="1" applyAlignment="1"/>
    <xf numFmtId="164" fontId="37" fillId="0" borderId="0" xfId="17551" applyNumberFormat="1" applyFont="1" applyFill="1" applyBorder="1" applyAlignment="1">
      <alignment horizontal="right" wrapText="1"/>
    </xf>
    <xf numFmtId="164" fontId="44" fillId="0" borderId="0" xfId="17551" applyNumberFormat="1" applyFont="1" applyAlignment="1"/>
    <xf numFmtId="0" fontId="44" fillId="0" borderId="0" xfId="17551" applyFont="1" applyAlignment="1"/>
    <xf numFmtId="0" fontId="45" fillId="0" borderId="0" xfId="17551" applyFont="1" applyAlignment="1"/>
    <xf numFmtId="0" fontId="46" fillId="0" borderId="0" xfId="17551" applyFont="1" applyAlignment="1"/>
    <xf numFmtId="0" fontId="47" fillId="0" borderId="0" xfId="17551" applyFont="1" applyBorder="1" applyAlignment="1"/>
    <xf numFmtId="0" fontId="45" fillId="0" borderId="0" xfId="17551" applyFont="1"/>
    <xf numFmtId="0" fontId="45" fillId="0" borderId="0" xfId="17551" applyFont="1" applyAlignment="1">
      <alignment horizontal="left"/>
    </xf>
    <xf numFmtId="164" fontId="48" fillId="0" borderId="0" xfId="17552" applyNumberFormat="1" applyFont="1" applyFill="1" applyBorder="1"/>
    <xf numFmtId="164" fontId="49" fillId="0" borderId="0" xfId="17552" applyNumberFormat="1" applyFont="1" applyFill="1" applyBorder="1"/>
    <xf numFmtId="0" fontId="30" fillId="0" borderId="0" xfId="17551" applyFont="1" applyBorder="1" applyAlignment="1"/>
    <xf numFmtId="0" fontId="30" fillId="0" borderId="0" xfId="0" applyFont="1" applyBorder="1" applyAlignment="1"/>
    <xf numFmtId="0" fontId="48" fillId="0" borderId="0" xfId="0" applyFont="1" applyFill="1" applyBorder="1"/>
    <xf numFmtId="0" fontId="49" fillId="0" borderId="0" xfId="0" applyFont="1" applyFill="1" applyBorder="1"/>
    <xf numFmtId="49" fontId="37" fillId="0" borderId="0" xfId="17554" applyNumberFormat="1" applyFont="1" applyAlignment="1">
      <alignment horizontal="center" vertical="center"/>
    </xf>
    <xf numFmtId="213" fontId="50" fillId="0" borderId="0" xfId="17551" applyNumberFormat="1" applyFont="1" applyFill="1" applyBorder="1" applyAlignment="1">
      <alignment horizontal="right" wrapText="1"/>
    </xf>
    <xf numFmtId="49" fontId="28" fillId="0" borderId="0" xfId="17554" applyNumberFormat="1" applyFont="1" applyAlignment="1">
      <alignment horizontal="center" vertical="center"/>
    </xf>
    <xf numFmtId="49" fontId="30" fillId="0" borderId="0" xfId="17554" applyNumberFormat="1" applyFont="1" applyAlignment="1">
      <alignment horizontal="center" vertical="center" wrapText="1"/>
    </xf>
    <xf numFmtId="0" fontId="37" fillId="0" borderId="0" xfId="17554" applyFont="1" applyAlignment="1">
      <alignment horizontal="center"/>
    </xf>
    <xf numFmtId="0" fontId="28" fillId="0" borderId="0" xfId="17554" applyFont="1" applyAlignment="1">
      <alignment horizontal="center"/>
    </xf>
    <xf numFmtId="0" fontId="30" fillId="0" borderId="0" xfId="17554" applyFont="1"/>
    <xf numFmtId="0" fontId="51" fillId="0" borderId="0" xfId="17554" applyFont="1" applyAlignment="1">
      <alignment horizontal="center"/>
    </xf>
    <xf numFmtId="164" fontId="38" fillId="0" borderId="0" xfId="17552" applyNumberFormat="1" applyFont="1" applyFill="1" applyAlignment="1">
      <alignment horizontal="right" wrapText="1"/>
    </xf>
    <xf numFmtId="164" fontId="39" fillId="0" borderId="0" xfId="17552" applyNumberFormat="1" applyFont="1" applyFill="1" applyBorder="1" applyAlignment="1">
      <alignment horizontal="right" wrapText="1"/>
    </xf>
    <xf numFmtId="0" fontId="28" fillId="0" borderId="0" xfId="17554" applyFont="1" applyAlignment="1"/>
    <xf numFmtId="0" fontId="37" fillId="0" borderId="0" xfId="17554" applyFont="1" applyAlignment="1"/>
    <xf numFmtId="164" fontId="38" fillId="0" borderId="0" xfId="17552" applyNumberFormat="1" applyFont="1" applyFill="1" applyBorder="1" applyAlignment="1">
      <alignment horizontal="right" wrapText="1"/>
    </xf>
    <xf numFmtId="164" fontId="38" fillId="2" borderId="0" xfId="17552" applyNumberFormat="1" applyFont="1" applyFill="1" applyBorder="1" applyAlignment="1">
      <alignment horizontal="right" wrapText="1"/>
    </xf>
    <xf numFmtId="0" fontId="52" fillId="0" borderId="0" xfId="17554" applyFont="1" applyAlignment="1">
      <alignment horizontal="left"/>
    </xf>
    <xf numFmtId="164" fontId="30" fillId="0" borderId="0" xfId="17554" applyNumberFormat="1" applyFont="1"/>
    <xf numFmtId="164" fontId="38" fillId="0" borderId="0" xfId="17552" applyNumberFormat="1" applyFont="1" applyFill="1" applyBorder="1" applyAlignment="1"/>
    <xf numFmtId="164" fontId="39" fillId="0" borderId="0" xfId="17552" applyNumberFormat="1" applyFont="1" applyFill="1" applyBorder="1" applyAlignment="1"/>
    <xf numFmtId="164" fontId="38" fillId="2" borderId="0" xfId="17552" applyNumberFormat="1" applyFont="1" applyFill="1" applyBorder="1" applyAlignment="1"/>
    <xf numFmtId="164" fontId="36" fillId="0" borderId="2" xfId="17552" applyNumberFormat="1" applyFont="1" applyFill="1" applyBorder="1" applyAlignment="1"/>
    <xf numFmtId="164" fontId="50" fillId="0" borderId="0" xfId="17552" applyNumberFormat="1" applyFont="1" applyFill="1" applyBorder="1" applyAlignment="1"/>
    <xf numFmtId="164" fontId="36" fillId="2" borderId="2" xfId="17552" applyNumberFormat="1" applyFont="1" applyFill="1" applyBorder="1" applyAlignment="1"/>
    <xf numFmtId="164" fontId="38" fillId="0" borderId="0" xfId="17552" applyNumberFormat="1" applyFont="1" applyFill="1" applyAlignment="1"/>
    <xf numFmtId="164" fontId="38" fillId="2" borderId="0" xfId="17552" applyNumberFormat="1" applyFont="1" applyFill="1" applyAlignment="1"/>
    <xf numFmtId="0" fontId="35" fillId="0" borderId="0" xfId="17554" applyFont="1" applyAlignment="1">
      <alignment horizontal="left"/>
    </xf>
    <xf numFmtId="0" fontId="53" fillId="0" borderId="0" xfId="17554" applyFont="1" applyAlignment="1"/>
    <xf numFmtId="0" fontId="54" fillId="0" borderId="0" xfId="17554" applyFont="1" applyAlignment="1"/>
    <xf numFmtId="164" fontId="36" fillId="0" borderId="0" xfId="17552" applyNumberFormat="1" applyFont="1" applyFill="1" applyBorder="1" applyAlignment="1"/>
    <xf numFmtId="0" fontId="51" fillId="0" borderId="0" xfId="17554" applyFont="1"/>
    <xf numFmtId="164" fontId="55" fillId="0" borderId="0" xfId="17554" applyNumberFormat="1" applyFont="1"/>
    <xf numFmtId="0" fontId="56" fillId="0" borderId="0" xfId="17554" applyFont="1" applyBorder="1"/>
    <xf numFmtId="0" fontId="55" fillId="0" borderId="0" xfId="17554" applyFont="1"/>
    <xf numFmtId="0" fontId="52" fillId="0" borderId="0" xfId="17554" applyFont="1" applyAlignment="1"/>
    <xf numFmtId="164" fontId="38" fillId="0" borderId="0" xfId="17552" applyNumberFormat="1" applyFont="1" applyFill="1" applyBorder="1" applyAlignment="1">
      <alignment horizontal="right"/>
    </xf>
    <xf numFmtId="0" fontId="37" fillId="0" borderId="0" xfId="17554" applyFont="1" applyAlignment="1">
      <alignment horizontal="left"/>
    </xf>
    <xf numFmtId="0" fontId="28" fillId="0" borderId="0" xfId="17554" applyFont="1" applyAlignment="1">
      <alignment horizontal="left"/>
    </xf>
    <xf numFmtId="0" fontId="35" fillId="2" borderId="0" xfId="17554" applyFont="1" applyFill="1" applyAlignment="1">
      <alignment horizontal="left" wrapText="1"/>
    </xf>
    <xf numFmtId="164" fontId="39" fillId="2" borderId="0" xfId="17552" applyNumberFormat="1" applyFont="1" applyFill="1" applyBorder="1" applyAlignment="1"/>
    <xf numFmtId="0" fontId="52" fillId="0" borderId="0" xfId="17554" applyFont="1" applyAlignment="1">
      <alignment horizontal="left" wrapText="1"/>
    </xf>
    <xf numFmtId="0" fontId="35" fillId="2" borderId="0" xfId="17554" applyFont="1" applyFill="1" applyAlignment="1">
      <alignment horizontal="left"/>
    </xf>
    <xf numFmtId="0" fontId="37" fillId="2" borderId="0" xfId="17554" applyFont="1" applyFill="1" applyAlignment="1">
      <alignment horizontal="left" wrapText="1"/>
    </xf>
    <xf numFmtId="164" fontId="50" fillId="2" borderId="0" xfId="17552" applyNumberFormat="1" applyFont="1" applyFill="1" applyBorder="1" applyAlignment="1"/>
    <xf numFmtId="0" fontId="28" fillId="0" borderId="0" xfId="17554" applyFont="1" applyAlignment="1">
      <alignment horizontal="left" wrapText="1"/>
    </xf>
    <xf numFmtId="0" fontId="37" fillId="2" borderId="0" xfId="17554" applyFont="1" applyFill="1" applyAlignment="1">
      <alignment horizontal="center"/>
    </xf>
    <xf numFmtId="216" fontId="38" fillId="2" borderId="0" xfId="17554" applyNumberFormat="1" applyFont="1" applyFill="1" applyBorder="1" applyAlignment="1"/>
    <xf numFmtId="216" fontId="39" fillId="2" borderId="0" xfId="17554" applyNumberFormat="1" applyFont="1" applyFill="1" applyBorder="1" applyAlignment="1"/>
    <xf numFmtId="164" fontId="38" fillId="2" borderId="0" xfId="17552" applyNumberFormat="1" applyFont="1" applyFill="1" applyBorder="1" applyAlignment="1">
      <alignment horizontal="right"/>
    </xf>
    <xf numFmtId="0" fontId="37" fillId="2" borderId="0" xfId="17554" applyFont="1" applyFill="1" applyAlignment="1">
      <alignment wrapText="1"/>
    </xf>
    <xf numFmtId="164" fontId="36" fillId="2" borderId="5" xfId="17552" applyNumberFormat="1" applyFont="1" applyFill="1" applyBorder="1" applyAlignment="1"/>
    <xf numFmtId="0" fontId="37" fillId="2" borderId="0" xfId="17554" applyFont="1" applyFill="1" applyAlignment="1">
      <alignment horizontal="left"/>
    </xf>
    <xf numFmtId="164" fontId="36" fillId="2" borderId="0" xfId="17552" applyNumberFormat="1" applyFont="1" applyFill="1" applyBorder="1" applyAlignment="1"/>
    <xf numFmtId="0" fontId="30" fillId="0" borderId="0" xfId="17554" applyFont="1" applyAlignment="1">
      <alignment horizontal="center"/>
    </xf>
    <xf numFmtId="0" fontId="44" fillId="0" borderId="0" xfId="17554" applyFont="1"/>
    <xf numFmtId="0" fontId="52" fillId="0" borderId="0" xfId="17554" applyFont="1" applyAlignment="1">
      <alignment horizontal="center"/>
    </xf>
    <xf numFmtId="0" fontId="35" fillId="2" borderId="0" xfId="17554" applyFont="1" applyFill="1" applyAlignment="1">
      <alignment horizontal="center"/>
    </xf>
    <xf numFmtId="164" fontId="38" fillId="2" borderId="0" xfId="17554" applyNumberFormat="1" applyFont="1" applyFill="1" applyAlignment="1"/>
    <xf numFmtId="164" fontId="39" fillId="2" borderId="0" xfId="17554" applyNumberFormat="1" applyFont="1" applyFill="1" applyBorder="1" applyAlignment="1"/>
    <xf numFmtId="3" fontId="38" fillId="2" borderId="0" xfId="17554" applyNumberFormat="1" applyFont="1" applyFill="1" applyAlignment="1">
      <alignment horizontal="center"/>
    </xf>
    <xf numFmtId="0" fontId="39" fillId="2" borderId="0" xfId="17554" applyFont="1" applyFill="1" applyBorder="1" applyAlignment="1">
      <alignment horizontal="center"/>
    </xf>
    <xf numFmtId="0" fontId="37" fillId="0" borderId="0" xfId="17554" applyFont="1" applyFill="1" applyBorder="1" applyAlignment="1">
      <alignment horizontal="left"/>
    </xf>
    <xf numFmtId="0" fontId="38" fillId="0" borderId="0" xfId="17554" applyFont="1" applyFill="1" applyAlignment="1">
      <alignment horizontal="center"/>
    </xf>
    <xf numFmtId="0" fontId="39" fillId="0" borderId="0" xfId="17554" applyFont="1" applyFill="1" applyBorder="1" applyAlignment="1">
      <alignment horizontal="center"/>
    </xf>
    <xf numFmtId="0" fontId="37" fillId="0" borderId="0" xfId="17554" applyFont="1" applyFill="1" applyAlignment="1">
      <alignment horizontal="left"/>
    </xf>
    <xf numFmtId="0" fontId="48" fillId="0" borderId="0" xfId="17554" applyFont="1" applyFill="1" applyAlignment="1">
      <alignment horizontal="center"/>
    </xf>
    <xf numFmtId="0" fontId="49" fillId="0" borderId="0" xfId="17554" applyFont="1" applyFill="1" applyBorder="1" applyAlignment="1">
      <alignment horizontal="center"/>
    </xf>
    <xf numFmtId="0" fontId="61" fillId="0" borderId="0" xfId="17551" applyFont="1" applyAlignment="1"/>
    <xf numFmtId="164" fontId="62" fillId="0" borderId="0" xfId="17552" applyNumberFormat="1" applyFont="1" applyAlignment="1"/>
    <xf numFmtId="164" fontId="62" fillId="0" borderId="0" xfId="17552" applyNumberFormat="1" applyFont="1" applyBorder="1" applyAlignment="1"/>
    <xf numFmtId="164" fontId="63" fillId="0" borderId="0" xfId="17552" applyNumberFormat="1" applyFont="1" applyAlignment="1"/>
    <xf numFmtId="0" fontId="61" fillId="0" borderId="0" xfId="17551" applyFont="1" applyAlignment="1">
      <alignment horizontal="center"/>
    </xf>
    <xf numFmtId="0" fontId="61" fillId="0" borderId="0" xfId="17551" applyFont="1" applyBorder="1" applyAlignment="1">
      <alignment horizontal="center"/>
    </xf>
    <xf numFmtId="164" fontId="18" fillId="0" borderId="0" xfId="17552" applyNumberFormat="1" applyFont="1" applyBorder="1" applyAlignment="1">
      <alignment horizontal="right"/>
    </xf>
    <xf numFmtId="0" fontId="64" fillId="0" borderId="0" xfId="17551" applyFont="1" applyBorder="1" applyAlignment="1"/>
    <xf numFmtId="0" fontId="65" fillId="0" borderId="0" xfId="17551" applyFont="1" applyBorder="1" applyAlignment="1"/>
    <xf numFmtId="164" fontId="65" fillId="0" borderId="0" xfId="17552" applyNumberFormat="1" applyFont="1" applyBorder="1" applyAlignment="1"/>
    <xf numFmtId="164" fontId="65" fillId="0" borderId="0" xfId="17552" applyNumberFormat="1" applyFont="1" applyAlignment="1"/>
    <xf numFmtId="49" fontId="36" fillId="0" borderId="0" xfId="17554" applyNumberFormat="1" applyFont="1" applyFill="1" applyBorder="1" applyAlignment="1">
      <alignment vertical="center"/>
    </xf>
    <xf numFmtId="49" fontId="57" fillId="0" borderId="0" xfId="17554" applyNumberFormat="1" applyFont="1" applyBorder="1" applyAlignment="1">
      <alignment horizontal="center" vertical="center"/>
    </xf>
    <xf numFmtId="49" fontId="57" fillId="0" borderId="0" xfId="17554" applyNumberFormat="1" applyFont="1" applyAlignment="1">
      <alignment horizontal="center" vertical="center"/>
    </xf>
    <xf numFmtId="49" fontId="37" fillId="0" borderId="0" xfId="17554" applyNumberFormat="1" applyFont="1" applyFill="1" applyBorder="1" applyAlignment="1">
      <alignment horizontal="left" vertical="center"/>
    </xf>
    <xf numFmtId="164" fontId="36" fillId="0" borderId="0" xfId="17551" applyNumberFormat="1" applyFont="1" applyAlignment="1">
      <alignment horizontal="right" wrapText="1"/>
    </xf>
    <xf numFmtId="164" fontId="50" fillId="0" borderId="0" xfId="17551" applyNumberFormat="1" applyFont="1" applyBorder="1" applyAlignment="1">
      <alignment horizontal="right" wrapText="1"/>
    </xf>
    <xf numFmtId="164" fontId="50" fillId="0" borderId="0" xfId="17551" applyNumberFormat="1" applyFont="1" applyAlignment="1">
      <alignment horizontal="right" wrapText="1"/>
    </xf>
    <xf numFmtId="49" fontId="52" fillId="0" borderId="0" xfId="17554" applyNumberFormat="1" applyFont="1" applyBorder="1" applyAlignment="1">
      <alignment horizontal="center" vertical="center"/>
    </xf>
    <xf numFmtId="49" fontId="52" fillId="0" borderId="0" xfId="17554" applyNumberFormat="1" applyFont="1" applyAlignment="1">
      <alignment horizontal="center" vertical="center"/>
    </xf>
    <xf numFmtId="164" fontId="50" fillId="0" borderId="0" xfId="17554" applyNumberFormat="1" applyFont="1" applyFill="1" applyBorder="1" applyAlignment="1"/>
    <xf numFmtId="0" fontId="35" fillId="0" borderId="0" xfId="17554" applyFont="1" applyAlignment="1"/>
    <xf numFmtId="164" fontId="36" fillId="0" borderId="2" xfId="17552" applyNumberFormat="1" applyFont="1" applyBorder="1" applyAlignment="1">
      <alignment horizontal="right"/>
    </xf>
    <xf numFmtId="164" fontId="36" fillId="0" borderId="0" xfId="17552" applyNumberFormat="1" applyFont="1" applyBorder="1" applyAlignment="1">
      <alignment horizontal="right"/>
    </xf>
    <xf numFmtId="164" fontId="50" fillId="0" borderId="0" xfId="17552" applyNumberFormat="1" applyFont="1" applyAlignment="1">
      <alignment horizontal="right"/>
    </xf>
    <xf numFmtId="164" fontId="50" fillId="0" borderId="0" xfId="17552" applyNumberFormat="1" applyFont="1" applyBorder="1" applyAlignment="1">
      <alignment horizontal="right"/>
    </xf>
    <xf numFmtId="1" fontId="35" fillId="0" borderId="0" xfId="17554" applyNumberFormat="1" applyFont="1" applyBorder="1" applyAlignment="1"/>
    <xf numFmtId="164" fontId="38" fillId="0" borderId="0" xfId="17552" applyNumberFormat="1" applyFont="1" applyAlignment="1">
      <alignment horizontal="right"/>
    </xf>
    <xf numFmtId="164" fontId="38" fillId="0" borderId="0" xfId="17552" applyNumberFormat="1" applyFont="1" applyBorder="1" applyAlignment="1">
      <alignment horizontal="right"/>
    </xf>
    <xf numFmtId="164" fontId="38" fillId="2" borderId="0" xfId="17552" applyNumberFormat="1" applyFont="1" applyFill="1" applyAlignment="1">
      <alignment horizontal="right"/>
    </xf>
    <xf numFmtId="164" fontId="38" fillId="0" borderId="0" xfId="17552" applyNumberFormat="1" applyFont="1" applyFill="1" applyAlignment="1">
      <alignment horizontal="right"/>
    </xf>
    <xf numFmtId="164" fontId="39" fillId="0" borderId="0" xfId="17552" applyNumberFormat="1" applyFont="1" applyAlignment="1">
      <alignment horizontal="right"/>
    </xf>
    <xf numFmtId="164" fontId="39" fillId="0" borderId="0" xfId="17552" applyNumberFormat="1" applyFont="1" applyBorder="1" applyAlignment="1">
      <alignment horizontal="right"/>
    </xf>
    <xf numFmtId="164" fontId="39" fillId="2" borderId="0" xfId="17552" applyNumberFormat="1" applyFont="1" applyFill="1" applyAlignment="1">
      <alignment horizontal="right"/>
    </xf>
    <xf numFmtId="164" fontId="39" fillId="2" borderId="0" xfId="17552" applyNumberFormat="1" applyFont="1" applyFill="1" applyBorder="1" applyAlignment="1">
      <alignment horizontal="right"/>
    </xf>
    <xf numFmtId="0" fontId="35" fillId="0" borderId="0" xfId="17554" applyFont="1" applyBorder="1" applyAlignment="1"/>
    <xf numFmtId="1" fontId="35" fillId="0" borderId="0" xfId="17554" applyNumberFormat="1" applyFont="1" applyBorder="1" applyAlignment="1">
      <alignment horizontal="left"/>
    </xf>
    <xf numFmtId="1" fontId="38" fillId="0" borderId="0" xfId="17554" applyNumberFormat="1" applyFont="1" applyBorder="1" applyAlignment="1"/>
    <xf numFmtId="0" fontId="37" fillId="0" borderId="0" xfId="17554" applyFont="1" applyFill="1" applyBorder="1" applyAlignment="1"/>
    <xf numFmtId="164" fontId="54" fillId="0" borderId="0" xfId="17554" applyNumberFormat="1" applyFont="1" applyAlignment="1"/>
    <xf numFmtId="215" fontId="39" fillId="0" borderId="0" xfId="17552" applyNumberFormat="1" applyFont="1" applyBorder="1" applyAlignment="1">
      <alignment horizontal="right"/>
    </xf>
    <xf numFmtId="0" fontId="53" fillId="0" borderId="0" xfId="17554" applyFont="1" applyAlignment="1">
      <alignment wrapText="1"/>
    </xf>
    <xf numFmtId="164" fontId="36" fillId="0" borderId="0" xfId="17554" applyNumberFormat="1" applyFont="1" applyAlignment="1">
      <alignment horizontal="center"/>
    </xf>
    <xf numFmtId="164" fontId="36" fillId="0" borderId="0" xfId="17554" applyNumberFormat="1" applyFont="1" applyBorder="1" applyAlignment="1">
      <alignment horizontal="center"/>
    </xf>
    <xf numFmtId="1" fontId="35" fillId="2" borderId="0" xfId="17554" applyNumberFormat="1" applyFont="1" applyFill="1" applyBorder="1" applyAlignment="1"/>
    <xf numFmtId="0" fontId="35" fillId="2" borderId="0" xfId="17554" applyFont="1" applyFill="1" applyAlignment="1">
      <alignment horizontal="right"/>
    </xf>
    <xf numFmtId="164" fontId="36" fillId="2" borderId="0" xfId="17552" applyNumberFormat="1" applyFont="1" applyFill="1" applyBorder="1" applyAlignment="1">
      <alignment horizontal="right"/>
    </xf>
    <xf numFmtId="164" fontId="50" fillId="2" borderId="0" xfId="17552" applyNumberFormat="1" applyFont="1" applyFill="1" applyBorder="1" applyAlignment="1">
      <alignment horizontal="right"/>
    </xf>
    <xf numFmtId="0" fontId="35" fillId="0" borderId="0" xfId="17554" applyFont="1" applyAlignment="1">
      <alignment horizontal="right"/>
    </xf>
    <xf numFmtId="164" fontId="36" fillId="0" borderId="2" xfId="17554" applyNumberFormat="1" applyFont="1" applyBorder="1" applyAlignment="1">
      <alignment horizontal="center"/>
    </xf>
    <xf numFmtId="217" fontId="52" fillId="0" borderId="0" xfId="17554" applyNumberFormat="1" applyFont="1" applyFill="1" applyBorder="1" applyAlignment="1"/>
    <xf numFmtId="164" fontId="36" fillId="2" borderId="2" xfId="17552" applyNumberFormat="1" applyFont="1" applyFill="1" applyBorder="1" applyAlignment="1">
      <alignment horizontal="right"/>
    </xf>
    <xf numFmtId="1" fontId="66" fillId="2" borderId="0" xfId="17554" applyNumberFormat="1" applyFont="1" applyFill="1" applyBorder="1" applyAlignment="1"/>
    <xf numFmtId="164" fontId="36" fillId="0" borderId="0" xfId="17552" applyNumberFormat="1" applyFont="1" applyFill="1" applyBorder="1" applyAlignment="1">
      <alignment horizontal="right"/>
    </xf>
    <xf numFmtId="164" fontId="38" fillId="0" borderId="0" xfId="17554" applyNumberFormat="1" applyFont="1" applyAlignment="1"/>
    <xf numFmtId="164" fontId="38" fillId="0" borderId="0" xfId="17554" applyNumberFormat="1" applyFont="1" applyBorder="1" applyAlignment="1"/>
    <xf numFmtId="0" fontId="35" fillId="0" borderId="0" xfId="0" applyFont="1" applyAlignment="1"/>
    <xf numFmtId="164" fontId="36" fillId="0" borderId="3" xfId="17552" applyNumberFormat="1" applyFont="1" applyBorder="1" applyAlignment="1">
      <alignment horizontal="right"/>
    </xf>
    <xf numFmtId="0" fontId="38" fillId="0" borderId="0" xfId="0" applyFont="1" applyAlignment="1">
      <alignment horizontal="left" wrapText="1"/>
    </xf>
    <xf numFmtId="164" fontId="36" fillId="2" borderId="3" xfId="17552" applyNumberFormat="1" applyFont="1" applyFill="1" applyBorder="1" applyAlignment="1">
      <alignment horizontal="right"/>
    </xf>
    <xf numFmtId="215" fontId="50" fillId="2" borderId="0" xfId="17552" applyNumberFormat="1" applyFont="1" applyFill="1" applyBorder="1" applyAlignment="1">
      <alignment horizontal="right"/>
    </xf>
    <xf numFmtId="215" fontId="50" fillId="0" borderId="0" xfId="17552" applyNumberFormat="1" applyFont="1" applyBorder="1" applyAlignment="1">
      <alignment horizontal="right"/>
    </xf>
    <xf numFmtId="164" fontId="67" fillId="0" borderId="0" xfId="17554" applyNumberFormat="1" applyFont="1" applyBorder="1" applyAlignment="1">
      <alignment horizontal="left"/>
    </xf>
    <xf numFmtId="164" fontId="67" fillId="0" borderId="0" xfId="17554" applyNumberFormat="1" applyFont="1" applyAlignment="1">
      <alignment horizontal="left"/>
    </xf>
    <xf numFmtId="164" fontId="56" fillId="0" borderId="0" xfId="17554" applyNumberFormat="1" applyFont="1" applyAlignment="1"/>
    <xf numFmtId="164" fontId="56" fillId="0" borderId="0" xfId="17554" applyNumberFormat="1" applyFont="1" applyBorder="1" applyAlignment="1"/>
    <xf numFmtId="164" fontId="39" fillId="0" borderId="0" xfId="17554" applyNumberFormat="1" applyFont="1" applyFill="1" applyBorder="1" applyAlignment="1">
      <alignment horizontal="center"/>
    </xf>
    <xf numFmtId="164" fontId="36" fillId="0" borderId="0" xfId="17554" applyNumberFormat="1" applyFont="1" applyFill="1" applyBorder="1" applyAlignment="1">
      <alignment horizontal="center"/>
    </xf>
    <xf numFmtId="164" fontId="39" fillId="0" borderId="0" xfId="0" applyNumberFormat="1" applyFont="1" applyAlignment="1"/>
    <xf numFmtId="164" fontId="39" fillId="0" borderId="0" xfId="0" applyNumberFormat="1" applyFont="1" applyBorder="1" applyAlignment="1"/>
    <xf numFmtId="164" fontId="60" fillId="0" borderId="0" xfId="0" applyNumberFormat="1" applyFont="1" applyAlignment="1"/>
    <xf numFmtId="164" fontId="60" fillId="0" borderId="0" xfId="0" applyNumberFormat="1" applyFont="1" applyBorder="1" applyAlignment="1"/>
    <xf numFmtId="164" fontId="60" fillId="0" borderId="0" xfId="17554" applyNumberFormat="1" applyFont="1" applyFill="1" applyBorder="1" applyAlignment="1">
      <alignment horizontal="center"/>
    </xf>
    <xf numFmtId="0" fontId="63" fillId="0" borderId="0" xfId="17554" applyFont="1" applyAlignment="1"/>
    <xf numFmtId="164" fontId="62" fillId="0" borderId="0" xfId="17554" applyNumberFormat="1" applyFont="1" applyFill="1" applyBorder="1" applyAlignment="1">
      <alignment horizontal="center"/>
    </xf>
    <xf numFmtId="0" fontId="68" fillId="0" borderId="0" xfId="17554" applyFont="1" applyAlignment="1"/>
    <xf numFmtId="0" fontId="69" fillId="0" borderId="0" xfId="17551" applyFont="1" applyAlignment="1"/>
    <xf numFmtId="164" fontId="65" fillId="0" borderId="0" xfId="17552" applyNumberFormat="1" applyFont="1"/>
    <xf numFmtId="0" fontId="65" fillId="0" borderId="0" xfId="17551" applyFont="1" applyBorder="1"/>
    <xf numFmtId="164" fontId="65" fillId="0" borderId="0" xfId="17552" applyNumberFormat="1" applyFont="1" applyBorder="1"/>
    <xf numFmtId="164" fontId="70" fillId="0" borderId="0" xfId="17552" applyNumberFormat="1" applyFont="1" applyBorder="1" applyAlignment="1">
      <alignment horizontal="right"/>
    </xf>
    <xf numFmtId="0" fontId="65" fillId="0" borderId="0" xfId="17554" applyFont="1" applyBorder="1" applyAlignment="1">
      <alignment horizontal="center" wrapText="1"/>
    </xf>
    <xf numFmtId="3" fontId="69" fillId="0" borderId="0" xfId="17554" applyNumberFormat="1" applyFont="1" applyFill="1" applyBorder="1" applyAlignment="1">
      <alignment horizontal="center" vertical="center" wrapText="1"/>
    </xf>
    <xf numFmtId="0" fontId="65" fillId="0" borderId="0" xfId="17554" applyFont="1"/>
    <xf numFmtId="0" fontId="38" fillId="2" borderId="0" xfId="17554" applyFont="1" applyFill="1" applyBorder="1" applyAlignment="1">
      <alignment horizontal="center" wrapText="1"/>
    </xf>
    <xf numFmtId="1" fontId="38" fillId="2" borderId="0" xfId="17554" applyNumberFormat="1" applyFont="1" applyFill="1" applyBorder="1" applyAlignment="1">
      <alignment horizontal="center" vertical="top" wrapText="1"/>
    </xf>
    <xf numFmtId="0" fontId="57" fillId="0" borderId="0" xfId="17554" applyFont="1"/>
    <xf numFmtId="1" fontId="36" fillId="2" borderId="0" xfId="17554" applyNumberFormat="1" applyFont="1" applyFill="1" applyBorder="1"/>
    <xf numFmtId="164" fontId="36" fillId="2" borderId="0" xfId="17555" applyNumberFormat="1" applyFont="1" applyFill="1" applyBorder="1" applyAlignment="1">
      <alignment horizontal="right"/>
    </xf>
    <xf numFmtId="164" fontId="36" fillId="2" borderId="0" xfId="17554" applyNumberFormat="1" applyFont="1" applyFill="1" applyBorder="1" applyAlignment="1">
      <alignment horizontal="right"/>
    </xf>
    <xf numFmtId="164" fontId="38" fillId="2" borderId="0" xfId="17554" applyNumberFormat="1" applyFont="1" applyFill="1" applyBorder="1" applyAlignment="1">
      <alignment horizontal="right"/>
    </xf>
    <xf numFmtId="1" fontId="38" fillId="2" borderId="0" xfId="17554" applyNumberFormat="1" applyFont="1" applyFill="1" applyBorder="1"/>
    <xf numFmtId="164" fontId="38" fillId="2" borderId="0" xfId="17555" applyNumberFormat="1" applyFont="1" applyFill="1" applyBorder="1" applyAlignment="1">
      <alignment horizontal="right"/>
    </xf>
    <xf numFmtId="1" fontId="38" fillId="2" borderId="0" xfId="17554" applyNumberFormat="1" applyFont="1" applyFill="1" applyBorder="1" applyAlignment="1">
      <alignment wrapText="1"/>
    </xf>
    <xf numFmtId="0" fontId="71" fillId="0" borderId="0" xfId="17554" applyFont="1" applyFill="1" applyAlignment="1">
      <alignment horizontal="center"/>
    </xf>
    <xf numFmtId="0" fontId="38" fillId="2" borderId="0" xfId="17554" applyFont="1" applyFill="1"/>
    <xf numFmtId="164" fontId="36" fillId="2" borderId="5" xfId="17555" applyNumberFormat="1" applyFont="1" applyFill="1" applyBorder="1" applyAlignment="1">
      <alignment horizontal="right"/>
    </xf>
    <xf numFmtId="164" fontId="38" fillId="2" borderId="5" xfId="17555" applyNumberFormat="1" applyFont="1" applyFill="1" applyBorder="1" applyAlignment="1">
      <alignment horizontal="right"/>
    </xf>
    <xf numFmtId="164" fontId="71" fillId="0" borderId="0" xfId="17554" applyNumberFormat="1" applyFont="1" applyFill="1" applyAlignment="1">
      <alignment horizontal="center"/>
    </xf>
    <xf numFmtId="0" fontId="57" fillId="0" borderId="6" xfId="17554" applyFont="1" applyBorder="1"/>
    <xf numFmtId="0" fontId="38" fillId="2" borderId="0" xfId="17554" applyFont="1" applyFill="1" applyBorder="1" applyAlignment="1">
      <alignment horizontal="right"/>
    </xf>
    <xf numFmtId="0" fontId="72" fillId="2" borderId="0" xfId="17554" applyFont="1" applyFill="1" applyBorder="1" applyAlignment="1">
      <alignment horizontal="right"/>
    </xf>
    <xf numFmtId="164" fontId="72" fillId="2" borderId="0" xfId="17554" applyNumberFormat="1" applyFont="1" applyFill="1" applyBorder="1" applyAlignment="1">
      <alignment horizontal="right"/>
    </xf>
    <xf numFmtId="0" fontId="57" fillId="0" borderId="0" xfId="17554" applyFont="1" applyBorder="1"/>
    <xf numFmtId="1" fontId="36" fillId="0" borderId="0" xfId="17554" applyNumberFormat="1" applyFont="1" applyFill="1" applyBorder="1"/>
    <xf numFmtId="0" fontId="60" fillId="0" borderId="0" xfId="17554" applyFont="1"/>
    <xf numFmtId="1" fontId="38" fillId="0" borderId="0" xfId="17554" applyNumberFormat="1" applyFont="1" applyBorder="1"/>
    <xf numFmtId="164" fontId="38" fillId="0" borderId="0" xfId="17555" applyNumberFormat="1" applyFont="1" applyFill="1" applyBorder="1" applyAlignment="1">
      <alignment horizontal="right"/>
    </xf>
    <xf numFmtId="164" fontId="36" fillId="0" borderId="0" xfId="17554" applyNumberFormat="1" applyFont="1" applyFill="1" applyBorder="1" applyAlignment="1">
      <alignment horizontal="right"/>
    </xf>
    <xf numFmtId="164" fontId="38" fillId="0" borderId="0" xfId="17554" applyNumberFormat="1" applyFont="1" applyFill="1" applyBorder="1" applyAlignment="1">
      <alignment horizontal="right"/>
    </xf>
    <xf numFmtId="1" fontId="38" fillId="0" borderId="0" xfId="17554" applyNumberFormat="1" applyFont="1" applyBorder="1" applyAlignment="1">
      <alignment wrapText="1"/>
    </xf>
    <xf numFmtId="164" fontId="39" fillId="0" borderId="0" xfId="17555" applyNumberFormat="1" applyFont="1" applyFill="1" applyBorder="1" applyAlignment="1">
      <alignment horizontal="right"/>
    </xf>
    <xf numFmtId="164" fontId="36" fillId="0" borderId="0" xfId="17555" applyNumberFormat="1" applyFont="1" applyFill="1" applyBorder="1" applyAlignment="1">
      <alignment horizontal="right"/>
    </xf>
    <xf numFmtId="0" fontId="58" fillId="0" borderId="0" xfId="17554" applyFont="1"/>
    <xf numFmtId="1" fontId="36" fillId="0" borderId="0" xfId="17554" applyNumberFormat="1" applyFont="1" applyBorder="1"/>
    <xf numFmtId="164" fontId="50" fillId="0" borderId="0" xfId="17555" applyNumberFormat="1" applyFont="1" applyFill="1" applyBorder="1" applyAlignment="1">
      <alignment horizontal="right"/>
    </xf>
    <xf numFmtId="164" fontId="36" fillId="0" borderId="5" xfId="17555" applyNumberFormat="1" applyFont="1" applyFill="1" applyBorder="1" applyAlignment="1">
      <alignment horizontal="right"/>
    </xf>
    <xf numFmtId="164" fontId="60" fillId="0" borderId="0" xfId="17554" applyNumberFormat="1" applyFont="1"/>
    <xf numFmtId="0" fontId="39" fillId="0" borderId="0" xfId="17554" applyFont="1"/>
    <xf numFmtId="164" fontId="39" fillId="0" borderId="0" xfId="17554" applyNumberFormat="1" applyFont="1"/>
    <xf numFmtId="0" fontId="38" fillId="0" borderId="0" xfId="17554" applyFont="1"/>
    <xf numFmtId="0" fontId="36" fillId="0" borderId="0" xfId="17554" applyFont="1" applyAlignment="1">
      <alignment horizontal="left"/>
    </xf>
    <xf numFmtId="0" fontId="73" fillId="0" borderId="0" xfId="17554" applyFont="1" applyFill="1"/>
    <xf numFmtId="164" fontId="36" fillId="0" borderId="0" xfId="17554" applyNumberFormat="1" applyFont="1" applyFill="1" applyBorder="1" applyAlignment="1">
      <alignment horizontal="left"/>
    </xf>
    <xf numFmtId="0" fontId="36" fillId="0" borderId="0" xfId="17554" applyFont="1" applyAlignment="1">
      <alignment horizontal="center"/>
    </xf>
    <xf numFmtId="1" fontId="59" fillId="0" borderId="0" xfId="17554" applyNumberFormat="1" applyFont="1" applyBorder="1"/>
    <xf numFmtId="0" fontId="59" fillId="0" borderId="0" xfId="17554" applyFont="1" applyAlignment="1">
      <alignment horizontal="left"/>
    </xf>
    <xf numFmtId="0" fontId="59" fillId="0" borderId="0" xfId="17554" applyFont="1" applyAlignment="1">
      <alignment horizontal="right"/>
    </xf>
    <xf numFmtId="0" fontId="74" fillId="0" borderId="0" xfId="17554" applyFont="1" applyFill="1"/>
    <xf numFmtId="0" fontId="57" fillId="0" borderId="0" xfId="17554" applyFont="1" applyAlignment="1">
      <alignment horizontal="center"/>
    </xf>
    <xf numFmtId="0" fontId="75" fillId="0" borderId="0" xfId="17554" applyFont="1"/>
    <xf numFmtId="0" fontId="75" fillId="0" borderId="0" xfId="0" applyFont="1"/>
    <xf numFmtId="0" fontId="70" fillId="0" borderId="0" xfId="17554" applyFont="1"/>
    <xf numFmtId="0" fontId="70" fillId="0" borderId="0" xfId="0" applyFont="1"/>
    <xf numFmtId="164" fontId="38" fillId="0" borderId="0" xfId="17551" applyNumberFormat="1" applyFont="1" applyFill="1" applyBorder="1" applyAlignment="1">
      <alignment horizontal="left" indent="1"/>
    </xf>
    <xf numFmtId="164" fontId="38" fillId="0" borderId="0" xfId="17551" applyNumberFormat="1" applyFont="1" applyFill="1" applyBorder="1"/>
    <xf numFmtId="164" fontId="38" fillId="2" borderId="0" xfId="17554" applyNumberFormat="1" applyFont="1" applyFill="1" applyAlignment="1">
      <alignment horizontal="right"/>
    </xf>
    <xf numFmtId="0" fontId="37" fillId="0" borderId="0" xfId="17554" applyFont="1" applyFill="1" applyBorder="1" applyAlignment="1">
      <alignment horizontal="right"/>
    </xf>
    <xf numFmtId="0" fontId="37" fillId="0" borderId="0" xfId="17554" applyFont="1" applyFill="1" applyAlignment="1">
      <alignment horizontal="right"/>
    </xf>
    <xf numFmtId="1" fontId="35" fillId="0" borderId="0" xfId="17554" applyNumberFormat="1" applyFont="1" applyFill="1" applyBorder="1" applyAlignment="1"/>
    <xf numFmtId="213" fontId="36" fillId="0" borderId="0" xfId="17551" applyNumberFormat="1" applyFont="1" applyFill="1" applyBorder="1" applyAlignment="1">
      <alignment horizontal="center" wrapText="1"/>
    </xf>
    <xf numFmtId="213" fontId="50" fillId="0" borderId="0" xfId="17551" applyNumberFormat="1" applyFont="1" applyFill="1" applyBorder="1" applyAlignment="1">
      <alignment horizontal="center" wrapText="1"/>
    </xf>
    <xf numFmtId="0" fontId="76" fillId="0" borderId="0" xfId="17551" applyFont="1" applyFill="1" applyBorder="1" applyAlignment="1">
      <alignment horizontal="right"/>
    </xf>
    <xf numFmtId="1" fontId="35" fillId="0" borderId="0" xfId="17554" applyNumberFormat="1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215" fontId="38" fillId="2" borderId="0" xfId="17552" applyNumberFormat="1" applyFont="1" applyFill="1" applyBorder="1" applyAlignment="1"/>
    <xf numFmtId="215" fontId="32" fillId="0" borderId="0" xfId="17551" applyNumberFormat="1" applyFont="1" applyFill="1"/>
    <xf numFmtId="164" fontId="70" fillId="0" borderId="0" xfId="17554" applyNumberFormat="1" applyFont="1"/>
    <xf numFmtId="0" fontId="0" fillId="0" borderId="0" xfId="0"/>
    <xf numFmtId="4" fontId="0" fillId="0" borderId="0" xfId="0" applyNumberFormat="1"/>
    <xf numFmtId="0" fontId="78" fillId="3" borderId="7" xfId="15973" applyFont="1" applyFill="1" applyBorder="1"/>
    <xf numFmtId="0" fontId="78" fillId="3" borderId="0" xfId="15973" applyFont="1" applyFill="1" applyBorder="1"/>
    <xf numFmtId="0" fontId="80" fillId="4" borderId="8" xfId="17557" applyNumberFormat="1" applyFont="1" applyFill="1" applyBorder="1" applyAlignment="1">
      <alignment horizontal="left" vertical="center" wrapText="1"/>
    </xf>
    <xf numFmtId="1" fontId="80" fillId="5" borderId="8" xfId="17557" applyNumberFormat="1" applyFont="1" applyFill="1" applyBorder="1" applyAlignment="1">
      <alignment horizontal="left" vertical="top" wrapText="1" indent="2"/>
    </xf>
    <xf numFmtId="4" fontId="80" fillId="5" borderId="8" xfId="17557" applyNumberFormat="1" applyFont="1" applyFill="1" applyBorder="1" applyAlignment="1">
      <alignment horizontal="right" vertical="top" wrapText="1"/>
    </xf>
    <xf numFmtId="0" fontId="80" fillId="5" borderId="8" xfId="17557" applyNumberFormat="1" applyFont="1" applyFill="1" applyBorder="1" applyAlignment="1">
      <alignment horizontal="right" vertical="top" wrapText="1"/>
    </xf>
    <xf numFmtId="0" fontId="4" fillId="0" borderId="8" xfId="17557" applyNumberFormat="1" applyFont="1" applyBorder="1" applyAlignment="1">
      <alignment horizontal="left" vertical="top" wrapText="1" indent="4"/>
    </xf>
    <xf numFmtId="4" fontId="4" fillId="0" borderId="8" xfId="17557" applyNumberFormat="1" applyFont="1" applyBorder="1" applyAlignment="1">
      <alignment horizontal="right" vertical="top" wrapText="1"/>
    </xf>
    <xf numFmtId="0" fontId="4" fillId="0" borderId="8" xfId="17557" applyNumberFormat="1" applyFont="1" applyBorder="1" applyAlignment="1">
      <alignment horizontal="right" vertical="top" wrapText="1"/>
    </xf>
    <xf numFmtId="0" fontId="81" fillId="0" borderId="8" xfId="17557" applyNumberFormat="1" applyFont="1" applyBorder="1" applyAlignment="1">
      <alignment horizontal="left" vertical="top" wrapText="1" indent="6"/>
    </xf>
    <xf numFmtId="0" fontId="81" fillId="0" borderId="8" xfId="17557" applyNumberFormat="1" applyFont="1" applyBorder="1" applyAlignment="1">
      <alignment horizontal="right" vertical="top" wrapText="1"/>
    </xf>
    <xf numFmtId="4" fontId="81" fillId="0" borderId="8" xfId="17557" applyNumberFormat="1" applyFont="1" applyBorder="1" applyAlignment="1">
      <alignment horizontal="right" vertical="top" wrapText="1"/>
    </xf>
    <xf numFmtId="0" fontId="82" fillId="0" borderId="8" xfId="17557" applyNumberFormat="1" applyFont="1" applyBorder="1" applyAlignment="1">
      <alignment horizontal="left" vertical="top" wrapText="1" indent="8"/>
    </xf>
    <xf numFmtId="0" fontId="82" fillId="0" borderId="8" xfId="17557" applyNumberFormat="1" applyFont="1" applyBorder="1" applyAlignment="1">
      <alignment horizontal="right" vertical="top" wrapText="1"/>
    </xf>
    <xf numFmtId="4" fontId="82" fillId="0" borderId="8" xfId="17557" applyNumberFormat="1" applyFont="1" applyBorder="1" applyAlignment="1">
      <alignment horizontal="right" vertical="top" wrapText="1"/>
    </xf>
    <xf numFmtId="219" fontId="83" fillId="0" borderId="0" xfId="17556" applyNumberFormat="1" applyFont="1" applyFill="1" applyAlignment="1">
      <alignment horizontal="left" vertical="center" indent="2"/>
    </xf>
    <xf numFmtId="219" fontId="84" fillId="0" borderId="0" xfId="17556" applyNumberFormat="1" applyFont="1" applyFill="1" applyAlignment="1">
      <alignment horizontal="center"/>
    </xf>
    <xf numFmtId="219" fontId="84" fillId="0" borderId="0" xfId="17556" applyNumberFormat="1" applyFont="1" applyFill="1" applyAlignment="1">
      <alignment horizontal="center" vertical="center" wrapText="1"/>
    </xf>
    <xf numFmtId="0" fontId="84" fillId="0" borderId="0" xfId="15973" applyFont="1"/>
    <xf numFmtId="219" fontId="84" fillId="0" borderId="0" xfId="17556" applyNumberFormat="1" applyFont="1" applyFill="1"/>
    <xf numFmtId="219" fontId="0" fillId="0" borderId="0" xfId="0" applyNumberFormat="1"/>
    <xf numFmtId="0" fontId="81" fillId="0" borderId="1" xfId="17558" applyNumberFormat="1" applyFont="1" applyBorder="1" applyAlignment="1">
      <alignment vertical="top" wrapText="1"/>
    </xf>
    <xf numFmtId="0" fontId="0" fillId="0" borderId="1" xfId="0" applyBorder="1"/>
    <xf numFmtId="0" fontId="78" fillId="6" borderId="1" xfId="15962" applyFont="1" applyFill="1" applyBorder="1" applyAlignment="1">
      <alignment wrapText="1"/>
    </xf>
    <xf numFmtId="164" fontId="78" fillId="0" borderId="1" xfId="15962" applyNumberFormat="1" applyFont="1" applyFill="1" applyBorder="1" applyAlignment="1"/>
    <xf numFmtId="0" fontId="82" fillId="0" borderId="1" xfId="17558" applyNumberFormat="1" applyFont="1" applyBorder="1" applyAlignment="1">
      <alignment vertical="top" wrapText="1"/>
    </xf>
    <xf numFmtId="4" fontId="82" fillId="0" borderId="1" xfId="17558" applyNumberFormat="1" applyFont="1" applyBorder="1" applyAlignment="1">
      <alignment horizontal="right" vertical="top" wrapText="1"/>
    </xf>
    <xf numFmtId="43" fontId="77" fillId="0" borderId="1" xfId="0" applyNumberFormat="1" applyFont="1" applyBorder="1"/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Font="1" applyBorder="1"/>
    <xf numFmtId="0" fontId="77" fillId="0" borderId="1" xfId="0" applyFont="1" applyBorder="1"/>
    <xf numFmtId="164" fontId="77" fillId="0" borderId="1" xfId="0" applyNumberFormat="1" applyFont="1" applyBorder="1"/>
    <xf numFmtId="4" fontId="85" fillId="0" borderId="1" xfId="17558" applyNumberFormat="1" applyFont="1" applyBorder="1" applyAlignment="1">
      <alignment horizontal="right" vertical="top" wrapText="1"/>
    </xf>
    <xf numFmtId="164" fontId="30" fillId="0" borderId="0" xfId="17553" applyNumberFormat="1" applyFont="1"/>
    <xf numFmtId="0" fontId="52" fillId="0" borderId="0" xfId="17554" applyFont="1" applyAlignment="1">
      <alignment horizontal="right"/>
    </xf>
    <xf numFmtId="0" fontId="28" fillId="0" borderId="0" xfId="17551" applyFont="1" applyAlignment="1">
      <alignment horizontal="center"/>
    </xf>
    <xf numFmtId="49" fontId="37" fillId="0" borderId="0" xfId="17551" applyNumberFormat="1" applyFont="1" applyFill="1" applyBorder="1" applyAlignment="1">
      <alignment horizontal="right"/>
    </xf>
    <xf numFmtId="164" fontId="37" fillId="0" borderId="0" xfId="17551" applyNumberFormat="1" applyFont="1" applyFill="1" applyBorder="1" applyAlignment="1">
      <alignment horizontal="right"/>
    </xf>
    <xf numFmtId="0" fontId="45" fillId="0" borderId="0" xfId="17551" applyFont="1" applyAlignment="1">
      <alignment horizontal="left"/>
    </xf>
    <xf numFmtId="0" fontId="45" fillId="0" borderId="0" xfId="17551" applyFont="1" applyAlignment="1">
      <alignment horizontal="center"/>
    </xf>
    <xf numFmtId="0" fontId="61" fillId="0" borderId="0" xfId="17551" applyFont="1" applyAlignment="1">
      <alignment horizontal="center"/>
    </xf>
    <xf numFmtId="0" fontId="37" fillId="0" borderId="0" xfId="17554" applyFont="1" applyFill="1" applyBorder="1" applyAlignment="1">
      <alignment horizontal="left" wrapText="1"/>
    </xf>
    <xf numFmtId="0" fontId="37" fillId="0" borderId="0" xfId="17554" applyFont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80" fillId="4" borderId="8" xfId="1755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7" fillId="0" borderId="1" xfId="0" applyFont="1" applyBorder="1" applyAlignment="1">
      <alignment horizontal="left" wrapText="1"/>
    </xf>
  </cellXfs>
  <cellStyles count="17559">
    <cellStyle name="_x0005__x001c_" xfId="1"/>
    <cellStyle name="%" xfId="2"/>
    <cellStyle name="% 2" xfId="3"/>
    <cellStyle name="%??O%??P%??Q%??R%??S%??T%??U%??V%??W%??X%??Y%??Z%??[%??\%??]%??^%??_%??`%??a%?" xfId="4"/>
    <cellStyle name="%_Book3" xfId="5"/>
    <cellStyle name="%_Book3_18" xfId="6"/>
    <cellStyle name="%_Financial Model Pavlodar 10.10.2010" xfId="7"/>
    <cellStyle name="%_Financial Model Pavlodar 10.10.2010_18" xfId="8"/>
    <cellStyle name="%_FinModel Pavlodar DH 2010.09.30_2" xfId="9"/>
    <cellStyle name="%_FinModel Pavlodar DH 2010.09.30_2_18" xfId="10"/>
    <cellStyle name="%_FinModel Pavlodar DH 2010.09.30_4" xfId="11"/>
    <cellStyle name="%_FinModel Pavlodar DH 2010.09.30_4_18" xfId="12"/>
    <cellStyle name="%_FinModel Petropavlovsk DH 2010.09.30_5" xfId="13"/>
    <cellStyle name="%_FinModel Petropavlovsk DH 2010.09.30_5_18" xfId="14"/>
    <cellStyle name="%_СКЭ 7 месяцев ТЭП 2010г" xfId="15"/>
    <cellStyle name="%_СКЭ 7 месяцев ТЭП 2010г_Month Manager Report (Jan '11) расш для Регионов" xfId="16"/>
    <cellStyle name="%_Ф_3" xfId="17"/>
    <cellStyle name="%_ФО ЭС 31-12-2014г. от 28 января без переоценки с примерными резервами" xfId="18"/>
    <cellStyle name="?_x001d_?-" xfId="19"/>
    <cellStyle name="?_x001d_?- 2" xfId="20"/>
    <cellStyle name="?_x001d_?- 2 2" xfId="21"/>
    <cellStyle name="?_x001d_?-&amp;ђy?&amp;‰y_x000b__x0008_c_x000c_A_x000a__x0007__x0001__x0001_" xfId="22"/>
    <cellStyle name="?_x001d_?-&amp;ђy?&amp;‰y_x000b__x0008_c_x000c_A_x000a__x000f__x0001__x0001_" xfId="23"/>
    <cellStyle name="?_x001d_?-&amp;ђy?&amp;‰y_x000b__x0008_c_x000c_A_x000a__x0007__x0001__x0001_ 2" xfId="24"/>
    <cellStyle name="?_x001d_?-&amp;ђy?&amp;‰y_x000b__x0008_c_x000c_A_x000a__x0007__x0001__x0001_ 3" xfId="25"/>
    <cellStyle name="?_x001d_?-&amp;ђy?&amp;‰y_x000b__x0008_c_x000c_A_x000a__x0007__x0001__x0001_ 4" xfId="26"/>
    <cellStyle name="?_x001d_?-&amp;ђy?&amp;‰y_x000b__x0008_c_x000c_A_x000a__x0007__x0001__x0001_ 5" xfId="27"/>
    <cellStyle name="?_x001d_?-&amp;ђy?&amp;‰y_x000b__x0008_c_x000c_A_x000a__x0007__x0001__x0001_ 6" xfId="28"/>
    <cellStyle name="?_x001d_?-&amp;ђy?&amp;‰y_x000b__x0008_c_x000c_A_x000a__x0007__x0001__x0001_ 7" xfId="29"/>
    <cellStyle name="?_x001d_?-&amp;ђy?&amp;‰y_x000b__x0008_c_x000c_A_x000a__x0007__x0001__x0001_ 8" xfId="30"/>
    <cellStyle name="?_x001d_?-&amp;ђy?&amp;‰y_x000b__x0008_c_x000c_A_x000a__x0007__x0001__x0001_ 9" xfId="3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2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3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3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3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3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37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3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4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41"/>
    <cellStyle name="?_x001d_?-&amp;ђy?&amp;‰y_x000b__x0008_c_x000c_A_x000d__x0007__x0001_" xfId="42"/>
    <cellStyle name="?_x001d_?-&amp;ђy?&amp;‰y_x000b__x0008_c_x000c_A_x000d__x0007__x0001__x0001_" xfId="43"/>
    <cellStyle name="?_x001d_?-&amp;ђy?&amp;‰y_x000b__x0008_c_x000c_A_x000d__x000f__x0001_" xfId="44"/>
    <cellStyle name="?_x001d_?-&amp;ђy?&amp;‰y_x000b__x0008_c_x000c_A_x000d__x000f__x0001__x0001_" xfId="45"/>
    <cellStyle name="?_x001d_?-&amp;ђy?&amp;‰y_x000b__x0008_c_x000c_A_x000d__x0007__x0001__x0001_ 2" xfId="46"/>
    <cellStyle name="?_x001d_?-&amp;ђy?&amp;‰y_x000b__x0008_c_x000c_A_x000d__x000f__x0001__x0001_ 2" xfId="47"/>
    <cellStyle name="?_x001d_?-&amp;ђy?&amp;‰y_x000b__x0008_c_x000c_A_x000d__x0007__x0001__x0001_ 3" xfId="48"/>
    <cellStyle name="?_x001d_?-&amp;ђy?&amp;‰y_x000b__x0008_c_x000c_A_x000d__x000f__x0001__x0001_ 3" xfId="49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0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1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2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3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4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5"/>
    <cellStyle name="?_x001d_?-&amp;ђy?&amp;‰y_x000b__x0008_c_x000c_A_x000d__x0007__x0001__x0001__Book3" xfId="56"/>
    <cellStyle name="?_x001d_?-&amp;ђy?&amp;‰y_x000b__x0008_c_x000c_A_x000d__x000f__x0001__x0001__Book3" xfId="57"/>
    <cellStyle name="?_x001d_?-&amp;ђy?&amp;‰y_x000b__x0008_c_x000c_A_x000d__x0007__x0001__x0001__Financial Model Pavlodar 10.10.2010" xfId="58"/>
    <cellStyle name="?_x001d_?-&amp;ђy?&amp;‰y_x000b__x0008_c_x000c_A_x000d__x000f__x0001__x0001__Financial Model Pavlodar 10.10.2010" xfId="59"/>
    <cellStyle name="?_x001d_?-&amp;ђy?&amp;‰y_x000b__x0008_c_x000c_A_x000d__x0007__x0001__x0001__FinModel Pavlodar DH 2010.09.30_2" xfId="60"/>
    <cellStyle name="?_x001d_?-&amp;ђy?&amp;‰y_x000b__x0008_c_x000c_A_x000d__x000f__x0001__x0001__FinModel Pavlodar DH 2010.09.30_2" xfId="61"/>
    <cellStyle name="?_x001d_?-&amp;ђy?&amp;‰y_x000b__x0008_c_x000c_A_x000d__x0007__x0001__x0001__FinModel Pavlodar DH 2010.09.30_4" xfId="62"/>
    <cellStyle name="?_x001d_?-&amp;ђy?&amp;‰y_x000b__x0008_c_x000c_A_x000d__x000f__x0001__x0001__FinModel Pavlodar DH 2010.09.30_4" xfId="63"/>
    <cellStyle name="?_x001d_?-&amp;ђy?&amp;‰y_x000b__x0008_c_x000c_A_x000d__x0007__x0001__x0001__FinModel Petropavlovsk DH 2010.09.30_5" xfId="64"/>
    <cellStyle name="?_x001d_?-&amp;ђy?&amp;‰y_x000b__x0008_c_x000c_A_x000d__x000f__x0001__x0001__FinModel Petropavlovsk DH 2010.09.30_5" xfId="65"/>
    <cellStyle name="?_x001d_?-&amp;ђy?&amp;‰y_x000b__x0008_c_x000c_A_x000d__x0007__x0001__x0001__Отчет АЭСбыт в ЦАЭК 13082010" xfId="66"/>
    <cellStyle name="?_x001d_?-&amp;ђy?&amp;‰y_x000b__x0008_c_x000c_A_x000d__x000f__x0001__x0001__Отчет АЭСбыт в ЦАЭК 13082010" xfId="67"/>
    <cellStyle name="?_x001d_?-&amp;ђy?&amp;‰y_x000b__x0008_c_x000c_A_x000d__x0007__x0001__x0001__СКЭ 7 месяцев ТЭП 2010г" xfId="68"/>
    <cellStyle name="?_x001d_?-&amp;ђy?&amp;‰y_x000b__x0008_c_x000c_A_x000d__x000f__x0001__x0001__СКЭ 7 месяцев ТЭП 2010г" xfId="69"/>
    <cellStyle name="?_x001d_?-&amp;ђy?&amp;‰y_x000b__x0008_c_x000c_A_x000d__x0007__x0001__x0001__ЦАЭК_ТС_ФМ_100$_до_2030_-_02.10.10" xfId="70"/>
    <cellStyle name="?_x001d_?-&amp;ђy?&amp;‰y_x000b__x0008_c_x000c_A_x000d__x000f__x0001__x0001__ЦАЭК_ТС_ФМ_100$_до_2030_-_02.10.10" xfId="71"/>
    <cellStyle name="?_x001d_?-&amp;ђyќ&amp;‰y_x000b__x0008_c_x000c_A_x000a__x0007__x0001__x0001_" xfId="72"/>
    <cellStyle name="?_x001d_?-&amp;ђyќ&amp;‰y_x000b__x0008_c_x000c_A_x000a__x000f__x0001__x0001_" xfId="73"/>
    <cellStyle name="?_x001d_?-&amp;ђyќ&amp;‰y_x000b__x0008_c_x000c_A_x000a__x0007__x0001__x0001_ 2" xfId="74"/>
    <cellStyle name="?_x001d_?-&amp;ђyќ&amp;‰y_x000b__x0008_c_x000c_A_x000a__x0007__x0001__x0001_ 2 2" xfId="75"/>
    <cellStyle name="?_x001d_?-&amp;ђyќ&amp;‰y_x000b__x0008_c_x000c_A_x000a__x0007__x0001__x0001_ 3" xfId="76"/>
    <cellStyle name="?_x001d_?-&amp;ђyќ&amp;‰y_x000b__x0008_c_x000c_A_x000a__x0007__x0001__x0001_ 4" xfId="77"/>
    <cellStyle name="?_x001d_?-&amp;ђyќ&amp;‰y_x000b__x0008_c_x000c_A_x000a__x0007__x0001__x0001_ 5" xfId="78"/>
    <cellStyle name="?_x001d_?-&amp;ђyќ&amp;‰y_x000b__x0008_c_x000c_A_x000a__x0007__x0001__x0001_ 6" xfId="79"/>
    <cellStyle name="?_x001d_?-&amp;ђyќ&amp;‰y_x000b__x0008_c_x000c_A_x000a__x0007__x0001__x0001_ 7" xfId="80"/>
    <cellStyle name="?_x001d_?-&amp;ђyќ&amp;‰y_x000b__x0008_c_x000c_A_x000a__x0007__x0001__x0001_ 8" xfId="81"/>
    <cellStyle name="?_x001d_?-&amp;ђyќ&amp;‰y_x000b__x0008_c_x000c_A_x000a__x0007__x0001__x0001_ 9" xfId="8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3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8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8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8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8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9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9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9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93"/>
    <cellStyle name="?_x001d_?-&amp;ђyќ&amp;‰y_x000b__x0008_c_x000c_A_x000d__x0007__x0001_" xfId="94"/>
    <cellStyle name="?_x001d_?-&amp;ђyќ&amp;‰y_x000b__x0008_c_x000c_A_x000d__x0007__x0001__x0001_" xfId="95"/>
    <cellStyle name="?_x001d_?-&amp;ђyќ&amp;‰y_x000b__x0008_c_x000c_A_x000d__x000f__x0001_" xfId="96"/>
    <cellStyle name="?_x001d_?-&amp;ђyќ&amp;‰y_x000b__x0008_c_x000c_A_x000d__x000f__x0001__x0001_" xfId="97"/>
    <cellStyle name="?_x001d_?-&amp;ђyќ&amp;‰y_x000b__x0008_c_x000c_A_x000d__x0007__x0001__x0001_ 2" xfId="98"/>
    <cellStyle name="?_x001d_?-&amp;ђyќ&amp;‰y_x000b__x0008_c_x000c_A_x000d__x000f__x0001__x0001_ 2" xfId="99"/>
    <cellStyle name="?_x001d_?-&amp;ђyќ&amp;‰y_x000b__x0008_c_x000c_A_x000d__x0007__x0001__x0001_ 3" xfId="100"/>
    <cellStyle name="?_x001d_?-&amp;ђyќ&amp;‰y_x000b__x0008_c_x000c_A_x000d__x000f__x0001__x0001_ 3" xfId="101"/>
    <cellStyle name="?_x001d_?-&amp;ђyќ&amp;‰y_x000b__x0008_c_x000c_A_x000d__x0007__x0001__x0001_ 4" xfId="102"/>
    <cellStyle name="?_x001d_?-&amp;ђyќ&amp;‰y_x000b__x0008_c_x000c_A_x000d__x000f__x0001__x0001_ 4" xfId="103"/>
    <cellStyle name="?_x001d_?-&amp;ђyќ&amp;‰y_x000b__x0008_c_x000c_A_x000d__x0007__x0001__x0001_ 5" xfId="104"/>
    <cellStyle name="?_x001d_?-&amp;ђyќ&amp;‰y_x000b__x0008_c_x000c_A_x000d__x000f__x0001__x0001_ 5" xfId="105"/>
    <cellStyle name="?_x001d_?-&amp;ђyќ&amp;‰y_x000b__x0008_c_x000c_A_x000d__x0007__x0001__x0001_ 6" xfId="106"/>
    <cellStyle name="?_x001d_?-&amp;ђyќ&amp;‰y_x000b__x0008_c_x000c_A_x000d__x000f__x0001__x0001_ 6" xfId="107"/>
    <cellStyle name="?_x001d_?-&amp;ђyќ&amp;‰y_x000b__x0008_c_x000c_A_x000d__x0007__x0001__x0001_ 7" xfId="108"/>
    <cellStyle name="?_x001d_?-&amp;ђyќ&amp;‰y_x000b__x0008_c_x000c_A_x000d__x000f__x0001__x0001_ 7" xfId="109"/>
    <cellStyle name="?_x001d_?-&amp;ђyќ&amp;‰y_x000b__x0008_c_x000c_A_x000d__x0007__x0001__x0001_ 8" xfId="110"/>
    <cellStyle name="?_x001d_?-&amp;ђyќ&amp;‰y_x000b__x0008_c_x000c_A_x000d__x0007__x0001__x0001_ 9" xfId="111"/>
    <cellStyle name="?_x001d_?-&amp;ђyќ&amp;‰y_x000b__x0008_c_x000c_A_x000d__x0007__x0001__x0001_?_x0002_" xfId="112"/>
    <cellStyle name="?_x001d_?-&amp;ђyќ&amp;‰y_x000b__x0008_c_x000c_A_x000d__x000f__x0001__x0001_?_x0002_" xfId="113"/>
    <cellStyle name="?_x001d_?-&amp;ђyќ&amp;‰y_x000b__x0008_c_x000c_A_x000d__x0007__x0001__x0001_?_x0002_yyyy" xfId="114"/>
    <cellStyle name="?_x001d_?-&amp;ђyќ&amp;‰y_x000b__x0008_c_x000c_A_x000d__x000f__x0001__x0001_?_x0002_yyyy" xfId="115"/>
    <cellStyle name="?_x001d_?-&amp;ђyќ&amp;‰y_x000b__x0008_c_x000c_A_x000d__x0007__x0001__x0001_?_x0002_yyyyy" xfId="116"/>
    <cellStyle name="?_x001d_?-&amp;ђyќ&amp;‰y_x000b__x0008_c_x000c_A_x000d__x000f__x0001__x0001_?_x0002_yyyyy" xfId="11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3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3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32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4"/>
    <cellStyle name="?_x001d_?-&amp;ђyќ&amp;‰y_x000b__x0008_c_x000c_A_x000d__x0007__x0001__x0001__Book3" xfId="135"/>
    <cellStyle name="?_x001d_?-&amp;ђyќ&amp;‰y_x000b__x0008_c_x000c_A_x000d__x000f__x0001__x0001__Book3" xfId="136"/>
    <cellStyle name="?_x001d_?-&amp;ђyќ&amp;‰y_x000b__x0008_c_x000c_A_x000d__x0007__x0001__x0001__Financial Model Pavlodar 10.10.2010" xfId="137"/>
    <cellStyle name="?_x001d_?-&amp;ђyќ&amp;‰y_x000b__x0008_c_x000c_A_x000d__x000f__x0001__x0001__Financial Model Pavlodar 10.10.2010" xfId="138"/>
    <cellStyle name="?_x001d_?-&amp;ђyќ&amp;‰y_x000b__x0008_c_x000c_A_x000d__x0007__x0001__x0001__FinModel Pavlodar DH 2010.09.30_2" xfId="139"/>
    <cellStyle name="?_x001d_?-&amp;ђyќ&amp;‰y_x000b__x0008_c_x000c_A_x000d__x000f__x0001__x0001__FinModel Pavlodar DH 2010.09.30_2" xfId="140"/>
    <cellStyle name="?_x001d_?-&amp;ђyќ&amp;‰y_x000b__x0008_c_x000c_A_x000d__x0007__x0001__x0001__FinModel Pavlodar DH 2010.09.30_4" xfId="141"/>
    <cellStyle name="?_x001d_?-&amp;ђyќ&amp;‰y_x000b__x0008_c_x000c_A_x000d__x000f__x0001__x0001__FinModel Pavlodar DH 2010.09.30_4" xfId="142"/>
    <cellStyle name="?_x001d_?-&amp;ђyќ&amp;‰y_x000b__x0008_c_x000c_A_x000d__x0007__x0001__x0001__FinModel Petropavlovsk DH 2010.09.30_5" xfId="143"/>
    <cellStyle name="?_x001d_?-&amp;ђyќ&amp;‰y_x000b__x0008_c_x000c_A_x000d__x000f__x0001__x0001__FinModel Petropavlovsk DH 2010.09.30_5" xfId="144"/>
    <cellStyle name="?_x001d_?-&amp;ђyќ&amp;‰y_x000b__x0008_c_x000c_A_x000d__x0007__x0001__x0001__КБ 2013-2020г" xfId="145"/>
    <cellStyle name="?_x001d_?-&amp;ђyќ&amp;‰y_x000b__x0008_c_x000c_A_x000d__x000f__x0001__x0001__КБ 2013-2020г" xfId="146"/>
    <cellStyle name="?_x001d_?-&amp;ђyќ&amp;‰y_x000b__x0008_c_x000c_A_x000d__x0007__x0001__x0001__Консолидированный бюджет Павлодар кор" xfId="147"/>
    <cellStyle name="?_x001d_?-&amp;ђyќ&amp;‰y_x000b__x0008_c_x000c_A_x000d__x000f__x0001__x0001__Консолидированный бюджет Павлодар кор" xfId="148"/>
    <cellStyle name="?_x001d_?-&amp;ђyќ&amp;‰y_x000b__x0008_c_x000c_A_x000d__x0007__x0001__x0001__Консолидированный бюджет Павлодар кор ПРЭК" xfId="149"/>
    <cellStyle name="?_x001d_?-&amp;ђyќ&amp;‰y_x000b__x0008_c_x000c_A_x000d__x000f__x0001__x0001__Консолидированный бюджет Павлодар кор ПРЭК" xfId="150"/>
    <cellStyle name="?_x001d_?-&amp;ђyќ&amp;‰y_x000b__x0008_c_x000c_A_x000d__x0007__x0001__x0001__Консолидированный бюджет Павлодар кор.ПТС" xfId="151"/>
    <cellStyle name="?_x001d_?-&amp;ђyќ&amp;‰y_x000b__x0008_c_x000c_A_x000d__x000f__x0001__x0001__Консолидированный бюджет Павлодар кор.ПТС" xfId="152"/>
    <cellStyle name="?_x001d_?-&amp;ђyќ&amp;‰y_x000b__x0008_c_x000c_A_x000d__x0007__x0001__x0001__Отчет АЭСбыт в ЦАЭК 13082010" xfId="153"/>
    <cellStyle name="?_x001d_?-&amp;ђyќ&amp;‰y_x000b__x0008_c_x000c_A_x000d__x000f__x0001__x0001__Отчет АЭСбыт в ЦАЭК 13082010" xfId="154"/>
    <cellStyle name="?_x001d_?-&amp;ђyќ&amp;‰y_x000b__x0008_c_x000c_A_x000d__x0007__x0001__x0001__СКЭ 7 месяцев ТЭП 2010г" xfId="155"/>
    <cellStyle name="?_x001d_?-&amp;ђyќ&amp;‰y_x000b__x0008_c_x000c_A_x000d__x000f__x0001__x0001__СКЭ 7 месяцев ТЭП 2010г" xfId="156"/>
    <cellStyle name="?_x001d_?-&amp;ђyќ&amp;‰y_x000b__x0008_c_x000c_A_x000d__x0007__x0001__x0001__Ф_3" xfId="157"/>
    <cellStyle name="?_x001d_?-&amp;ђyќ&amp;‰y_x000b__x0008_c_x000c_A_x000d__x000f__x0001__x0001__Ф_3" xfId="158"/>
    <cellStyle name="?_x001d_?-&amp;ђyќ&amp;‰y_x000b__x0008_c_x000c_A_x000d__x0007__x0001__x0001__ФО ЭС 31-12-2014г. от 28 января без переоценки с примерными резервами" xfId="159"/>
    <cellStyle name="?_x001d_?-&amp;ђyќ&amp;‰y_x000b__x0008_c_x000c_A_x000d__x000f__x0001__x0001__ФО ЭС 31-12-2014г. от 28 января без переоценки с примерными резервами" xfId="160"/>
    <cellStyle name="?_x001d_?-&amp;ђyќ&amp;‰y_x000b__x0008_c_x000c_A_x000d__x0007__x0001__x0001__ЦАЭК_ТС_ФМ_100$_до_2030_-_02.10.10" xfId="161"/>
    <cellStyle name="?_x001d_?-&amp;ђyќ&amp;‰y_x000b__x0008_c_x000c_A_x000d__x000f__x0001__x0001__ЦАЭК_ТС_ФМ_100$_до_2030_-_02.10.10" xfId="162"/>
    <cellStyle name="????????" xfId="163"/>
    <cellStyle name="???????? 2" xfId="164"/>
    <cellStyle name="???????? 2 2" xfId="165"/>
    <cellStyle name="???????? 2 2 2" xfId="166"/>
    <cellStyle name="???????? 2 2 2 2" xfId="167"/>
    <cellStyle name="???????? 2 2 2 2 2" xfId="168"/>
    <cellStyle name="???????? 2 2 2 2 2 2" xfId="169"/>
    <cellStyle name="???????? 2 2 2 2 3" xfId="170"/>
    <cellStyle name="???????? 2 2 2 2_18" xfId="171"/>
    <cellStyle name="???????? 2 2 2 3" xfId="172"/>
    <cellStyle name="???????? 2 2 2 3 2" xfId="173"/>
    <cellStyle name="???????? 2 2 2 4" xfId="174"/>
    <cellStyle name="???????? 2 2 2_18" xfId="175"/>
    <cellStyle name="???????? 2 2 3" xfId="176"/>
    <cellStyle name="???????? 2 2 3 2" xfId="177"/>
    <cellStyle name="???????? 2 2 3 2 2" xfId="178"/>
    <cellStyle name="???????? 2 2 3 3" xfId="179"/>
    <cellStyle name="???????? 2 2 3_18" xfId="180"/>
    <cellStyle name="???????? 2 2 4" xfId="181"/>
    <cellStyle name="???????? 2 2 4 2" xfId="182"/>
    <cellStyle name="???????? 2 2 5" xfId="183"/>
    <cellStyle name="???????? 2 2_18" xfId="184"/>
    <cellStyle name="???????? 2 3" xfId="185"/>
    <cellStyle name="???????? 2 3 2" xfId="186"/>
    <cellStyle name="???????? 2 3 2 2" xfId="187"/>
    <cellStyle name="???????? 2 3 2 2 2" xfId="188"/>
    <cellStyle name="???????? 2 3 2 3" xfId="189"/>
    <cellStyle name="???????? 2 3 2_18" xfId="190"/>
    <cellStyle name="???????? 2 3 3" xfId="191"/>
    <cellStyle name="???????? 2 3 3 2" xfId="192"/>
    <cellStyle name="???????? 2 3 4" xfId="193"/>
    <cellStyle name="???????? 2 3_18" xfId="194"/>
    <cellStyle name="???????? 2 4" xfId="195"/>
    <cellStyle name="???????? 2 4 2" xfId="196"/>
    <cellStyle name="???????? 2 4 2 2" xfId="197"/>
    <cellStyle name="???????? 2 4 3" xfId="198"/>
    <cellStyle name="???????? 2 4_18" xfId="199"/>
    <cellStyle name="???????? 2 5" xfId="200"/>
    <cellStyle name="???????? 2 5 2" xfId="201"/>
    <cellStyle name="???????? 2 6" xfId="202"/>
    <cellStyle name="???????? 2_18" xfId="203"/>
    <cellStyle name="???????? 3" xfId="204"/>
    <cellStyle name="???????? 3 2" xfId="205"/>
    <cellStyle name="???????? 3 2 2" xfId="206"/>
    <cellStyle name="???????? 3 2 2 2" xfId="207"/>
    <cellStyle name="???????? 3 2 2 2 2" xfId="208"/>
    <cellStyle name="???????? 3 2 2 3" xfId="209"/>
    <cellStyle name="???????? 3 2 2_18" xfId="210"/>
    <cellStyle name="???????? 3 2 3" xfId="211"/>
    <cellStyle name="???????? 3 2 3 2" xfId="212"/>
    <cellStyle name="???????? 3 2 4" xfId="213"/>
    <cellStyle name="???????? 3 2_18" xfId="214"/>
    <cellStyle name="???????? 3 3" xfId="215"/>
    <cellStyle name="???????? 3 3 2" xfId="216"/>
    <cellStyle name="???????? 3 3 2 2" xfId="217"/>
    <cellStyle name="???????? 3 3 3" xfId="218"/>
    <cellStyle name="???????? 3 3_18" xfId="219"/>
    <cellStyle name="???????? 3 4" xfId="220"/>
    <cellStyle name="???????? 3 4 2" xfId="221"/>
    <cellStyle name="???????? 3 5" xfId="222"/>
    <cellStyle name="???????? 3_18" xfId="223"/>
    <cellStyle name="???????? 4" xfId="224"/>
    <cellStyle name="???????? 4 2" xfId="225"/>
    <cellStyle name="???????? 4 2 2" xfId="226"/>
    <cellStyle name="???????? 4 2 2 2" xfId="227"/>
    <cellStyle name="???????? 4 2 3" xfId="228"/>
    <cellStyle name="???????? 4 2_18" xfId="229"/>
    <cellStyle name="???????? 4 3" xfId="230"/>
    <cellStyle name="???????? 4 3 2" xfId="231"/>
    <cellStyle name="???????? 4 4" xfId="232"/>
    <cellStyle name="???????? 4_18" xfId="233"/>
    <cellStyle name="???????? 5" xfId="234"/>
    <cellStyle name="???????? 5 2" xfId="235"/>
    <cellStyle name="???????? 5 2 2" xfId="236"/>
    <cellStyle name="???????? 5 3" xfId="237"/>
    <cellStyle name="???????? 5_18" xfId="238"/>
    <cellStyle name="???????? 6" xfId="239"/>
    <cellStyle name="???????? 6 2" xfId="240"/>
    <cellStyle name="???????? 7" xfId="241"/>
    <cellStyle name="?????????? [0]_????1" xfId="242"/>
    <cellStyle name="??????????_????1" xfId="243"/>
    <cellStyle name="????????_18" xfId="244"/>
    <cellStyle name="???????_????1" xfId="245"/>
    <cellStyle name="?_x001d_?-_6" xfId="246"/>
    <cellStyle name="??ычный_balance_y" xfId="247"/>
    <cellStyle name="?…‹?ђO‚e [0.00]_laroux" xfId="248"/>
    <cellStyle name="?…‹?ђO‚e_laroux" xfId="249"/>
    <cellStyle name="?a?????" xfId="250"/>
    <cellStyle name="?ин?нсоЏый [0]_balance_y" xfId="251"/>
    <cellStyle name="?ин?нсоЏый_balance_y" xfId="252"/>
    <cellStyle name="_ heading$" xfId="253"/>
    <cellStyle name="_ heading$ 2" xfId="254"/>
    <cellStyle name="_ heading$_DCF" xfId="255"/>
    <cellStyle name="_ heading$_DCF 2" xfId="256"/>
    <cellStyle name="_ heading$_DCF 2_18" xfId="257"/>
    <cellStyle name="_ heading$_DCF 3" xfId="258"/>
    <cellStyle name="_ heading$_DCF 3 предприятия" xfId="259"/>
    <cellStyle name="_ heading$_DCF 3 предприятия 2" xfId="260"/>
    <cellStyle name="_ heading$_DCF 3 предприятия 2_18" xfId="261"/>
    <cellStyle name="_ heading$_DCF 3 предприятия 3" xfId="262"/>
    <cellStyle name="_ heading$_DCF 3 предприятия_Northern_Lights_financial_model_v11" xfId="263"/>
    <cellStyle name="_ heading$_DCF 3 предприятия_Northern_Lights_financial_model_v11_18" xfId="264"/>
    <cellStyle name="_ heading$_DCF 3 предприятия_Northern_Lights_financial_model_v12" xfId="265"/>
    <cellStyle name="_ heading$_DCF 3 предприятия_Northern_Lights_financial_model_v12_18" xfId="266"/>
    <cellStyle name="_ heading$_DCF 3 с увел  объемами 14 12 07 " xfId="267"/>
    <cellStyle name="_ heading$_DCF 3 с увел  объемами 14 12 07  2" xfId="268"/>
    <cellStyle name="_ heading$_DCF 3 с увел  объемами 14 12 07  2_18" xfId="269"/>
    <cellStyle name="_ heading$_DCF 3 с увел  объемами 14 12 07  3" xfId="270"/>
    <cellStyle name="_ heading$_DCF 3 с увел  объемами 14 12 07 _Northern_Lights_financial_model_v11" xfId="271"/>
    <cellStyle name="_ heading$_DCF 3 с увел  объемами 14 12 07 _Northern_Lights_financial_model_v11_18" xfId="272"/>
    <cellStyle name="_ heading$_DCF 3 с увел  объемами 14 12 07 _Northern_Lights_financial_model_v12" xfId="273"/>
    <cellStyle name="_ heading$_DCF 3 с увел  объемами 14 12 07 _Northern_Lights_financial_model_v12_18" xfId="274"/>
    <cellStyle name="_ heading$_DCF 3 с увел. объемами 14.12.07.с корр. окончат." xfId="275"/>
    <cellStyle name="_ heading$_DCF 3 с увел. объемами 14.12.07.с корр. окончат. 2" xfId="276"/>
    <cellStyle name="_ heading$_DCF 3 с увел. объемами 14.12.07.с корр. окончат. 2_18" xfId="277"/>
    <cellStyle name="_ heading$_DCF 3 с увел. объемами 14.12.07.с корр. окончат. 3" xfId="278"/>
    <cellStyle name="_ heading$_DCF 3 с увел. объемами 14.12.07.с корр. окончат._Northern_Lights_financial_model_v11" xfId="279"/>
    <cellStyle name="_ heading$_DCF 3 с увел. объемами 14.12.07.с корр. окончат._Northern_Lights_financial_model_v11_18" xfId="280"/>
    <cellStyle name="_ heading$_DCF 3 с увел. объемами 14.12.07.с корр. окончат._Northern_Lights_financial_model_v12" xfId="281"/>
    <cellStyle name="_ heading$_DCF 3 с увел. объемами 14.12.07.с корр. окончат._Northern_Lights_financial_model_v12_18" xfId="282"/>
    <cellStyle name="_ heading$_DCF_Northern_Lights_financial_model_v11" xfId="283"/>
    <cellStyle name="_ heading$_DCF_Northern_Lights_financial_model_v11_18" xfId="284"/>
    <cellStyle name="_ heading$_DCF_Northern_Lights_financial_model_v12" xfId="285"/>
    <cellStyle name="_ heading$_DCF_Northern_Lights_financial_model_v12_18" xfId="286"/>
    <cellStyle name="_ heading$_DCF_Pavlodar_9" xfId="287"/>
    <cellStyle name="_ heading$_DCF_Pavlodar_9 2" xfId="288"/>
    <cellStyle name="_ heading$_информация по затратам и тарифам на  произ теплоэ" xfId="289"/>
    <cellStyle name="_ heading$_информация по затратам и тарифам на  произ теплоэ 2" xfId="290"/>
    <cellStyle name="_ heading$_информация по затратам и тарифам на  произ теплоэ 2_18" xfId="291"/>
    <cellStyle name="_ heading$_информация по затратам и тарифам на  произ теплоэ 3" xfId="292"/>
    <cellStyle name="_ heading$_информация по затратам и тарифам на  произ теплоэ_Northern_Lights_financial_model_v11" xfId="293"/>
    <cellStyle name="_ heading$_информация по затратам и тарифам на  произ теплоэ_Northern_Lights_financial_model_v11_18" xfId="294"/>
    <cellStyle name="_ heading$_информация по затратам и тарифам на  произ теплоэ_Northern_Lights_financial_model_v12" xfId="295"/>
    <cellStyle name="_ heading$_информация по затратам и тарифам на  произ теплоэ_Northern_Lights_financial_model_v12_18" xfId="296"/>
    <cellStyle name="_ heading$_Модель до 2018 г " xfId="297"/>
    <cellStyle name="_ heading$_Модель до 2018 г _18" xfId="298"/>
    <cellStyle name="_ heading%" xfId="299"/>
    <cellStyle name="_ heading% 2" xfId="300"/>
    <cellStyle name="_ heading%_DCF" xfId="301"/>
    <cellStyle name="_ heading%_DCF 2" xfId="302"/>
    <cellStyle name="_ heading%_DCF 2_18" xfId="303"/>
    <cellStyle name="_ heading%_DCF 3" xfId="304"/>
    <cellStyle name="_ heading%_DCF 3 предприятия" xfId="305"/>
    <cellStyle name="_ heading%_DCF 3 предприятия 2" xfId="306"/>
    <cellStyle name="_ heading%_DCF 3 предприятия 2_18" xfId="307"/>
    <cellStyle name="_ heading%_DCF 3 предприятия 3" xfId="308"/>
    <cellStyle name="_ heading%_DCF 3 предприятия_Northern_Lights_financial_model_v11" xfId="309"/>
    <cellStyle name="_ heading%_DCF 3 предприятия_Northern_Lights_financial_model_v11_18" xfId="310"/>
    <cellStyle name="_ heading%_DCF 3 предприятия_Northern_Lights_financial_model_v12" xfId="311"/>
    <cellStyle name="_ heading%_DCF 3 предприятия_Northern_Lights_financial_model_v12_18" xfId="312"/>
    <cellStyle name="_ heading%_DCF 3 с увел  объемами 14 12 07 " xfId="313"/>
    <cellStyle name="_ heading%_DCF 3 с увел  объемами 14 12 07  2" xfId="314"/>
    <cellStyle name="_ heading%_DCF 3 с увел  объемами 14 12 07  2_18" xfId="315"/>
    <cellStyle name="_ heading%_DCF 3 с увел  объемами 14 12 07  3" xfId="316"/>
    <cellStyle name="_ heading%_DCF 3 с увел  объемами 14 12 07 _Northern_Lights_financial_model_v11" xfId="317"/>
    <cellStyle name="_ heading%_DCF 3 с увел  объемами 14 12 07 _Northern_Lights_financial_model_v11_18" xfId="318"/>
    <cellStyle name="_ heading%_DCF 3 с увел  объемами 14 12 07 _Northern_Lights_financial_model_v12" xfId="319"/>
    <cellStyle name="_ heading%_DCF 3 с увел  объемами 14 12 07 _Northern_Lights_financial_model_v12_18" xfId="320"/>
    <cellStyle name="_ heading%_DCF 3 с увел. объемами 14.12.07.с корр. окончат." xfId="321"/>
    <cellStyle name="_ heading%_DCF 3 с увел. объемами 14.12.07.с корр. окончат. 2" xfId="322"/>
    <cellStyle name="_ heading%_DCF 3 с увел. объемами 14.12.07.с корр. окончат. 2_18" xfId="323"/>
    <cellStyle name="_ heading%_DCF 3 с увел. объемами 14.12.07.с корр. окончат. 3" xfId="324"/>
    <cellStyle name="_ heading%_DCF 3 с увел. объемами 14.12.07.с корр. окончат._Northern_Lights_financial_model_v11" xfId="325"/>
    <cellStyle name="_ heading%_DCF 3 с увел. объемами 14.12.07.с корр. окончат._Northern_Lights_financial_model_v11_18" xfId="326"/>
    <cellStyle name="_ heading%_DCF 3 с увел. объемами 14.12.07.с корр. окончат._Northern_Lights_financial_model_v12" xfId="327"/>
    <cellStyle name="_ heading%_DCF 3 с увел. объемами 14.12.07.с корр. окончат._Northern_Lights_financial_model_v12_18" xfId="328"/>
    <cellStyle name="_ heading%_DCF_Northern_Lights_financial_model_v11" xfId="329"/>
    <cellStyle name="_ heading%_DCF_Northern_Lights_financial_model_v11_18" xfId="330"/>
    <cellStyle name="_ heading%_DCF_Northern_Lights_financial_model_v12" xfId="331"/>
    <cellStyle name="_ heading%_DCF_Northern_Lights_financial_model_v12_18" xfId="332"/>
    <cellStyle name="_ heading%_DCF_Pavlodar_9" xfId="333"/>
    <cellStyle name="_ heading%_DCF_Pavlodar_9 2" xfId="334"/>
    <cellStyle name="_ heading%_информация по затратам и тарифам на  произ теплоэ" xfId="335"/>
    <cellStyle name="_ heading%_информация по затратам и тарифам на  произ теплоэ 2" xfId="336"/>
    <cellStyle name="_ heading%_информация по затратам и тарифам на  произ теплоэ 2_18" xfId="337"/>
    <cellStyle name="_ heading%_информация по затратам и тарифам на  произ теплоэ 3" xfId="338"/>
    <cellStyle name="_ heading%_информация по затратам и тарифам на  произ теплоэ_Northern_Lights_financial_model_v11" xfId="339"/>
    <cellStyle name="_ heading%_информация по затратам и тарифам на  произ теплоэ_Northern_Lights_financial_model_v11_18" xfId="340"/>
    <cellStyle name="_ heading%_информация по затратам и тарифам на  произ теплоэ_Northern_Lights_financial_model_v12" xfId="341"/>
    <cellStyle name="_ heading%_информация по затратам и тарифам на  произ теплоэ_Northern_Lights_financial_model_v12_18" xfId="342"/>
    <cellStyle name="_ heading%_Модель до 2018 г " xfId="343"/>
    <cellStyle name="_ heading%_Модель до 2018 г _18" xfId="344"/>
    <cellStyle name="_ heading?" xfId="345"/>
    <cellStyle name="_ heading? 2" xfId="346"/>
    <cellStyle name="_ heading?_DCF" xfId="347"/>
    <cellStyle name="_ heading?_DCF 2" xfId="348"/>
    <cellStyle name="_ heading?_DCF 3 предприятия" xfId="349"/>
    <cellStyle name="_ heading?_DCF 3 предприятия 2" xfId="350"/>
    <cellStyle name="_ heading?_DCF 3 предприятия_Northern_Lights_financial_model_v11" xfId="351"/>
    <cellStyle name="_ heading?_DCF 3 предприятия_Northern_Lights_financial_model_v12" xfId="352"/>
    <cellStyle name="_ heading?_DCF 3 с увел  объемами 14 12 07 " xfId="353"/>
    <cellStyle name="_ heading?_DCF 3 с увел  объемами 14 12 07  2" xfId="354"/>
    <cellStyle name="_ heading?_DCF 3 с увел  объемами 14 12 07 _Northern_Lights_financial_model_v11" xfId="355"/>
    <cellStyle name="_ heading?_DCF 3 с увел  объемами 14 12 07 _Northern_Lights_financial_model_v12" xfId="356"/>
    <cellStyle name="_ heading?_DCF 3 с увел. объемами 14.12.07.с корр. окончат." xfId="357"/>
    <cellStyle name="_ heading?_DCF 3 с увел. объемами 14.12.07.с корр. окончат. 2" xfId="358"/>
    <cellStyle name="_ heading?_DCF 3 с увел. объемами 14.12.07.с корр. окончат._Northern_Lights_financial_model_v11" xfId="359"/>
    <cellStyle name="_ heading?_DCF 3 с увел. объемами 14.12.07.с корр. окончат._Northern_Lights_financial_model_v12" xfId="360"/>
    <cellStyle name="_ heading?_DCF_Northern_Lights_financial_model_v11" xfId="361"/>
    <cellStyle name="_ heading?_DCF_Northern_Lights_financial_model_v12" xfId="362"/>
    <cellStyle name="_ heading?_DCF_Pavlodar_9" xfId="363"/>
    <cellStyle name="_ heading?_DCF_Pavlodar_9 2" xfId="364"/>
    <cellStyle name="_ heading?_информация по затратам и тарифам на  произ теплоэ" xfId="365"/>
    <cellStyle name="_ heading?_информация по затратам и тарифам на  произ теплоэ 2" xfId="366"/>
    <cellStyle name="_ heading?_информация по затратам и тарифам на  произ теплоэ_Northern_Lights_financial_model_v11" xfId="367"/>
    <cellStyle name="_ heading?_информация по затратам и тарифам на  произ теплоэ_Northern_Lights_financial_model_v12" xfId="368"/>
    <cellStyle name="_ heading?_Модель до 2018 г " xfId="369"/>
    <cellStyle name="_ heading£" xfId="370"/>
    <cellStyle name="_ heading£ 2" xfId="371"/>
    <cellStyle name="_ heading£_DCF" xfId="372"/>
    <cellStyle name="_ heading£_DCF 2" xfId="373"/>
    <cellStyle name="_ heading£_DCF 3" xfId="374"/>
    <cellStyle name="_ heading£_DCF 3 предприятия" xfId="375"/>
    <cellStyle name="_ heading£_DCF 3 предприятия 2" xfId="376"/>
    <cellStyle name="_ heading£_DCF 3 предприятия 3" xfId="377"/>
    <cellStyle name="_ heading£_DCF 3 предприятия_Northern_Lights_financial_model_v11" xfId="378"/>
    <cellStyle name="_ heading£_DCF 3 предприятия_Northern_Lights_financial_model_v12" xfId="379"/>
    <cellStyle name="_ heading£_DCF 3 с увел  объемами 14 12 07 " xfId="380"/>
    <cellStyle name="_ heading£_DCF 3 с увел  объемами 14 12 07  2" xfId="381"/>
    <cellStyle name="_ heading£_DCF 3 с увел  объемами 14 12 07  3" xfId="382"/>
    <cellStyle name="_ heading£_DCF 3 с увел  объемами 14 12 07 _Northern_Lights_financial_model_v11" xfId="383"/>
    <cellStyle name="_ heading£_DCF 3 с увел  объемами 14 12 07 _Northern_Lights_financial_model_v12" xfId="384"/>
    <cellStyle name="_ heading£_DCF 3 с увел. объемами 14.12.07.с корр. окончат." xfId="385"/>
    <cellStyle name="_ heading£_DCF 3 с увел. объемами 14.12.07.с корр. окончат. 2" xfId="386"/>
    <cellStyle name="_ heading£_DCF 3 с увел. объемами 14.12.07.с корр. окончат. 3" xfId="387"/>
    <cellStyle name="_ heading£_DCF 3 с увел. объемами 14.12.07.с корр. окончат._Northern_Lights_financial_model_v11" xfId="388"/>
    <cellStyle name="_ heading£_DCF 3 с увел. объемами 14.12.07.с корр. окончат._Northern_Lights_financial_model_v12" xfId="389"/>
    <cellStyle name="_ heading£_DCF_Northern_Lights_financial_model_v11" xfId="390"/>
    <cellStyle name="_ heading£_DCF_Northern_Lights_financial_model_v12" xfId="391"/>
    <cellStyle name="_ heading£_DCF_Pavlodar_9" xfId="392"/>
    <cellStyle name="_ heading£_DCF_Pavlodar_9 2" xfId="393"/>
    <cellStyle name="_ heading£_информация по затратам и тарифам на  произ теплоэ" xfId="394"/>
    <cellStyle name="_ heading£_информация по затратам и тарифам на  произ теплоэ 2" xfId="395"/>
    <cellStyle name="_ heading£_информация по затратам и тарифам на  произ теплоэ 3" xfId="396"/>
    <cellStyle name="_ heading£_информация по затратам и тарифам на  произ теплоэ_Northern_Lights_financial_model_v11" xfId="397"/>
    <cellStyle name="_ heading£_информация по затратам и тарифам на  произ теплоэ_Northern_Lights_financial_model_v12" xfId="398"/>
    <cellStyle name="_ heading£_Модель до 2018 г " xfId="399"/>
    <cellStyle name="_ heading¥" xfId="400"/>
    <cellStyle name="_ heading¥ 2" xfId="401"/>
    <cellStyle name="_ heading¥_DCF" xfId="402"/>
    <cellStyle name="_ heading¥_DCF 2" xfId="403"/>
    <cellStyle name="_ heading¥_DCF 3" xfId="404"/>
    <cellStyle name="_ heading¥_DCF 3 предприятия" xfId="405"/>
    <cellStyle name="_ heading¥_DCF 3 предприятия 2" xfId="406"/>
    <cellStyle name="_ heading¥_DCF 3 предприятия 3" xfId="407"/>
    <cellStyle name="_ heading¥_DCF 3 предприятия_Northern_Lights_financial_model_v11" xfId="408"/>
    <cellStyle name="_ heading¥_DCF 3 предприятия_Northern_Lights_financial_model_v12" xfId="409"/>
    <cellStyle name="_ heading¥_DCF 3 с увел  объемами 14 12 07 " xfId="410"/>
    <cellStyle name="_ heading¥_DCF 3 с увел  объемами 14 12 07  2" xfId="411"/>
    <cellStyle name="_ heading¥_DCF 3 с увел  объемами 14 12 07  3" xfId="412"/>
    <cellStyle name="_ heading¥_DCF 3 с увел  объемами 14 12 07 _Northern_Lights_financial_model_v11" xfId="413"/>
    <cellStyle name="_ heading¥_DCF 3 с увел  объемами 14 12 07 _Northern_Lights_financial_model_v12" xfId="414"/>
    <cellStyle name="_ heading¥_DCF 3 с увел. объемами 14.12.07.с корр. окончат." xfId="415"/>
    <cellStyle name="_ heading¥_DCF 3 с увел. объемами 14.12.07.с корр. окончат. 2" xfId="416"/>
    <cellStyle name="_ heading¥_DCF 3 с увел. объемами 14.12.07.с корр. окончат. 3" xfId="417"/>
    <cellStyle name="_ heading¥_DCF 3 с увел. объемами 14.12.07.с корр. окончат._Northern_Lights_financial_model_v11" xfId="418"/>
    <cellStyle name="_ heading¥_DCF 3 с увел. объемами 14.12.07.с корр. окончат._Northern_Lights_financial_model_v12" xfId="419"/>
    <cellStyle name="_ heading¥_DCF_Northern_Lights_financial_model_v11" xfId="420"/>
    <cellStyle name="_ heading¥_DCF_Northern_Lights_financial_model_v12" xfId="421"/>
    <cellStyle name="_ heading¥_DCF_Pavlodar_9" xfId="422"/>
    <cellStyle name="_ heading¥_DCF_Pavlodar_9 2" xfId="423"/>
    <cellStyle name="_ heading¥_информация по затратам и тарифам на  произ теплоэ" xfId="424"/>
    <cellStyle name="_ heading¥_информация по затратам и тарифам на  произ теплоэ 2" xfId="425"/>
    <cellStyle name="_ heading¥_информация по затратам и тарифам на  произ теплоэ 3" xfId="426"/>
    <cellStyle name="_ heading¥_информация по затратам и тарифам на  произ теплоэ_Northern_Lights_financial_model_v11" xfId="427"/>
    <cellStyle name="_ heading¥_информация по затратам и тарифам на  произ теплоэ_Northern_Lights_financial_model_v12" xfId="428"/>
    <cellStyle name="_ heading¥_Модель до 2018 г " xfId="429"/>
    <cellStyle name="_ heading€" xfId="430"/>
    <cellStyle name="_ heading€ 2" xfId="431"/>
    <cellStyle name="_ heading€_DCF" xfId="432"/>
    <cellStyle name="_ heading€_DCF 2" xfId="433"/>
    <cellStyle name="_ heading€_DCF 2_18" xfId="434"/>
    <cellStyle name="_ heading€_DCF 3" xfId="435"/>
    <cellStyle name="_ heading€_DCF 3 предприятия" xfId="436"/>
    <cellStyle name="_ heading€_DCF 3 предприятия 2" xfId="437"/>
    <cellStyle name="_ heading€_DCF 3 предприятия 2_18" xfId="438"/>
    <cellStyle name="_ heading€_DCF 3 предприятия 3" xfId="439"/>
    <cellStyle name="_ heading€_DCF 3 предприятия_Northern_Lights_financial_model_v11" xfId="440"/>
    <cellStyle name="_ heading€_DCF 3 предприятия_Northern_Lights_financial_model_v11_18" xfId="441"/>
    <cellStyle name="_ heading€_DCF 3 с увел  объемами 14 12 07 " xfId="442"/>
    <cellStyle name="_ heading€_DCF 3 с увел  объемами 14 12 07  2" xfId="443"/>
    <cellStyle name="_ heading€_DCF 3 с увел  объемами 14 12 07  2_18" xfId="444"/>
    <cellStyle name="_ heading€_DCF 3 с увел  объемами 14 12 07  3" xfId="445"/>
    <cellStyle name="_ heading€_DCF 3 с увел  объемами 14 12 07 _Northern_Lights_financial_model_v11" xfId="446"/>
    <cellStyle name="_ heading€_DCF 3 с увел  объемами 14 12 07 _Northern_Lights_financial_model_v11_18" xfId="447"/>
    <cellStyle name="_ heading€_DCF 3 с увел. объемами 14.12.07.с корр. окончат." xfId="448"/>
    <cellStyle name="_ heading€_DCF 3 с увел. объемами 14.12.07.с корр. окончат. 2" xfId="449"/>
    <cellStyle name="_ heading€_DCF 3 с увел. объемами 14.12.07.с корр. окончат. 2_18" xfId="450"/>
    <cellStyle name="_ heading€_DCF 3 с увел. объемами 14.12.07.с корр. окончат. 3" xfId="451"/>
    <cellStyle name="_ heading€_DCF 3 с увел. объемами 14.12.07.с корр. окончат._Northern_Lights_financial_model_v11" xfId="452"/>
    <cellStyle name="_ heading€_DCF 3 с увел. объемами 14.12.07.с корр. окончат._Northern_Lights_financial_model_v11_18" xfId="453"/>
    <cellStyle name="_ heading€_DCF_Northern_Lights_financial_model_v11" xfId="454"/>
    <cellStyle name="_ heading€_DCF_Northern_Lights_financial_model_v11_18" xfId="455"/>
    <cellStyle name="_ heading€_DCF_Pavlodar_9" xfId="456"/>
    <cellStyle name="_ heading€_DCF_Pavlodar_9 2" xfId="457"/>
    <cellStyle name="_ heading€_информация по затратам и тарифам на  произ теплоэ" xfId="458"/>
    <cellStyle name="_ heading€_информация по затратам и тарифам на  произ теплоэ 2" xfId="459"/>
    <cellStyle name="_ heading€_информация по затратам и тарифам на  произ теплоэ 2_18" xfId="460"/>
    <cellStyle name="_ heading€_информация по затратам и тарифам на  произ теплоэ 3" xfId="461"/>
    <cellStyle name="_ heading€_информация по затратам и тарифам на  произ теплоэ_Northern_Lights_financial_model_v11" xfId="462"/>
    <cellStyle name="_ heading€_информация по затратам и тарифам на  произ теплоэ_Northern_Lights_financial_model_v11_18" xfId="463"/>
    <cellStyle name="_ heading€_Модель до 2018 г " xfId="464"/>
    <cellStyle name="_ heading€_Модель до 2018 г _18" xfId="465"/>
    <cellStyle name="_ headingx" xfId="466"/>
    <cellStyle name="_ headingx 2" xfId="467"/>
    <cellStyle name="_ headingx_DCF" xfId="468"/>
    <cellStyle name="_ headingx_DCF 2" xfId="469"/>
    <cellStyle name="_ headingx_DCF 2_18" xfId="470"/>
    <cellStyle name="_ headingx_DCF 3" xfId="471"/>
    <cellStyle name="_ headingx_DCF 3 предприятия" xfId="472"/>
    <cellStyle name="_ headingx_DCF 3 предприятия 2" xfId="473"/>
    <cellStyle name="_ headingx_DCF 3 предприятия 2_18" xfId="474"/>
    <cellStyle name="_ headingx_DCF 3 предприятия 3" xfId="475"/>
    <cellStyle name="_ headingx_DCF 3 предприятия_Northern_Lights_financial_model_v11" xfId="476"/>
    <cellStyle name="_ headingx_DCF 3 предприятия_Northern_Lights_financial_model_v11_18" xfId="477"/>
    <cellStyle name="_ headingx_DCF 3 с увел  объемами 14 12 07 " xfId="478"/>
    <cellStyle name="_ headingx_DCF 3 с увел  объемами 14 12 07  2" xfId="479"/>
    <cellStyle name="_ headingx_DCF 3 с увел  объемами 14 12 07  2_18" xfId="480"/>
    <cellStyle name="_ headingx_DCF 3 с увел  объемами 14 12 07  3" xfId="481"/>
    <cellStyle name="_ headingx_DCF 3 с увел  объемами 14 12 07 _Northern_Lights_financial_model_v11" xfId="482"/>
    <cellStyle name="_ headingx_DCF 3 с увел  объемами 14 12 07 _Northern_Lights_financial_model_v11_18" xfId="483"/>
    <cellStyle name="_ headingx_DCF 3 с увел. объемами 14.12.07.с корр. окончат." xfId="484"/>
    <cellStyle name="_ headingx_DCF 3 с увел. объемами 14.12.07.с корр. окончат. 2" xfId="485"/>
    <cellStyle name="_ headingx_DCF 3 с увел. объемами 14.12.07.с корр. окончат. 2_18" xfId="486"/>
    <cellStyle name="_ headingx_DCF 3 с увел. объемами 14.12.07.с корр. окончат. 3" xfId="487"/>
    <cellStyle name="_ headingx_DCF 3 с увел. объемами 14.12.07.с корр. окончат._Northern_Lights_financial_model_v11" xfId="488"/>
    <cellStyle name="_ headingx_DCF 3 с увел. объемами 14.12.07.с корр. окончат._Northern_Lights_financial_model_v11_18" xfId="489"/>
    <cellStyle name="_ headingx_DCF_Northern_Lights_financial_model_v11" xfId="490"/>
    <cellStyle name="_ headingx_DCF_Northern_Lights_financial_model_v11_18" xfId="491"/>
    <cellStyle name="_ headingx_DCF_Pavlodar_9" xfId="492"/>
    <cellStyle name="_ headingx_DCF_Pavlodar_9 2" xfId="493"/>
    <cellStyle name="_ headingx_информация по затратам и тарифам на  произ теплоэ" xfId="494"/>
    <cellStyle name="_ headingx_информация по затратам и тарифам на  произ теплоэ 2" xfId="495"/>
    <cellStyle name="_ headingx_информация по затратам и тарифам на  произ теплоэ 2_18" xfId="496"/>
    <cellStyle name="_ headingx_информация по затратам и тарифам на  произ теплоэ 3" xfId="497"/>
    <cellStyle name="_ headingx_информация по затратам и тарифам на  произ теплоэ_Northern_Lights_financial_model_v11" xfId="498"/>
    <cellStyle name="_ headingx_информация по затратам и тарифам на  произ теплоэ_Northern_Lights_financial_model_v11_18" xfId="499"/>
    <cellStyle name="_ headingx_Модель до 2018 г " xfId="500"/>
    <cellStyle name="_ headingx_Модель до 2018 г _18" xfId="501"/>
    <cellStyle name="_%(SignOnly)" xfId="502"/>
    <cellStyle name="_%(SignOnly) 2" xfId="503"/>
    <cellStyle name="_%(SignOnly) 3" xfId="504"/>
    <cellStyle name="_%(SignOnly)_DCF" xfId="505"/>
    <cellStyle name="_%(SignOnly)_DCF 2" xfId="506"/>
    <cellStyle name="_%(SignOnly)_DCF 2_18" xfId="507"/>
    <cellStyle name="_%(SignOnly)_DCF 3" xfId="508"/>
    <cellStyle name="_%(SignOnly)_DCF 3 предприятия" xfId="509"/>
    <cellStyle name="_%(SignOnly)_DCF 3 предприятия 2" xfId="510"/>
    <cellStyle name="_%(SignOnly)_DCF 3 предприятия 2_18" xfId="511"/>
    <cellStyle name="_%(SignOnly)_DCF 3 предприятия 3" xfId="512"/>
    <cellStyle name="_%(SignOnly)_DCF 3 предприятия_Northern_Lights_financial_model_v11" xfId="513"/>
    <cellStyle name="_%(SignOnly)_DCF 3 предприятия_Northern_Lights_financial_model_v11_18" xfId="514"/>
    <cellStyle name="_%(SignOnly)_DCF 3 с увел  объемами 14 12 07 " xfId="515"/>
    <cellStyle name="_%(SignOnly)_DCF 3 с увел  объемами 14 12 07  2" xfId="516"/>
    <cellStyle name="_%(SignOnly)_DCF 3 с увел  объемами 14 12 07  2_18" xfId="517"/>
    <cellStyle name="_%(SignOnly)_DCF 3 с увел  объемами 14 12 07  3" xfId="518"/>
    <cellStyle name="_%(SignOnly)_DCF 3 с увел  объемами 14 12 07 _Northern_Lights_financial_model_v11" xfId="519"/>
    <cellStyle name="_%(SignOnly)_DCF 3 с увел  объемами 14 12 07 _Northern_Lights_financial_model_v11_18" xfId="520"/>
    <cellStyle name="_%(SignOnly)_DCF 3 с увел. объемами 14.12.07.с корр. окончат." xfId="521"/>
    <cellStyle name="_%(SignOnly)_DCF 3 с увел. объемами 14.12.07.с корр. окончат. 2" xfId="522"/>
    <cellStyle name="_%(SignOnly)_DCF 3 с увел. объемами 14.12.07.с корр. окончат. 2_18" xfId="523"/>
    <cellStyle name="_%(SignOnly)_DCF 3 с увел. объемами 14.12.07.с корр. окончат. 3" xfId="524"/>
    <cellStyle name="_%(SignOnly)_DCF 3 с увел. объемами 14.12.07.с корр. окончат._Northern_Lights_financial_model_v11" xfId="525"/>
    <cellStyle name="_%(SignOnly)_DCF 3 с увел. объемами 14.12.07.с корр. окончат._Northern_Lights_financial_model_v11_18" xfId="526"/>
    <cellStyle name="_%(SignOnly)_DCF_Northern_Lights_financial_model_v11" xfId="527"/>
    <cellStyle name="_%(SignOnly)_DCF_Northern_Lights_financial_model_v11_18" xfId="528"/>
    <cellStyle name="_%(SignOnly)_DCF_Pavlodar_9" xfId="529"/>
    <cellStyle name="_%(SignOnly)_DCF_Pavlodar_9 2" xfId="530"/>
    <cellStyle name="_%(SignOnly)_DCF_Pavlodar_9 3" xfId="531"/>
    <cellStyle name="_%(SignOnly)_информация по затратам и тарифам на  произ теплоэ" xfId="532"/>
    <cellStyle name="_%(SignOnly)_информация по затратам и тарифам на  произ теплоэ 2" xfId="533"/>
    <cellStyle name="_%(SignOnly)_информация по затратам и тарифам на  произ теплоэ 2_18" xfId="534"/>
    <cellStyle name="_%(SignOnly)_информация по затратам и тарифам на  произ теплоэ 3" xfId="535"/>
    <cellStyle name="_%(SignOnly)_информация по затратам и тарифам на  произ теплоэ_Northern_Lights_financial_model_v11" xfId="536"/>
    <cellStyle name="_%(SignOnly)_информация по затратам и тарифам на  произ теплоэ_Northern_Lights_financial_model_v11_18" xfId="537"/>
    <cellStyle name="_%(SignOnly)_Модель до 2018 г " xfId="538"/>
    <cellStyle name="_%(SignOnly)_Модель до 2018 г _18" xfId="539"/>
    <cellStyle name="_%(SignSpaceOnly)" xfId="540"/>
    <cellStyle name="_%(SignSpaceOnly) 2" xfId="541"/>
    <cellStyle name="_%(SignSpaceOnly) 3" xfId="542"/>
    <cellStyle name="_%(SignSpaceOnly)_DCF" xfId="543"/>
    <cellStyle name="_%(SignSpaceOnly)_DCF 2" xfId="544"/>
    <cellStyle name="_%(SignSpaceOnly)_DCF 2_18" xfId="545"/>
    <cellStyle name="_%(SignSpaceOnly)_DCF 3" xfId="546"/>
    <cellStyle name="_%(SignSpaceOnly)_DCF 3 предприятия" xfId="547"/>
    <cellStyle name="_%(SignSpaceOnly)_DCF 3 предприятия 2" xfId="548"/>
    <cellStyle name="_%(SignSpaceOnly)_DCF 3 предприятия 2_18" xfId="549"/>
    <cellStyle name="_%(SignSpaceOnly)_DCF 3 предприятия 3" xfId="550"/>
    <cellStyle name="_%(SignSpaceOnly)_DCF 3 предприятия_Northern_Lights_financial_model_v11" xfId="551"/>
    <cellStyle name="_%(SignSpaceOnly)_DCF 3 предприятия_Northern_Lights_financial_model_v11_18" xfId="552"/>
    <cellStyle name="_%(SignSpaceOnly)_DCF 3 с увел  объемами 14 12 07 " xfId="553"/>
    <cellStyle name="_%(SignSpaceOnly)_DCF 3 с увел  объемами 14 12 07  2" xfId="554"/>
    <cellStyle name="_%(SignSpaceOnly)_DCF 3 с увел  объемами 14 12 07  2_18" xfId="555"/>
    <cellStyle name="_%(SignSpaceOnly)_DCF 3 с увел  объемами 14 12 07  3" xfId="556"/>
    <cellStyle name="_%(SignSpaceOnly)_DCF 3 с увел  объемами 14 12 07 _Northern_Lights_financial_model_v11" xfId="557"/>
    <cellStyle name="_%(SignSpaceOnly)_DCF 3 с увел  объемами 14 12 07 _Northern_Lights_financial_model_v11_18" xfId="558"/>
    <cellStyle name="_%(SignSpaceOnly)_DCF 3 с увел. объемами 14.12.07.с корр. окончат." xfId="559"/>
    <cellStyle name="_%(SignSpaceOnly)_DCF 3 с увел. объемами 14.12.07.с корр. окончат. 2" xfId="560"/>
    <cellStyle name="_%(SignSpaceOnly)_DCF 3 с увел. объемами 14.12.07.с корр. окончат. 2_18" xfId="561"/>
    <cellStyle name="_%(SignSpaceOnly)_DCF 3 с увел. объемами 14.12.07.с корр. окончат. 3" xfId="562"/>
    <cellStyle name="_%(SignSpaceOnly)_DCF 3 с увел. объемами 14.12.07.с корр. окончат._Northern_Lights_financial_model_v11" xfId="563"/>
    <cellStyle name="_%(SignSpaceOnly)_DCF 3 с увел. объемами 14.12.07.с корр. окончат._Northern_Lights_financial_model_v11_18" xfId="564"/>
    <cellStyle name="_%(SignSpaceOnly)_DCF_Northern_Lights_financial_model_v11" xfId="565"/>
    <cellStyle name="_%(SignSpaceOnly)_DCF_Northern_Lights_financial_model_v11_18" xfId="566"/>
    <cellStyle name="_%(SignSpaceOnly)_DCF_Pavlodar_9" xfId="567"/>
    <cellStyle name="_%(SignSpaceOnly)_DCF_Pavlodar_9 2" xfId="568"/>
    <cellStyle name="_%(SignSpaceOnly)_DCF_Pavlodar_9 3" xfId="569"/>
    <cellStyle name="_%(SignSpaceOnly)_информация по затратам и тарифам на  произ теплоэ" xfId="570"/>
    <cellStyle name="_%(SignSpaceOnly)_информация по затратам и тарифам на  произ теплоэ 2" xfId="571"/>
    <cellStyle name="_%(SignSpaceOnly)_информация по затратам и тарифам на  произ теплоэ 2_18" xfId="572"/>
    <cellStyle name="_%(SignSpaceOnly)_информация по затратам и тарифам на  произ теплоэ 3" xfId="573"/>
    <cellStyle name="_%(SignSpaceOnly)_информация по затратам и тарифам на  произ теплоэ_Northern_Lights_financial_model_v11" xfId="574"/>
    <cellStyle name="_%(SignSpaceOnly)_информация по затратам и тарифам на  произ теплоэ_Northern_Lights_financial_model_v11_18" xfId="575"/>
    <cellStyle name="_%(SignSpaceOnly)_Модель до 2018 г " xfId="576"/>
    <cellStyle name="_%(SignSpaceOnly)_Модель до 2018 г _18" xfId="577"/>
    <cellStyle name="_?opy of ?ralkali?Summary?Busines? Plan 14 Apr 04 (sent)1250404 input for Union DCF_DCF" xfId="578"/>
    <cellStyle name="_0.0[1space]" xfId="579"/>
    <cellStyle name="_0.0[1space] 2" xfId="580"/>
    <cellStyle name="_0.0[1space]_DCF" xfId="581"/>
    <cellStyle name="_0.0[1space]_DCF 2" xfId="582"/>
    <cellStyle name="_0.0[1space]_DCF 2_18" xfId="583"/>
    <cellStyle name="_0.0[1space]_DCF 3" xfId="584"/>
    <cellStyle name="_0.0[1space]_DCF 3 предприятия" xfId="585"/>
    <cellStyle name="_0.0[1space]_DCF 3 предприятия 2" xfId="586"/>
    <cellStyle name="_0.0[1space]_DCF 3 предприятия 2_18" xfId="587"/>
    <cellStyle name="_0.0[1space]_DCF 3 предприятия 3" xfId="588"/>
    <cellStyle name="_0.0[1space]_DCF 3 предприятия_Northern_Lights_financial_model_v11" xfId="589"/>
    <cellStyle name="_0.0[1space]_DCF 3 предприятия_Northern_Lights_financial_model_v11_18" xfId="590"/>
    <cellStyle name="_0.0[1space]_DCF 3 с увел  объемами 14 12 07 " xfId="591"/>
    <cellStyle name="_0.0[1space]_DCF 3 с увел  объемами 14 12 07  2" xfId="592"/>
    <cellStyle name="_0.0[1space]_DCF 3 с увел  объемами 14 12 07  2_18" xfId="593"/>
    <cellStyle name="_0.0[1space]_DCF 3 с увел  объемами 14 12 07  3" xfId="594"/>
    <cellStyle name="_0.0[1space]_DCF 3 с увел  объемами 14 12 07 _Northern_Lights_financial_model_v11" xfId="595"/>
    <cellStyle name="_0.0[1space]_DCF 3 с увел  объемами 14 12 07 _Northern_Lights_financial_model_v11_18" xfId="596"/>
    <cellStyle name="_0.0[1space]_DCF 3 с увел. объемами 14.12.07.с корр. окончат." xfId="597"/>
    <cellStyle name="_0.0[1space]_DCF 3 с увел. объемами 14.12.07.с корр. окончат. 2" xfId="598"/>
    <cellStyle name="_0.0[1space]_DCF 3 с увел. объемами 14.12.07.с корр. окончат. 2_18" xfId="599"/>
    <cellStyle name="_0.0[1space]_DCF 3 с увел. объемами 14.12.07.с корр. окончат. 3" xfId="600"/>
    <cellStyle name="_0.0[1space]_DCF 3 с увел. объемами 14.12.07.с корр. окончат._Northern_Lights_financial_model_v11" xfId="601"/>
    <cellStyle name="_0.0[1space]_DCF 3 с увел. объемами 14.12.07.с корр. окончат._Northern_Lights_financial_model_v11_18" xfId="602"/>
    <cellStyle name="_0.0[1space]_DCF_Northern_Lights_financial_model_v11" xfId="603"/>
    <cellStyle name="_0.0[1space]_DCF_Northern_Lights_financial_model_v11_18" xfId="604"/>
    <cellStyle name="_0.0[1space]_DCF_Pavlodar_9" xfId="605"/>
    <cellStyle name="_0.0[1space]_DCF_Pavlodar_9 2" xfId="606"/>
    <cellStyle name="_0.0[1space]_информация по затратам и тарифам на  произ теплоэ" xfId="607"/>
    <cellStyle name="_0.0[1space]_информация по затратам и тарифам на  произ теплоэ 2" xfId="608"/>
    <cellStyle name="_0.0[1space]_информация по затратам и тарифам на  произ теплоэ 2_18" xfId="609"/>
    <cellStyle name="_0.0[1space]_информация по затратам и тарифам на  произ теплоэ 3" xfId="610"/>
    <cellStyle name="_0.0[1space]_информация по затратам и тарифам на  произ теплоэ_Northern_Lights_financial_model_v11" xfId="611"/>
    <cellStyle name="_0.0[1space]_информация по затратам и тарифам на  произ теплоэ_Northern_Lights_financial_model_v11_18" xfId="612"/>
    <cellStyle name="_0.0[1space]_Модель до 2018 г " xfId="613"/>
    <cellStyle name="_0.0[1space]_Модель до 2018 г _18" xfId="614"/>
    <cellStyle name="_0.0[2space]" xfId="615"/>
    <cellStyle name="_0.0[2space] 2" xfId="616"/>
    <cellStyle name="_0.0[2space]_DCF" xfId="617"/>
    <cellStyle name="_0.0[2space]_DCF 2" xfId="618"/>
    <cellStyle name="_0.0[2space]_DCF 2_18" xfId="619"/>
    <cellStyle name="_0.0[2space]_DCF 3" xfId="620"/>
    <cellStyle name="_0.0[2space]_DCF 3 предприятия" xfId="621"/>
    <cellStyle name="_0.0[2space]_DCF 3 предприятия 2" xfId="622"/>
    <cellStyle name="_0.0[2space]_DCF 3 предприятия 2_18" xfId="623"/>
    <cellStyle name="_0.0[2space]_DCF 3 предприятия 3" xfId="624"/>
    <cellStyle name="_0.0[2space]_DCF 3 предприятия_Northern_Lights_financial_model_v11" xfId="625"/>
    <cellStyle name="_0.0[2space]_DCF 3 предприятия_Northern_Lights_financial_model_v11_18" xfId="626"/>
    <cellStyle name="_0.0[2space]_DCF 3 с увел  объемами 14 12 07 " xfId="627"/>
    <cellStyle name="_0.0[2space]_DCF 3 с увел  объемами 14 12 07  2" xfId="628"/>
    <cellStyle name="_0.0[2space]_DCF 3 с увел  объемами 14 12 07  2_18" xfId="629"/>
    <cellStyle name="_0.0[2space]_DCF 3 с увел  объемами 14 12 07  3" xfId="630"/>
    <cellStyle name="_0.0[2space]_DCF 3 с увел  объемами 14 12 07 _Northern_Lights_financial_model_v11" xfId="631"/>
    <cellStyle name="_0.0[2space]_DCF 3 с увел  объемами 14 12 07 _Northern_Lights_financial_model_v11_18" xfId="632"/>
    <cellStyle name="_0.0[2space]_DCF 3 с увел. объемами 14.12.07.с корр. окончат." xfId="633"/>
    <cellStyle name="_0.0[2space]_DCF 3 с увел. объемами 14.12.07.с корр. окончат. 2" xfId="634"/>
    <cellStyle name="_0.0[2space]_DCF 3 с увел. объемами 14.12.07.с корр. окончат. 2_18" xfId="635"/>
    <cellStyle name="_0.0[2space]_DCF 3 с увел. объемами 14.12.07.с корр. окончат. 3" xfId="636"/>
    <cellStyle name="_0.0[2space]_DCF 3 с увел. объемами 14.12.07.с корр. окончат._Northern_Lights_financial_model_v11" xfId="637"/>
    <cellStyle name="_0.0[2space]_DCF 3 с увел. объемами 14.12.07.с корр. окончат._Northern_Lights_financial_model_v11_18" xfId="638"/>
    <cellStyle name="_0.0[2space]_DCF_Northern_Lights_financial_model_v11" xfId="639"/>
    <cellStyle name="_0.0[2space]_DCF_Northern_Lights_financial_model_v11_18" xfId="640"/>
    <cellStyle name="_0.0[2space]_DCF_Pavlodar_9" xfId="641"/>
    <cellStyle name="_0.0[2space]_DCF_Pavlodar_9 2" xfId="642"/>
    <cellStyle name="_0.0[2space]_информация по затратам и тарифам на  произ теплоэ" xfId="643"/>
    <cellStyle name="_0.0[2space]_информация по затратам и тарифам на  произ теплоэ 2" xfId="644"/>
    <cellStyle name="_0.0[2space]_информация по затратам и тарифам на  произ теплоэ 2_18" xfId="645"/>
    <cellStyle name="_0.0[2space]_информация по затратам и тарифам на  произ теплоэ 3" xfId="646"/>
    <cellStyle name="_0.0[2space]_информация по затратам и тарифам на  произ теплоэ_Northern_Lights_financial_model_v11" xfId="647"/>
    <cellStyle name="_0.0[2space]_информация по затратам и тарифам на  произ теплоэ_Northern_Lights_financial_model_v11_18" xfId="648"/>
    <cellStyle name="_0.0[2space]_Модель до 2018 г " xfId="649"/>
    <cellStyle name="_0.0[2space]_Модель до 2018 г _18" xfId="650"/>
    <cellStyle name="_0.0[3space]" xfId="651"/>
    <cellStyle name="_0.0[3space] 2" xfId="652"/>
    <cellStyle name="_0.0[3space]_DCF" xfId="653"/>
    <cellStyle name="_0.0[3space]_DCF 2" xfId="654"/>
    <cellStyle name="_0.0[3space]_DCF 2_18" xfId="655"/>
    <cellStyle name="_0.0[3space]_DCF 3" xfId="656"/>
    <cellStyle name="_0.0[3space]_DCF 3 предприятия" xfId="657"/>
    <cellStyle name="_0.0[3space]_DCF 3 предприятия 2" xfId="658"/>
    <cellStyle name="_0.0[3space]_DCF 3 предприятия 2_18" xfId="659"/>
    <cellStyle name="_0.0[3space]_DCF 3 предприятия 3" xfId="660"/>
    <cellStyle name="_0.0[3space]_DCF 3 предприятия_Northern_Lights_financial_model_v11" xfId="661"/>
    <cellStyle name="_0.0[3space]_DCF 3 предприятия_Northern_Lights_financial_model_v11_18" xfId="662"/>
    <cellStyle name="_0.0[3space]_DCF 3 с увел  объемами 14 12 07 " xfId="663"/>
    <cellStyle name="_0.0[3space]_DCF 3 с увел  объемами 14 12 07  2" xfId="664"/>
    <cellStyle name="_0.0[3space]_DCF 3 с увел  объемами 14 12 07  2_18" xfId="665"/>
    <cellStyle name="_0.0[3space]_DCF 3 с увел  объемами 14 12 07  3" xfId="666"/>
    <cellStyle name="_0.0[3space]_DCF 3 с увел  объемами 14 12 07 _Northern_Lights_financial_model_v11" xfId="667"/>
    <cellStyle name="_0.0[3space]_DCF 3 с увел  объемами 14 12 07 _Northern_Lights_financial_model_v11_18" xfId="668"/>
    <cellStyle name="_0.0[3space]_DCF 3 с увел. объемами 14.12.07.с корр. окончат." xfId="669"/>
    <cellStyle name="_0.0[3space]_DCF 3 с увел. объемами 14.12.07.с корр. окончат. 2" xfId="670"/>
    <cellStyle name="_0.0[3space]_DCF 3 с увел. объемами 14.12.07.с корр. окончат. 2_18" xfId="671"/>
    <cellStyle name="_0.0[3space]_DCF 3 с увел. объемами 14.12.07.с корр. окончат. 3" xfId="672"/>
    <cellStyle name="_0.0[3space]_DCF 3 с увел. объемами 14.12.07.с корр. окончат._Northern_Lights_financial_model_v11" xfId="673"/>
    <cellStyle name="_0.0[3space]_DCF 3 с увел. объемами 14.12.07.с корр. окончат._Northern_Lights_financial_model_v11_18" xfId="674"/>
    <cellStyle name="_0.0[3space]_DCF_Northern_Lights_financial_model_v11" xfId="675"/>
    <cellStyle name="_0.0[3space]_DCF_Northern_Lights_financial_model_v11_18" xfId="676"/>
    <cellStyle name="_0.0[3space]_DCF_Pavlodar_9" xfId="677"/>
    <cellStyle name="_0.0[3space]_DCF_Pavlodar_9 2" xfId="678"/>
    <cellStyle name="_0.0[3space]_информация по затратам и тарифам на  произ теплоэ" xfId="679"/>
    <cellStyle name="_0.0[3space]_информация по затратам и тарифам на  произ теплоэ 2" xfId="680"/>
    <cellStyle name="_0.0[3space]_информация по затратам и тарифам на  произ теплоэ 2_18" xfId="681"/>
    <cellStyle name="_0.0[3space]_информация по затратам и тарифам на  произ теплоэ 3" xfId="682"/>
    <cellStyle name="_0.0[3space]_информация по затратам и тарифам на  произ теплоэ_Northern_Lights_financial_model_v11" xfId="683"/>
    <cellStyle name="_0.0[3space]_информация по затратам и тарифам на  произ теплоэ_Northern_Lights_financial_model_v11_18" xfId="684"/>
    <cellStyle name="_0.0[3space]_Модель до 2018 г " xfId="685"/>
    <cellStyle name="_0.0[3space]_Модель до 2018 г _18" xfId="686"/>
    <cellStyle name="_0.0[4space]" xfId="687"/>
    <cellStyle name="_0.0[4space] 2" xfId="688"/>
    <cellStyle name="_0.0[4space]_DCF" xfId="689"/>
    <cellStyle name="_0.0[4space]_DCF 2" xfId="690"/>
    <cellStyle name="_0.0[4space]_DCF 2_18" xfId="691"/>
    <cellStyle name="_0.0[4space]_DCF 3" xfId="692"/>
    <cellStyle name="_0.0[4space]_DCF 3 предприятия" xfId="693"/>
    <cellStyle name="_0.0[4space]_DCF 3 предприятия 2" xfId="694"/>
    <cellStyle name="_0.0[4space]_DCF 3 предприятия 2_18" xfId="695"/>
    <cellStyle name="_0.0[4space]_DCF 3 предприятия 3" xfId="696"/>
    <cellStyle name="_0.0[4space]_DCF 3 предприятия_Northern_Lights_financial_model_v11" xfId="697"/>
    <cellStyle name="_0.0[4space]_DCF 3 предприятия_Northern_Lights_financial_model_v11_18" xfId="698"/>
    <cellStyle name="_0.0[4space]_DCF 3 с увел  объемами 14 12 07 " xfId="699"/>
    <cellStyle name="_0.0[4space]_DCF 3 с увел  объемами 14 12 07  2" xfId="700"/>
    <cellStyle name="_0.0[4space]_DCF 3 с увел  объемами 14 12 07  2_18" xfId="701"/>
    <cellStyle name="_0.0[4space]_DCF 3 с увел  объемами 14 12 07  3" xfId="702"/>
    <cellStyle name="_0.0[4space]_DCF 3 с увел  объемами 14 12 07 _Northern_Lights_financial_model_v11" xfId="703"/>
    <cellStyle name="_0.0[4space]_DCF 3 с увел  объемами 14 12 07 _Northern_Lights_financial_model_v11_18" xfId="704"/>
    <cellStyle name="_0.0[4space]_DCF_Northern_Lights_financial_model_v11" xfId="705"/>
    <cellStyle name="_0.0[4space]_DCF_Northern_Lights_financial_model_v11_18" xfId="706"/>
    <cellStyle name="_0.0[4space]_DCF_Pavlodar_9" xfId="707"/>
    <cellStyle name="_0.0[4space]_DCF_Pavlodar_9 2" xfId="708"/>
    <cellStyle name="_0.0[4space]_информация по затратам и тарифам на  произ теплоэ" xfId="709"/>
    <cellStyle name="_0.0[4space]_информация по затратам и тарифам на  произ теплоэ 2" xfId="710"/>
    <cellStyle name="_0.0[4space]_информация по затратам и тарифам на  произ теплоэ 2_18" xfId="711"/>
    <cellStyle name="_0.0[4space]_информация по затратам и тарифам на  произ теплоэ 3" xfId="712"/>
    <cellStyle name="_0.0[4space]_информация по затратам и тарифам на  произ теплоэ_Northern_Lights_financial_model_v11" xfId="713"/>
    <cellStyle name="_0.0[4space]_информация по затратам и тарифам на  произ теплоэ_Northern_Lights_financial_model_v11_18" xfId="714"/>
    <cellStyle name="_0.0[4space]_Модель до 2018 г " xfId="715"/>
    <cellStyle name="_0.0[4space]_Модель до 2018 г _18" xfId="716"/>
    <cellStyle name="_0.0[6space]" xfId="717"/>
    <cellStyle name="_0.0[6space] 2" xfId="718"/>
    <cellStyle name="_0.0[6space]_DCF" xfId="719"/>
    <cellStyle name="_0.0[6space]_DCF 2" xfId="720"/>
    <cellStyle name="_0.0[6space]_DCF 2_18" xfId="721"/>
    <cellStyle name="_0.0[6space]_DCF 3" xfId="722"/>
    <cellStyle name="_0.0[6space]_DCF 3 предприятия" xfId="723"/>
    <cellStyle name="_0.0[6space]_DCF 3 предприятия 2" xfId="724"/>
    <cellStyle name="_0.0[6space]_DCF 3 предприятия 2_18" xfId="725"/>
    <cellStyle name="_0.0[6space]_DCF 3 предприятия 3" xfId="726"/>
    <cellStyle name="_0.0[6space]_DCF 3 предприятия_Northern_Lights_financial_model_v11" xfId="727"/>
    <cellStyle name="_0.0[6space]_DCF 3 предприятия_Northern_Lights_financial_model_v11_18" xfId="728"/>
    <cellStyle name="_0.0[6space]_DCF 3 с увел  объемами 14 12 07 " xfId="729"/>
    <cellStyle name="_0.0[6space]_DCF 3 с увел  объемами 14 12 07  2" xfId="730"/>
    <cellStyle name="_0.0[6space]_DCF 3 с увел  объемами 14 12 07  2_18" xfId="731"/>
    <cellStyle name="_0.0[6space]_DCF 3 с увел  объемами 14 12 07  3" xfId="732"/>
    <cellStyle name="_0.0[6space]_DCF 3 с увел  объемами 14 12 07 _Northern_Lights_financial_model_v11" xfId="733"/>
    <cellStyle name="_0.0[6space]_DCF 3 с увел  объемами 14 12 07 _Northern_Lights_financial_model_v11_18" xfId="734"/>
    <cellStyle name="_0.0[6space]_DCF_Northern_Lights_financial_model_v11" xfId="735"/>
    <cellStyle name="_0.0[6space]_DCF_Northern_Lights_financial_model_v11_18" xfId="736"/>
    <cellStyle name="_0.0[6space]_DCF_Pavlodar_9" xfId="737"/>
    <cellStyle name="_0.0[6space]_DCF_Pavlodar_9 2" xfId="738"/>
    <cellStyle name="_0.0[6space]_информация по затратам и тарифам на  произ теплоэ" xfId="739"/>
    <cellStyle name="_0.0[6space]_информация по затратам и тарифам на  произ теплоэ 2" xfId="740"/>
    <cellStyle name="_0.0[6space]_информация по затратам и тарифам на  произ теплоэ 2_18" xfId="741"/>
    <cellStyle name="_0.0[6space]_информация по затратам и тарифам на  произ теплоэ 3" xfId="742"/>
    <cellStyle name="_0.0[6space]_информация по затратам и тарифам на  произ теплоэ_Northern_Lights_financial_model_v11" xfId="743"/>
    <cellStyle name="_0.0[6space]_информация по затратам и тарифам на  произ теплоэ_Northern_Lights_financial_model_v11_18" xfId="744"/>
    <cellStyle name="_0.0[6space]_Модель до 2018 г " xfId="745"/>
    <cellStyle name="_0.0[6space]_Модель до 2018 г _18" xfId="746"/>
    <cellStyle name="_0.0[7space]" xfId="747"/>
    <cellStyle name="_0.0[7space] 2" xfId="748"/>
    <cellStyle name="_0.0[7space]_DCF" xfId="749"/>
    <cellStyle name="_0.0[7space]_DCF 2" xfId="750"/>
    <cellStyle name="_0.0[7space]_DCF 2_18" xfId="751"/>
    <cellStyle name="_0.0[7space]_DCF 3" xfId="752"/>
    <cellStyle name="_0.0[7space]_DCF 3 предприятия" xfId="753"/>
    <cellStyle name="_0.0[7space]_DCF 3 предприятия 2" xfId="754"/>
    <cellStyle name="_0.0[7space]_DCF 3 предприятия 2_18" xfId="755"/>
    <cellStyle name="_0.0[7space]_DCF 3 предприятия 3" xfId="756"/>
    <cellStyle name="_0.0[7space]_DCF 3 предприятия_Northern_Lights_financial_model_v11" xfId="757"/>
    <cellStyle name="_0.0[7space]_DCF 3 предприятия_Northern_Lights_financial_model_v11_18" xfId="758"/>
    <cellStyle name="_0.0[7space]_DCF 3 с увел  объемами 14 12 07 " xfId="759"/>
    <cellStyle name="_0.0[7space]_DCF 3 с увел  объемами 14 12 07  2" xfId="760"/>
    <cellStyle name="_0.0[7space]_DCF 3 с увел  объемами 14 12 07  2_18" xfId="761"/>
    <cellStyle name="_0.0[7space]_DCF 3 с увел  объемами 14 12 07  3" xfId="762"/>
    <cellStyle name="_0.0[7space]_DCF 3 с увел  объемами 14 12 07 _Northern_Lights_financial_model_v11" xfId="763"/>
    <cellStyle name="_0.0[7space]_DCF 3 с увел  объемами 14 12 07 _Northern_Lights_financial_model_v11_18" xfId="764"/>
    <cellStyle name="_0.0[7space]_DCF_Northern_Lights_financial_model_v11" xfId="765"/>
    <cellStyle name="_0.0[7space]_DCF_Northern_Lights_financial_model_v11_18" xfId="766"/>
    <cellStyle name="_0.0[7space]_DCF_Pavlodar_9" xfId="767"/>
    <cellStyle name="_0.0[7space]_DCF_Pavlodar_9 2" xfId="768"/>
    <cellStyle name="_0.0[7space]_информация по затратам и тарифам на  произ теплоэ" xfId="769"/>
    <cellStyle name="_0.0[7space]_информация по затратам и тарифам на  произ теплоэ 2" xfId="770"/>
    <cellStyle name="_0.0[7space]_информация по затратам и тарифам на  произ теплоэ 2_18" xfId="771"/>
    <cellStyle name="_0.0[7space]_информация по затратам и тарифам на  произ теплоэ 3" xfId="772"/>
    <cellStyle name="_0.0[7space]_информация по затратам и тарифам на  произ теплоэ_Northern_Lights_financial_model_v11" xfId="773"/>
    <cellStyle name="_0.0[7space]_информация по затратам и тарифам на  произ теплоэ_Northern_Lights_financial_model_v11_18" xfId="774"/>
    <cellStyle name="_0.0[7space]_Модель до 2018 г " xfId="775"/>
    <cellStyle name="_0.0[7space]_Модель до 2018 г _18" xfId="776"/>
    <cellStyle name="_0.0[8space]" xfId="777"/>
    <cellStyle name="_0.0[8space] 2" xfId="778"/>
    <cellStyle name="_0.0[8space]_DCF" xfId="779"/>
    <cellStyle name="_0.0[8space]_DCF 2" xfId="780"/>
    <cellStyle name="_0.0[8space]_DCF 2_18" xfId="781"/>
    <cellStyle name="_0.0[8space]_DCF 3" xfId="782"/>
    <cellStyle name="_0.0[8space]_DCF 3 предприятия" xfId="783"/>
    <cellStyle name="_0.0[8space]_DCF 3 предприятия 2" xfId="784"/>
    <cellStyle name="_0.0[8space]_DCF 3 предприятия 2_18" xfId="785"/>
    <cellStyle name="_0.0[8space]_DCF 3 предприятия 3" xfId="786"/>
    <cellStyle name="_0.0[8space]_DCF 3 предприятия_Northern_Lights_financial_model_v11" xfId="787"/>
    <cellStyle name="_0.0[8space]_DCF 3 предприятия_Northern_Lights_financial_model_v11_18" xfId="788"/>
    <cellStyle name="_0.0[8space]_DCF 3 с увел  объемами 14 12 07 " xfId="789"/>
    <cellStyle name="_0.0[8space]_DCF 3 с увел  объемами 14 12 07  2" xfId="790"/>
    <cellStyle name="_0.0[8space]_DCF 3 с увел  объемами 14 12 07  2_18" xfId="791"/>
    <cellStyle name="_0.0[8space]_DCF 3 с увел  объемами 14 12 07  3" xfId="792"/>
    <cellStyle name="_0.0[8space]_DCF 3 с увел  объемами 14 12 07 _Northern_Lights_financial_model_v11" xfId="793"/>
    <cellStyle name="_0.0[8space]_DCF 3 с увел  объемами 14 12 07 _Northern_Lights_financial_model_v11_18" xfId="794"/>
    <cellStyle name="_0.0[8space]_DCF_Northern_Lights_financial_model_v11" xfId="795"/>
    <cellStyle name="_0.0[8space]_DCF_Northern_Lights_financial_model_v11_18" xfId="796"/>
    <cellStyle name="_0.0[8space]_DCF_Pavlodar_9" xfId="797"/>
    <cellStyle name="_0.0[8space]_DCF_Pavlodar_9 2" xfId="798"/>
    <cellStyle name="_0.0[8space]_информация по затратам и тарифам на  произ теплоэ" xfId="799"/>
    <cellStyle name="_0.0[8space]_информация по затратам и тарифам на  произ теплоэ 2" xfId="800"/>
    <cellStyle name="_0.0[8space]_информация по затратам и тарифам на  произ теплоэ 2_18" xfId="801"/>
    <cellStyle name="_0.0[8space]_информация по затратам и тарифам на  произ теплоэ 3" xfId="802"/>
    <cellStyle name="_0.0[8space]_информация по затратам и тарифам на  произ теплоэ_Northern_Lights_financial_model_v11" xfId="803"/>
    <cellStyle name="_0.0[8space]_информация по затратам и тарифам на  произ теплоэ_Northern_Lights_financial_model_v11_18" xfId="804"/>
    <cellStyle name="_0.0[8space]_Модель до 2018 г " xfId="805"/>
    <cellStyle name="_0.0[8space]_Модель до 2018 г _18" xfId="806"/>
    <cellStyle name="_0.00[1space]" xfId="807"/>
    <cellStyle name="_0.00[1space] 2" xfId="808"/>
    <cellStyle name="_0.00[1space]_DCF" xfId="809"/>
    <cellStyle name="_0.00[1space]_DCF 2" xfId="810"/>
    <cellStyle name="_0.00[1space]_DCF 2_18" xfId="811"/>
    <cellStyle name="_0.00[1space]_DCF 3" xfId="812"/>
    <cellStyle name="_0.00[1space]_DCF 3 предприятия" xfId="813"/>
    <cellStyle name="_0.00[1space]_DCF 3 предприятия 2" xfId="814"/>
    <cellStyle name="_0.00[1space]_DCF 3 предприятия 2_18" xfId="815"/>
    <cellStyle name="_0.00[1space]_DCF 3 предприятия 3" xfId="816"/>
    <cellStyle name="_0.00[1space]_DCF 3 предприятия_Northern_Lights_financial_model_v11" xfId="817"/>
    <cellStyle name="_0.00[1space]_DCF 3 предприятия_Northern_Lights_financial_model_v11_18" xfId="818"/>
    <cellStyle name="_0.00[1space]_DCF 3 с увел  объемами 14 12 07 " xfId="819"/>
    <cellStyle name="_0.00[1space]_DCF 3 с увел  объемами 14 12 07  2" xfId="820"/>
    <cellStyle name="_0.00[1space]_DCF 3 с увел  объемами 14 12 07  2_18" xfId="821"/>
    <cellStyle name="_0.00[1space]_DCF 3 с увел  объемами 14 12 07  3" xfId="822"/>
    <cellStyle name="_0.00[1space]_DCF 3 с увел  объемами 14 12 07 _Northern_Lights_financial_model_v11" xfId="823"/>
    <cellStyle name="_0.00[1space]_DCF 3 с увел  объемами 14 12 07 _Northern_Lights_financial_model_v11_18" xfId="824"/>
    <cellStyle name="_0.00[1space]_DCF_Northern_Lights_financial_model_v11" xfId="825"/>
    <cellStyle name="_0.00[1space]_DCF_Northern_Lights_financial_model_v11_18" xfId="826"/>
    <cellStyle name="_0.00[1space]_DCF_Pavlodar_9" xfId="827"/>
    <cellStyle name="_0.00[1space]_DCF_Pavlodar_9 2" xfId="828"/>
    <cellStyle name="_0.00[1space]_информация по затратам и тарифам на  произ теплоэ" xfId="829"/>
    <cellStyle name="_0.00[1space]_информация по затратам и тарифам на  произ теплоэ 2" xfId="830"/>
    <cellStyle name="_0.00[1space]_информация по затратам и тарифам на  произ теплоэ 2_18" xfId="831"/>
    <cellStyle name="_0.00[1space]_информация по затратам и тарифам на  произ теплоэ 3" xfId="832"/>
    <cellStyle name="_0.00[1space]_информация по затратам и тарифам на  произ теплоэ_Northern_Lights_financial_model_v11" xfId="833"/>
    <cellStyle name="_0.00[1space]_информация по затратам и тарифам на  произ теплоэ_Northern_Lights_financial_model_v11_18" xfId="834"/>
    <cellStyle name="_0.00[1space]_Модель до 2018 г " xfId="835"/>
    <cellStyle name="_0.00[1space]_Модель до 2018 г _18" xfId="836"/>
    <cellStyle name="_0.00[2space]" xfId="837"/>
    <cellStyle name="_0.00[2space] 2" xfId="838"/>
    <cellStyle name="_0.00[2space]_DCF" xfId="839"/>
    <cellStyle name="_0.00[2space]_DCF 2" xfId="840"/>
    <cellStyle name="_0.00[2space]_DCF 2_18" xfId="841"/>
    <cellStyle name="_0.00[2space]_DCF 3" xfId="842"/>
    <cellStyle name="_0.00[2space]_DCF 3 предприятия" xfId="843"/>
    <cellStyle name="_0.00[2space]_DCF 3 предприятия 2" xfId="844"/>
    <cellStyle name="_0.00[2space]_DCF 3 предприятия 2_18" xfId="845"/>
    <cellStyle name="_0.00[2space]_DCF 3 предприятия 3" xfId="846"/>
    <cellStyle name="_0.00[2space]_DCF 3 предприятия_Northern_Lights_financial_model_v11" xfId="847"/>
    <cellStyle name="_0.00[2space]_DCF 3 предприятия_Northern_Lights_financial_model_v11_18" xfId="848"/>
    <cellStyle name="_0.00[2space]_DCF 3 с увел  объемами 14 12 07 " xfId="849"/>
    <cellStyle name="_0.00[2space]_DCF 3 с увел  объемами 14 12 07  2" xfId="850"/>
    <cellStyle name="_0.00[2space]_DCF 3 с увел  объемами 14 12 07  2_18" xfId="851"/>
    <cellStyle name="_0.00[2space]_DCF 3 с увел  объемами 14 12 07  3" xfId="852"/>
    <cellStyle name="_0.00[2space]_DCF 3 с увел  объемами 14 12 07 _Northern_Lights_financial_model_v11" xfId="853"/>
    <cellStyle name="_0.00[2space]_DCF 3 с увел  объемами 14 12 07 _Northern_Lights_financial_model_v11_18" xfId="854"/>
    <cellStyle name="_0.00[2space]_DCF_Northern_Lights_financial_model_v11" xfId="855"/>
    <cellStyle name="_0.00[2space]_DCF_Northern_Lights_financial_model_v11_18" xfId="856"/>
    <cellStyle name="_0.00[2space]_DCF_Pavlodar_9" xfId="857"/>
    <cellStyle name="_0.00[2space]_DCF_Pavlodar_9 2" xfId="858"/>
    <cellStyle name="_0.00[2space]_информация по затратам и тарифам на  произ теплоэ" xfId="859"/>
    <cellStyle name="_0.00[2space]_информация по затратам и тарифам на  произ теплоэ 2" xfId="860"/>
    <cellStyle name="_0.00[2space]_информация по затратам и тарифам на  произ теплоэ 2_18" xfId="861"/>
    <cellStyle name="_0.00[2space]_информация по затратам и тарифам на  произ теплоэ 3" xfId="862"/>
    <cellStyle name="_0.00[2space]_информация по затратам и тарифам на  произ теплоэ_Northern_Lights_financial_model_v11" xfId="863"/>
    <cellStyle name="_0.00[2space]_информация по затратам и тарифам на  произ теплоэ_Northern_Lights_financial_model_v11_18" xfId="864"/>
    <cellStyle name="_0.00[2space]_Модель до 2018 г " xfId="865"/>
    <cellStyle name="_0.00[2space]_Модель до 2018 г _18" xfId="866"/>
    <cellStyle name="_0.00[3space]" xfId="867"/>
    <cellStyle name="_0.00[3space] 2" xfId="868"/>
    <cellStyle name="_0.00[3space]_DCF" xfId="869"/>
    <cellStyle name="_0.00[3space]_DCF 2" xfId="870"/>
    <cellStyle name="_0.00[3space]_DCF 2_18" xfId="871"/>
    <cellStyle name="_0.00[3space]_DCF 3" xfId="872"/>
    <cellStyle name="_0.00[3space]_DCF 3 предприятия" xfId="873"/>
    <cellStyle name="_0.00[3space]_DCF 3 предприятия 2" xfId="874"/>
    <cellStyle name="_0.00[3space]_DCF 3 предприятия 2_18" xfId="875"/>
    <cellStyle name="_0.00[3space]_DCF 3 предприятия 3" xfId="876"/>
    <cellStyle name="_0.00[3space]_DCF 3 предприятия_Northern_Lights_financial_model_v11" xfId="877"/>
    <cellStyle name="_0.00[3space]_DCF 3 предприятия_Northern_Lights_financial_model_v11_18" xfId="878"/>
    <cellStyle name="_0.00[3space]_DCF 3 с увел  объемами 14 12 07 " xfId="879"/>
    <cellStyle name="_0.00[3space]_DCF 3 с увел  объемами 14 12 07  2" xfId="880"/>
    <cellStyle name="_0.00[3space]_DCF 3 с увел  объемами 14 12 07  2_18" xfId="881"/>
    <cellStyle name="_0.00[3space]_DCF 3 с увел  объемами 14 12 07  3" xfId="882"/>
    <cellStyle name="_0.00[3space]_DCF 3 с увел  объемами 14 12 07 _Northern_Lights_financial_model_v11" xfId="883"/>
    <cellStyle name="_0.00[3space]_DCF 3 с увел  объемами 14 12 07 _Northern_Lights_financial_model_v11_18" xfId="884"/>
    <cellStyle name="_0.00[3space]_DCF_Northern_Lights_financial_model_v11" xfId="885"/>
    <cellStyle name="_0.00[3space]_DCF_Northern_Lights_financial_model_v11_18" xfId="886"/>
    <cellStyle name="_0.00[3space]_DCF_Pavlodar_9" xfId="887"/>
    <cellStyle name="_0.00[3space]_DCF_Pavlodar_9 2" xfId="888"/>
    <cellStyle name="_0.00[3space]_информация по затратам и тарифам на  произ теплоэ" xfId="889"/>
    <cellStyle name="_0.00[3space]_информация по затратам и тарифам на  произ теплоэ 2" xfId="890"/>
    <cellStyle name="_0.00[3space]_информация по затратам и тарифам на  произ теплоэ 2_18" xfId="891"/>
    <cellStyle name="_0.00[3space]_информация по затратам и тарифам на  произ теплоэ 3" xfId="892"/>
    <cellStyle name="_0.00[3space]_информация по затратам и тарифам на  произ теплоэ_Northern_Lights_financial_model_v11" xfId="893"/>
    <cellStyle name="_0.00[3space]_информация по затратам и тарифам на  произ теплоэ_Northern_Lights_financial_model_v11_18" xfId="894"/>
    <cellStyle name="_0.00[3space]_Модель до 2018 г " xfId="895"/>
    <cellStyle name="_0.00[3space]_Модель до 2018 г _18" xfId="896"/>
    <cellStyle name="_0.00[4space]" xfId="897"/>
    <cellStyle name="_0.00[4space] 2" xfId="898"/>
    <cellStyle name="_0.00[4space]_DCF" xfId="899"/>
    <cellStyle name="_0.00[4space]_DCF 2" xfId="900"/>
    <cellStyle name="_0.00[4space]_DCF 2_18" xfId="901"/>
    <cellStyle name="_0.00[4space]_DCF 3" xfId="902"/>
    <cellStyle name="_0.00[4space]_DCF 3 предприятия" xfId="903"/>
    <cellStyle name="_0.00[4space]_DCF 3 предприятия 2" xfId="904"/>
    <cellStyle name="_0.00[4space]_DCF 3 предприятия 2_18" xfId="905"/>
    <cellStyle name="_0.00[4space]_DCF 3 предприятия 3" xfId="906"/>
    <cellStyle name="_0.00[4space]_DCF 3 предприятия_Northern_Lights_financial_model_v11" xfId="907"/>
    <cellStyle name="_0.00[4space]_DCF 3 предприятия_Northern_Lights_financial_model_v11_18" xfId="908"/>
    <cellStyle name="_0.00[4space]_DCF 3 с увел  объемами 14 12 07 " xfId="909"/>
    <cellStyle name="_0.00[4space]_DCF 3 с увел  объемами 14 12 07  2" xfId="910"/>
    <cellStyle name="_0.00[4space]_DCF 3 с увел  объемами 14 12 07  2_18" xfId="911"/>
    <cellStyle name="_0.00[4space]_DCF 3 с увел  объемами 14 12 07  3" xfId="912"/>
    <cellStyle name="_0.00[4space]_DCF 3 с увел  объемами 14 12 07 _Northern_Lights_financial_model_v11" xfId="913"/>
    <cellStyle name="_0.00[4space]_DCF 3 с увел  объемами 14 12 07 _Northern_Lights_financial_model_v11_18" xfId="914"/>
    <cellStyle name="_0.00[4space]_DCF_Northern_Lights_financial_model_v11" xfId="915"/>
    <cellStyle name="_0.00[4space]_DCF_Northern_Lights_financial_model_v11_18" xfId="916"/>
    <cellStyle name="_0.00[4space]_DCF_Pavlodar_9" xfId="917"/>
    <cellStyle name="_0.00[4space]_DCF_Pavlodar_9 2" xfId="918"/>
    <cellStyle name="_0.00[4space]_информация по затратам и тарифам на  произ теплоэ" xfId="919"/>
    <cellStyle name="_0.00[4space]_информация по затратам и тарифам на  произ теплоэ 2" xfId="920"/>
    <cellStyle name="_0.00[4space]_информация по затратам и тарифам на  произ теплоэ 2_18" xfId="921"/>
    <cellStyle name="_0.00[4space]_информация по затратам и тарифам на  произ теплоэ 3" xfId="922"/>
    <cellStyle name="_0.00[4space]_информация по затратам и тарифам на  произ теплоэ_Northern_Lights_financial_model_v11" xfId="923"/>
    <cellStyle name="_0.00[4space]_информация по затратам и тарифам на  произ теплоэ_Northern_Lights_financial_model_v11_18" xfId="924"/>
    <cellStyle name="_0.00[4space]_Модель до 2018 г " xfId="925"/>
    <cellStyle name="_0.00[4space]_Модель до 2018 г _18" xfId="926"/>
    <cellStyle name="_0.00[7space]" xfId="927"/>
    <cellStyle name="_0.00[7space] 2" xfId="928"/>
    <cellStyle name="_0.00[7space]_DCF" xfId="929"/>
    <cellStyle name="_0.00[7space]_DCF 2" xfId="930"/>
    <cellStyle name="_0.00[7space]_DCF 2_18" xfId="931"/>
    <cellStyle name="_0.00[7space]_DCF 3" xfId="932"/>
    <cellStyle name="_0.00[7space]_DCF 3 предприятия" xfId="933"/>
    <cellStyle name="_0.00[7space]_DCF 3 предприятия 2" xfId="934"/>
    <cellStyle name="_0.00[7space]_DCF 3 предприятия 2_18" xfId="935"/>
    <cellStyle name="_0.00[7space]_DCF 3 предприятия 3" xfId="936"/>
    <cellStyle name="_0.00[7space]_DCF 3 предприятия_Northern_Lights_financial_model_v11" xfId="937"/>
    <cellStyle name="_0.00[7space]_DCF 3 предприятия_Northern_Lights_financial_model_v11_18" xfId="938"/>
    <cellStyle name="_0.00[7space]_DCF 3 с увел  объемами 14 12 07 " xfId="939"/>
    <cellStyle name="_0.00[7space]_DCF 3 с увел  объемами 14 12 07  2" xfId="940"/>
    <cellStyle name="_0.00[7space]_DCF 3 с увел  объемами 14 12 07  2_18" xfId="941"/>
    <cellStyle name="_0.00[7space]_DCF 3 с увел  объемами 14 12 07  3" xfId="942"/>
    <cellStyle name="_0.00[7space]_DCF 3 с увел  объемами 14 12 07 _Northern_Lights_financial_model_v11" xfId="943"/>
    <cellStyle name="_0.00[7space]_DCF 3 с увел  объемами 14 12 07 _Northern_Lights_financial_model_v11_18" xfId="944"/>
    <cellStyle name="_0.00[7space]_DCF_Northern_Lights_financial_model_v11" xfId="945"/>
    <cellStyle name="_0.00[7space]_DCF_Northern_Lights_financial_model_v11_18" xfId="946"/>
    <cellStyle name="_0.00[7space]_DCF_Pavlodar_9" xfId="947"/>
    <cellStyle name="_0.00[7space]_DCF_Pavlodar_9 2" xfId="948"/>
    <cellStyle name="_0.00[7space]_информация по затратам и тарифам на  произ теплоэ" xfId="949"/>
    <cellStyle name="_0.00[7space]_информация по затратам и тарифам на  произ теплоэ 2" xfId="950"/>
    <cellStyle name="_0.00[7space]_информация по затратам и тарифам на  произ теплоэ 2_18" xfId="951"/>
    <cellStyle name="_0.00[7space]_информация по затратам и тарифам на  произ теплоэ 3" xfId="952"/>
    <cellStyle name="_0.00[7space]_информация по затратам и тарифам на  произ теплоэ_Northern_Lights_financial_model_v11" xfId="953"/>
    <cellStyle name="_0.00[7space]_информация по затратам и тарифам на  произ теплоэ_Northern_Lights_financial_model_v11_18" xfId="954"/>
    <cellStyle name="_0.00[7space]_Модель до 2018 г " xfId="955"/>
    <cellStyle name="_0.00[7space]_Модель до 2018 г _18" xfId="956"/>
    <cellStyle name="_0.00[8space]" xfId="957"/>
    <cellStyle name="_0.00[8space] 2" xfId="958"/>
    <cellStyle name="_0.00[8space]_DCF" xfId="959"/>
    <cellStyle name="_0.00[8space]_DCF 2" xfId="960"/>
    <cellStyle name="_0.00[8space]_DCF 2_18" xfId="961"/>
    <cellStyle name="_0.00[8space]_DCF 3" xfId="962"/>
    <cellStyle name="_0.00[8space]_DCF 3 предприятия" xfId="963"/>
    <cellStyle name="_0.00[8space]_DCF 3 предприятия 2" xfId="964"/>
    <cellStyle name="_0.00[8space]_DCF 3 предприятия 2_18" xfId="965"/>
    <cellStyle name="_0.00[8space]_DCF 3 предприятия 3" xfId="966"/>
    <cellStyle name="_0.00[8space]_DCF 3 предприятия_Northern_Lights_financial_model_v11" xfId="967"/>
    <cellStyle name="_0.00[8space]_DCF 3 предприятия_Northern_Lights_financial_model_v11_18" xfId="968"/>
    <cellStyle name="_0.00[8space]_DCF 3 с увел  объемами 14 12 07 " xfId="969"/>
    <cellStyle name="_0.00[8space]_DCF 3 с увел  объемами 14 12 07  2" xfId="970"/>
    <cellStyle name="_0.00[8space]_DCF 3 с увел  объемами 14 12 07  2_18" xfId="971"/>
    <cellStyle name="_0.00[8space]_DCF 3 с увел  объемами 14 12 07  3" xfId="972"/>
    <cellStyle name="_0.00[8space]_DCF 3 с увел  объемами 14 12 07 _Northern_Lights_financial_model_v11" xfId="973"/>
    <cellStyle name="_0.00[8space]_DCF 3 с увел  объемами 14 12 07 _Northern_Lights_financial_model_v11_18" xfId="974"/>
    <cellStyle name="_0.00[8space]_DCF_Northern_Lights_financial_model_v11" xfId="975"/>
    <cellStyle name="_0.00[8space]_DCF_Northern_Lights_financial_model_v11_18" xfId="976"/>
    <cellStyle name="_0.00[8space]_DCF_Pavlodar_9" xfId="977"/>
    <cellStyle name="_0.00[8space]_DCF_Pavlodar_9 2" xfId="978"/>
    <cellStyle name="_0.00[8space]_информация по затратам и тарифам на  произ теплоэ" xfId="979"/>
    <cellStyle name="_0.00[8space]_информация по затратам и тарифам на  произ теплоэ 2" xfId="980"/>
    <cellStyle name="_0.00[8space]_информация по затратам и тарифам на  произ теплоэ 2_18" xfId="981"/>
    <cellStyle name="_0.00[8space]_информация по затратам и тарифам на  произ теплоэ 3" xfId="982"/>
    <cellStyle name="_0.00[8space]_информация по затратам и тарифам на  произ теплоэ_Northern_Lights_financial_model_v11" xfId="983"/>
    <cellStyle name="_0.00[8space]_информация по затратам и тарифам на  произ теплоэ_Northern_Lights_financial_model_v11_18" xfId="984"/>
    <cellStyle name="_0.00[8space]_Модель до 2018 г " xfId="985"/>
    <cellStyle name="_0.00[8space]_Модель до 2018 г _18" xfId="986"/>
    <cellStyle name="_0.00[9space]" xfId="987"/>
    <cellStyle name="_0.00[9space] 2" xfId="988"/>
    <cellStyle name="_0.00[9space]_DCF" xfId="989"/>
    <cellStyle name="_0.00[9space]_DCF 2" xfId="990"/>
    <cellStyle name="_0.00[9space]_DCF 2_18" xfId="991"/>
    <cellStyle name="_0.00[9space]_DCF 3" xfId="992"/>
    <cellStyle name="_0.00[9space]_DCF 3 предприятия" xfId="993"/>
    <cellStyle name="_0.00[9space]_DCF 3 предприятия 2" xfId="994"/>
    <cellStyle name="_0.00[9space]_DCF 3 предприятия 2_18" xfId="995"/>
    <cellStyle name="_0.00[9space]_DCF 3 предприятия 3" xfId="996"/>
    <cellStyle name="_0.00[9space]_DCF 3 предприятия_Northern_Lights_financial_model_v11" xfId="997"/>
    <cellStyle name="_0.00[9space]_DCF 3 предприятия_Northern_Lights_financial_model_v11_18" xfId="998"/>
    <cellStyle name="_0.00[9space]_DCF 3 с увел  объемами 14 12 07 " xfId="999"/>
    <cellStyle name="_0.00[9space]_DCF 3 с увел  объемами 14 12 07  2" xfId="1000"/>
    <cellStyle name="_0.00[9space]_DCF 3 с увел  объемами 14 12 07  2_18" xfId="1001"/>
    <cellStyle name="_0.00[9space]_DCF 3 с увел  объемами 14 12 07  3" xfId="1002"/>
    <cellStyle name="_0.00[9space]_DCF 3 с увел  объемами 14 12 07 _Northern_Lights_financial_model_v11" xfId="1003"/>
    <cellStyle name="_0.00[9space]_DCF 3 с увел  объемами 14 12 07 _Northern_Lights_financial_model_v11_18" xfId="1004"/>
    <cellStyle name="_0.00[9space]_DCF_Northern_Lights_financial_model_v11" xfId="1005"/>
    <cellStyle name="_0.00[9space]_DCF_Northern_Lights_financial_model_v11_18" xfId="1006"/>
    <cellStyle name="_0.00[9space]_DCF_Pavlodar_9" xfId="1007"/>
    <cellStyle name="_0.00[9space]_DCF_Pavlodar_9 2" xfId="1008"/>
    <cellStyle name="_0.00[9space]_информация по затратам и тарифам на  произ теплоэ" xfId="1009"/>
    <cellStyle name="_0.00[9space]_информация по затратам и тарифам на  произ теплоэ 2" xfId="1010"/>
    <cellStyle name="_0.00[9space]_информация по затратам и тарифам на  произ теплоэ 2_18" xfId="1011"/>
    <cellStyle name="_0.00[9space]_информация по затратам и тарифам на  произ теплоэ 3" xfId="1012"/>
    <cellStyle name="_0.00[9space]_информация по затратам и тарифам на  произ теплоэ_Northern_Lights_financial_model_v11" xfId="1013"/>
    <cellStyle name="_0.00[9space]_информация по затратам и тарифам на  произ теплоэ_Northern_Lights_financial_model_v11_18" xfId="1014"/>
    <cellStyle name="_0.00[9space]_Модель до 2018 г " xfId="1015"/>
    <cellStyle name="_0.00[9space]_Модель до 2018 г _18" xfId="1016"/>
    <cellStyle name="_0[1space]" xfId="1017"/>
    <cellStyle name="_0[1space] 2" xfId="1018"/>
    <cellStyle name="_0[1space] 2 2" xfId="1019"/>
    <cellStyle name="_0[1space]_DCF" xfId="1020"/>
    <cellStyle name="_0[1space]_DCF 2" xfId="1021"/>
    <cellStyle name="_0[1space]_DCF 2_18" xfId="1022"/>
    <cellStyle name="_0[1space]_DCF 3" xfId="1023"/>
    <cellStyle name="_0[1space]_DCF 3 предприятия" xfId="1024"/>
    <cellStyle name="_0[1space]_DCF 3 предприятия 2" xfId="1025"/>
    <cellStyle name="_0[1space]_DCF 3 предприятия 2_18" xfId="1026"/>
    <cellStyle name="_0[1space]_DCF 3 предприятия 3" xfId="1027"/>
    <cellStyle name="_0[1space]_DCF 3 предприятия_Northern_Lights_financial_model_v11" xfId="1028"/>
    <cellStyle name="_0[1space]_DCF 3 предприятия_Northern_Lights_financial_model_v11_18" xfId="1029"/>
    <cellStyle name="_0[1space]_DCF 3 с увел  объемами 14 12 07 " xfId="1030"/>
    <cellStyle name="_0[1space]_DCF 3 с увел  объемами 14 12 07  2" xfId="1031"/>
    <cellStyle name="_0[1space]_DCF 3 с увел  объемами 14 12 07  2_18" xfId="1032"/>
    <cellStyle name="_0[1space]_DCF 3 с увел  объемами 14 12 07  3" xfId="1033"/>
    <cellStyle name="_0[1space]_DCF 3 с увел  объемами 14 12 07 _Northern_Lights_financial_model_v11" xfId="1034"/>
    <cellStyle name="_0[1space]_DCF 3 с увел  объемами 14 12 07 _Northern_Lights_financial_model_v11_18" xfId="1035"/>
    <cellStyle name="_0[1space]_DCF_Northern_Lights_financial_model_v11" xfId="1036"/>
    <cellStyle name="_0[1space]_DCF_Northern_Lights_financial_model_v11_18" xfId="1037"/>
    <cellStyle name="_0[1space]_DCF_Pavlodar_9" xfId="1038"/>
    <cellStyle name="_0[1space]_DCF_Pavlodar_9 2" xfId="1039"/>
    <cellStyle name="_0[1space]_DCF_Pavlodar_9 2 2" xfId="1040"/>
    <cellStyle name="_0[1space]_информация по затратам и тарифам на  произ теплоэ" xfId="1041"/>
    <cellStyle name="_0[1space]_информация по затратам и тарифам на  произ теплоэ 2" xfId="1042"/>
    <cellStyle name="_0[1space]_информация по затратам и тарифам на  произ теплоэ 2_18" xfId="1043"/>
    <cellStyle name="_0[1space]_информация по затратам и тарифам на  произ теплоэ 3" xfId="1044"/>
    <cellStyle name="_0[1space]_информация по затратам и тарифам на  произ теплоэ_Northern_Lights_financial_model_v11" xfId="1045"/>
    <cellStyle name="_0[1space]_информация по затратам и тарифам на  произ теплоэ_Northern_Lights_financial_model_v11_18" xfId="1046"/>
    <cellStyle name="_0[1space]_Модель до 2018 г " xfId="1047"/>
    <cellStyle name="_0[1space]_Модель до 2018 г _18" xfId="1048"/>
    <cellStyle name="_0[2space]" xfId="1049"/>
    <cellStyle name="_0[2space] 2" xfId="1050"/>
    <cellStyle name="_0[2space] 2 2" xfId="1051"/>
    <cellStyle name="_0[2space]_DCF" xfId="1052"/>
    <cellStyle name="_0[2space]_DCF 2" xfId="1053"/>
    <cellStyle name="_0[2space]_DCF 2_18" xfId="1054"/>
    <cellStyle name="_0[2space]_DCF 3" xfId="1055"/>
    <cellStyle name="_0[2space]_DCF 3 предприятия" xfId="1056"/>
    <cellStyle name="_0[2space]_DCF 3 предприятия 2" xfId="1057"/>
    <cellStyle name="_0[2space]_DCF 3 предприятия 2_18" xfId="1058"/>
    <cellStyle name="_0[2space]_DCF 3 предприятия 3" xfId="1059"/>
    <cellStyle name="_0[2space]_DCF 3 предприятия_Northern_Lights_financial_model_v11" xfId="1060"/>
    <cellStyle name="_0[2space]_DCF 3 предприятия_Northern_Lights_financial_model_v11_18" xfId="1061"/>
    <cellStyle name="_0[2space]_DCF 3 с увел  объемами 14 12 07 " xfId="1062"/>
    <cellStyle name="_0[2space]_DCF 3 с увел  объемами 14 12 07  2" xfId="1063"/>
    <cellStyle name="_0[2space]_DCF 3 с увел  объемами 14 12 07  2_18" xfId="1064"/>
    <cellStyle name="_0[2space]_DCF 3 с увел  объемами 14 12 07  3" xfId="1065"/>
    <cellStyle name="_0[2space]_DCF 3 с увел  объемами 14 12 07 _Northern_Lights_financial_model_v11" xfId="1066"/>
    <cellStyle name="_0[2space]_DCF 3 с увел  объемами 14 12 07 _Northern_Lights_financial_model_v11_18" xfId="1067"/>
    <cellStyle name="_0[2space]_DCF_Northern_Lights_financial_model_v11" xfId="1068"/>
    <cellStyle name="_0[2space]_DCF_Northern_Lights_financial_model_v11_18" xfId="1069"/>
    <cellStyle name="_0[2space]_DCF_Pavlodar_9" xfId="1070"/>
    <cellStyle name="_0[2space]_DCF_Pavlodar_9 2" xfId="1071"/>
    <cellStyle name="_0[2space]_DCF_Pavlodar_9 2 2" xfId="1072"/>
    <cellStyle name="_0[2space]_информация по затратам и тарифам на  произ теплоэ" xfId="1073"/>
    <cellStyle name="_0[2space]_информация по затратам и тарифам на  произ теплоэ 2" xfId="1074"/>
    <cellStyle name="_0[2space]_информация по затратам и тарифам на  произ теплоэ 2_18" xfId="1075"/>
    <cellStyle name="_0[2space]_информация по затратам и тарифам на  произ теплоэ 3" xfId="1076"/>
    <cellStyle name="_0[2space]_информация по затратам и тарифам на  произ теплоэ_Northern_Lights_financial_model_v11" xfId="1077"/>
    <cellStyle name="_0[2space]_информация по затратам и тарифам на  произ теплоэ_Northern_Lights_financial_model_v11_18" xfId="1078"/>
    <cellStyle name="_0[2space]_Модель до 2018 г " xfId="1079"/>
    <cellStyle name="_0[2space]_Модель до 2018 г _18" xfId="1080"/>
    <cellStyle name="_0[3space]" xfId="1081"/>
    <cellStyle name="_0[3space] 2" xfId="1082"/>
    <cellStyle name="_0[3space] 2 2" xfId="1083"/>
    <cellStyle name="_0[3space]_DCF" xfId="1084"/>
    <cellStyle name="_0[3space]_DCF 2" xfId="1085"/>
    <cellStyle name="_0[3space]_DCF 2_18" xfId="1086"/>
    <cellStyle name="_0[3space]_DCF 3" xfId="1087"/>
    <cellStyle name="_0[3space]_DCF 3 предприятия" xfId="1088"/>
    <cellStyle name="_0[3space]_DCF 3 предприятия 2" xfId="1089"/>
    <cellStyle name="_0[3space]_DCF 3 предприятия 2_18" xfId="1090"/>
    <cellStyle name="_0[3space]_DCF 3 предприятия 3" xfId="1091"/>
    <cellStyle name="_0[3space]_DCF 3 предприятия_Northern_Lights_financial_model_v11" xfId="1092"/>
    <cellStyle name="_0[3space]_DCF 3 предприятия_Northern_Lights_financial_model_v11_18" xfId="1093"/>
    <cellStyle name="_0[3space]_DCF 3 с увел  объемами 14 12 07 " xfId="1094"/>
    <cellStyle name="_0[3space]_DCF 3 с увел  объемами 14 12 07  2" xfId="1095"/>
    <cellStyle name="_0[3space]_DCF 3 с увел  объемами 14 12 07  2_18" xfId="1096"/>
    <cellStyle name="_0[3space]_DCF 3 с увел  объемами 14 12 07  3" xfId="1097"/>
    <cellStyle name="_0[3space]_DCF 3 с увел  объемами 14 12 07 _Northern_Lights_financial_model_v11" xfId="1098"/>
    <cellStyle name="_0[3space]_DCF 3 с увел  объемами 14 12 07 _Northern_Lights_financial_model_v11_18" xfId="1099"/>
    <cellStyle name="_0[3space]_DCF_Northern_Lights_financial_model_v11" xfId="1100"/>
    <cellStyle name="_0[3space]_DCF_Northern_Lights_financial_model_v11_18" xfId="1101"/>
    <cellStyle name="_0[3space]_DCF_Pavlodar_9" xfId="1102"/>
    <cellStyle name="_0[3space]_DCF_Pavlodar_9 2" xfId="1103"/>
    <cellStyle name="_0[3space]_DCF_Pavlodar_9 2 2" xfId="1104"/>
    <cellStyle name="_0[3space]_информация по затратам и тарифам на  произ теплоэ" xfId="1105"/>
    <cellStyle name="_0[3space]_информация по затратам и тарифам на  произ теплоэ 2" xfId="1106"/>
    <cellStyle name="_0[3space]_информация по затратам и тарифам на  произ теплоэ 2_18" xfId="1107"/>
    <cellStyle name="_0[3space]_информация по затратам и тарифам на  произ теплоэ 3" xfId="1108"/>
    <cellStyle name="_0[3space]_информация по затратам и тарифам на  произ теплоэ_Northern_Lights_financial_model_v11" xfId="1109"/>
    <cellStyle name="_0[3space]_информация по затратам и тарифам на  произ теплоэ_Northern_Lights_financial_model_v11_18" xfId="1110"/>
    <cellStyle name="_0[3space]_Модель до 2018 г " xfId="1111"/>
    <cellStyle name="_0[3space]_Модель до 2018 г _18" xfId="1112"/>
    <cellStyle name="_0[4space]" xfId="1113"/>
    <cellStyle name="_0[4space] 2" xfId="1114"/>
    <cellStyle name="_0[4space] 2 2" xfId="1115"/>
    <cellStyle name="_0[4space]_DCF" xfId="1116"/>
    <cellStyle name="_0[4space]_DCF 2" xfId="1117"/>
    <cellStyle name="_0[4space]_DCF 2_18" xfId="1118"/>
    <cellStyle name="_0[4space]_DCF 3" xfId="1119"/>
    <cellStyle name="_0[4space]_DCF 3 предприятия" xfId="1120"/>
    <cellStyle name="_0[4space]_DCF 3 предприятия 2" xfId="1121"/>
    <cellStyle name="_0[4space]_DCF 3 предприятия 2_18" xfId="1122"/>
    <cellStyle name="_0[4space]_DCF 3 предприятия 3" xfId="1123"/>
    <cellStyle name="_0[4space]_DCF 3 предприятия_Northern_Lights_financial_model_v11" xfId="1124"/>
    <cellStyle name="_0[4space]_DCF 3 предприятия_Northern_Lights_financial_model_v11_18" xfId="1125"/>
    <cellStyle name="_0[4space]_DCF 3 с увел  объемами 14 12 07 " xfId="1126"/>
    <cellStyle name="_0[4space]_DCF 3 с увел  объемами 14 12 07  2" xfId="1127"/>
    <cellStyle name="_0[4space]_DCF 3 с увел  объемами 14 12 07  2_18" xfId="1128"/>
    <cellStyle name="_0[4space]_DCF 3 с увел  объемами 14 12 07  3" xfId="1129"/>
    <cellStyle name="_0[4space]_DCF 3 с увел  объемами 14 12 07 _Northern_Lights_financial_model_v11" xfId="1130"/>
    <cellStyle name="_0[4space]_DCF 3 с увел  объемами 14 12 07 _Northern_Lights_financial_model_v11_18" xfId="1131"/>
    <cellStyle name="_0[4space]_DCF_Northern_Lights_financial_model_v11" xfId="1132"/>
    <cellStyle name="_0[4space]_DCF_Northern_Lights_financial_model_v11_18" xfId="1133"/>
    <cellStyle name="_0[4space]_DCF_Pavlodar_9" xfId="1134"/>
    <cellStyle name="_0[4space]_DCF_Pavlodar_9 2" xfId="1135"/>
    <cellStyle name="_0[4space]_DCF_Pavlodar_9 2 2" xfId="1136"/>
    <cellStyle name="_0[4space]_информация по затратам и тарифам на  произ теплоэ" xfId="1137"/>
    <cellStyle name="_0[4space]_информация по затратам и тарифам на  произ теплоэ 2" xfId="1138"/>
    <cellStyle name="_0[4space]_информация по затратам и тарифам на  произ теплоэ 2_18" xfId="1139"/>
    <cellStyle name="_0[4space]_информация по затратам и тарифам на  произ теплоэ 3" xfId="1140"/>
    <cellStyle name="_0[4space]_информация по затратам и тарифам на  произ теплоэ_Northern_Lights_financial_model_v11" xfId="1141"/>
    <cellStyle name="_0[4space]_информация по затратам и тарифам на  произ теплоэ_Northern_Lights_financial_model_v11_18" xfId="1142"/>
    <cellStyle name="_0[4space]_Модель до 2018 г " xfId="1143"/>
    <cellStyle name="_0[4space]_Модель до 2018 г _18" xfId="1144"/>
    <cellStyle name="_0[6space]" xfId="1145"/>
    <cellStyle name="_0[6space] 2" xfId="1146"/>
    <cellStyle name="_0[6space] 2 2" xfId="1147"/>
    <cellStyle name="_0[6space]_DCF" xfId="1148"/>
    <cellStyle name="_0[6space]_DCF 2" xfId="1149"/>
    <cellStyle name="_0[6space]_DCF 2_18" xfId="1150"/>
    <cellStyle name="_0[6space]_DCF 3" xfId="1151"/>
    <cellStyle name="_0[6space]_DCF 3 предприятия" xfId="1152"/>
    <cellStyle name="_0[6space]_DCF 3 предприятия 2" xfId="1153"/>
    <cellStyle name="_0[6space]_DCF 3 предприятия 2_18" xfId="1154"/>
    <cellStyle name="_0[6space]_DCF 3 предприятия 3" xfId="1155"/>
    <cellStyle name="_0[6space]_DCF 3 предприятия_Northern_Lights_financial_model_v11" xfId="1156"/>
    <cellStyle name="_0[6space]_DCF 3 предприятия_Northern_Lights_financial_model_v11_18" xfId="1157"/>
    <cellStyle name="_0[6space]_DCF 3 с увел  объемами 14 12 07 " xfId="1158"/>
    <cellStyle name="_0[6space]_DCF 3 с увел  объемами 14 12 07  2" xfId="1159"/>
    <cellStyle name="_0[6space]_DCF 3 с увел  объемами 14 12 07  2_18" xfId="1160"/>
    <cellStyle name="_0[6space]_DCF 3 с увел  объемами 14 12 07  3" xfId="1161"/>
    <cellStyle name="_0[6space]_DCF 3 с увел  объемами 14 12 07 _Northern_Lights_financial_model_v11" xfId="1162"/>
    <cellStyle name="_0[6space]_DCF 3 с увел  объемами 14 12 07 _Northern_Lights_financial_model_v11_18" xfId="1163"/>
    <cellStyle name="_0[6space]_DCF_Northern_Lights_financial_model_v11" xfId="1164"/>
    <cellStyle name="_0[6space]_DCF_Northern_Lights_financial_model_v11_18" xfId="1165"/>
    <cellStyle name="_0[6space]_DCF_Pavlodar_9" xfId="1166"/>
    <cellStyle name="_0[6space]_DCF_Pavlodar_9 2" xfId="1167"/>
    <cellStyle name="_0[6space]_DCF_Pavlodar_9 2 2" xfId="1168"/>
    <cellStyle name="_0[6space]_информация по затратам и тарифам на  произ теплоэ" xfId="1169"/>
    <cellStyle name="_0[6space]_информация по затратам и тарифам на  произ теплоэ 2" xfId="1170"/>
    <cellStyle name="_0[6space]_информация по затратам и тарифам на  произ теплоэ 2_18" xfId="1171"/>
    <cellStyle name="_0[6space]_информация по затратам и тарифам на  произ теплоэ 3" xfId="1172"/>
    <cellStyle name="_0[6space]_информация по затратам и тарифам на  произ теплоэ_Northern_Lights_financial_model_v11" xfId="1173"/>
    <cellStyle name="_0[6space]_информация по затратам и тарифам на  произ теплоэ_Northern_Lights_financial_model_v11_18" xfId="1174"/>
    <cellStyle name="_0[6space]_Модель до 2018 г " xfId="1175"/>
    <cellStyle name="_0[6space]_Модель до 2018 г _18" xfId="1176"/>
    <cellStyle name="_0[7space]" xfId="1177"/>
    <cellStyle name="_0[7space] 2" xfId="1178"/>
    <cellStyle name="_0[7space] 2 2" xfId="1179"/>
    <cellStyle name="_0[7space]_DCF" xfId="1180"/>
    <cellStyle name="_0[7space]_DCF 2" xfId="1181"/>
    <cellStyle name="_0[7space]_DCF 2_18" xfId="1182"/>
    <cellStyle name="_0[7space]_DCF 3" xfId="1183"/>
    <cellStyle name="_0[7space]_DCF 3 предприятия" xfId="1184"/>
    <cellStyle name="_0[7space]_DCF 3 предприятия 2" xfId="1185"/>
    <cellStyle name="_0[7space]_DCF 3 предприятия 2_18" xfId="1186"/>
    <cellStyle name="_0[7space]_DCF 3 предприятия 3" xfId="1187"/>
    <cellStyle name="_0[7space]_DCF 3 предприятия_Northern_Lights_financial_model_v11" xfId="1188"/>
    <cellStyle name="_0[7space]_DCF 3 предприятия_Northern_Lights_financial_model_v11_18" xfId="1189"/>
    <cellStyle name="_0[7space]_DCF 3 с увел  объемами 14 12 07 " xfId="1190"/>
    <cellStyle name="_0[7space]_DCF 3 с увел  объемами 14 12 07  2" xfId="1191"/>
    <cellStyle name="_0[7space]_DCF 3 с увел  объемами 14 12 07  2_18" xfId="1192"/>
    <cellStyle name="_0[7space]_DCF 3 с увел  объемами 14 12 07  3" xfId="1193"/>
    <cellStyle name="_0[7space]_DCF 3 с увел  объемами 14 12 07 _Northern_Lights_financial_model_v11" xfId="1194"/>
    <cellStyle name="_0[7space]_DCF 3 с увел  объемами 14 12 07 _Northern_Lights_financial_model_v11_18" xfId="1195"/>
    <cellStyle name="_0[7space]_DCF_Northern_Lights_financial_model_v11" xfId="1196"/>
    <cellStyle name="_0[7space]_DCF_Northern_Lights_financial_model_v11_18" xfId="1197"/>
    <cellStyle name="_0[7space]_DCF_Pavlodar_9" xfId="1198"/>
    <cellStyle name="_0[7space]_DCF_Pavlodar_9 2" xfId="1199"/>
    <cellStyle name="_0[7space]_DCF_Pavlodar_9 2 2" xfId="1200"/>
    <cellStyle name="_0[7space]_информация по затратам и тарифам на  произ теплоэ" xfId="1201"/>
    <cellStyle name="_0[7space]_информация по затратам и тарифам на  произ теплоэ 2" xfId="1202"/>
    <cellStyle name="_0[7space]_информация по затратам и тарифам на  произ теплоэ 2_18" xfId="1203"/>
    <cellStyle name="_0[7space]_информация по затратам и тарифам на  произ теплоэ 3" xfId="1204"/>
    <cellStyle name="_0[7space]_информация по затратам и тарифам на  произ теплоэ_Northern_Lights_financial_model_v11" xfId="1205"/>
    <cellStyle name="_0[7space]_информация по затратам и тарифам на  произ теплоэ_Northern_Lights_financial_model_v11_18" xfId="1206"/>
    <cellStyle name="_0[7space]_Модель до 2018 г " xfId="1207"/>
    <cellStyle name="_0[7space]_Модель до 2018 г _18" xfId="1208"/>
    <cellStyle name="_0747_DCF_sugar_10" xfId="1209"/>
    <cellStyle name="_0747_DCF_sugar_10 2" xfId="1210"/>
    <cellStyle name="_0747_DCF_sugar_10 3" xfId="1211"/>
    <cellStyle name="_0747_DCF_sugar_10_DCF" xfId="1212"/>
    <cellStyle name="_0747_DCF_sugar_10_DCF 2" xfId="1213"/>
    <cellStyle name="_0747_DCF_sugar_10_DCF 2_18" xfId="1214"/>
    <cellStyle name="_0747_DCF_sugar_10_DCF 3" xfId="1215"/>
    <cellStyle name="_0747_DCF_sugar_10_DCF 3 предприятия" xfId="1216"/>
    <cellStyle name="_0747_DCF_sugar_10_DCF 3 предприятия 2" xfId="1217"/>
    <cellStyle name="_0747_DCF_sugar_10_DCF 3 предприятия 2_18" xfId="1218"/>
    <cellStyle name="_0747_DCF_sugar_10_DCF 3 предприятия 3" xfId="1219"/>
    <cellStyle name="_0747_DCF_sugar_10_DCF 3 предприятия_Northern_Lights_financial_model_v11" xfId="1220"/>
    <cellStyle name="_0747_DCF_sugar_10_DCF 3 предприятия_Northern_Lights_financial_model_v11_18" xfId="1221"/>
    <cellStyle name="_0747_DCF_sugar_10_DCF 3 с увел  объемами 14 12 07 " xfId="1222"/>
    <cellStyle name="_0747_DCF_sugar_10_DCF 3 с увел  объемами 14 12 07  2" xfId="1223"/>
    <cellStyle name="_0747_DCF_sugar_10_DCF 3 с увел  объемами 14 12 07  2_18" xfId="1224"/>
    <cellStyle name="_0747_DCF_sugar_10_DCF 3 с увел  объемами 14 12 07  3" xfId="1225"/>
    <cellStyle name="_0747_DCF_sugar_10_DCF 3 с увел  объемами 14 12 07 _Northern_Lights_financial_model_v11" xfId="1226"/>
    <cellStyle name="_0747_DCF_sugar_10_DCF 3 с увел  объемами 14 12 07 _Northern_Lights_financial_model_v11_18" xfId="1227"/>
    <cellStyle name="_0747_DCF_sugar_10_DCF_Northern_Lights_financial_model_v11" xfId="1228"/>
    <cellStyle name="_0747_DCF_sugar_10_DCF_Northern_Lights_financial_model_v11_18" xfId="1229"/>
    <cellStyle name="_0747_DCF_sugar_10_DCF_Pavlodar_9" xfId="1230"/>
    <cellStyle name="_0747_DCF_sugar_10_DCF_Pavlodar_9 2" xfId="1231"/>
    <cellStyle name="_0747_DCF_sugar_10_DCF_Pavlodar_9 3" xfId="1232"/>
    <cellStyle name="_0747_DCF_sugar_10_информация по затратам и тарифам на  произ теплоэ" xfId="1233"/>
    <cellStyle name="_0747_DCF_sugar_10_информация по затратам и тарифам на  произ теплоэ 2" xfId="1234"/>
    <cellStyle name="_0747_DCF_sugar_10_информация по затратам и тарифам на  произ теплоэ 2_18" xfId="1235"/>
    <cellStyle name="_0747_DCF_sugar_10_информация по затратам и тарифам на  произ теплоэ 3" xfId="1236"/>
    <cellStyle name="_0747_DCF_sugar_10_информация по затратам и тарифам на  произ теплоэ_Northern_Lights_financial_model_v11" xfId="1237"/>
    <cellStyle name="_0747_DCF_sugar_10_информация по затратам и тарифам на  произ теплоэ_Northern_Lights_financial_model_v11_18" xfId="1238"/>
    <cellStyle name="_0747_DCF_sugar_10_Модель до 2018 г " xfId="1239"/>
    <cellStyle name="_0747_DCF_sugar_10_Модель до 2018 г _18" xfId="1240"/>
    <cellStyle name="_0747_DCF_sugar_11" xfId="1241"/>
    <cellStyle name="_0747_DCF_sugar_11 2" xfId="1242"/>
    <cellStyle name="_0747_DCF_sugar_11 3" xfId="1243"/>
    <cellStyle name="_0747_DCF_sugar_11_DCF" xfId="1244"/>
    <cellStyle name="_0747_DCF_sugar_11_DCF 2" xfId="1245"/>
    <cellStyle name="_0747_DCF_sugar_11_DCF 2_18" xfId="1246"/>
    <cellStyle name="_0747_DCF_sugar_11_DCF 3" xfId="1247"/>
    <cellStyle name="_0747_DCF_sugar_11_DCF 3 предприятия" xfId="1248"/>
    <cellStyle name="_0747_DCF_sugar_11_DCF 3 предприятия 2" xfId="1249"/>
    <cellStyle name="_0747_DCF_sugar_11_DCF 3 предприятия 2_18" xfId="1250"/>
    <cellStyle name="_0747_DCF_sugar_11_DCF 3 предприятия 3" xfId="1251"/>
    <cellStyle name="_0747_DCF_sugar_11_DCF 3 предприятия_Northern_Lights_financial_model_v11" xfId="1252"/>
    <cellStyle name="_0747_DCF_sugar_11_DCF 3 предприятия_Northern_Lights_financial_model_v11_18" xfId="1253"/>
    <cellStyle name="_0747_DCF_sugar_11_DCF 3 с увел  объемами 14 12 07 " xfId="1254"/>
    <cellStyle name="_0747_DCF_sugar_11_DCF 3 с увел  объемами 14 12 07  2" xfId="1255"/>
    <cellStyle name="_0747_DCF_sugar_11_DCF 3 с увел  объемами 14 12 07  2_18" xfId="1256"/>
    <cellStyle name="_0747_DCF_sugar_11_DCF 3 с увел  объемами 14 12 07  3" xfId="1257"/>
    <cellStyle name="_0747_DCF_sugar_11_DCF 3 с увел  объемами 14 12 07 _Northern_Lights_financial_model_v11" xfId="1258"/>
    <cellStyle name="_0747_DCF_sugar_11_DCF 3 с увел  объемами 14 12 07 _Northern_Lights_financial_model_v11_18" xfId="1259"/>
    <cellStyle name="_0747_DCF_sugar_11_DCF_Northern_Lights_financial_model_v11" xfId="1260"/>
    <cellStyle name="_0747_DCF_sugar_11_DCF_Northern_Lights_financial_model_v11_18" xfId="1261"/>
    <cellStyle name="_0747_DCF_sugar_11_DCF_Pavlodar_9" xfId="1262"/>
    <cellStyle name="_0747_DCF_sugar_11_DCF_Pavlodar_9 2" xfId="1263"/>
    <cellStyle name="_0747_DCF_sugar_11_DCF_Pavlodar_9 3" xfId="1264"/>
    <cellStyle name="_0747_DCF_sugar_11_информация по затратам и тарифам на  произ теплоэ" xfId="1265"/>
    <cellStyle name="_0747_DCF_sugar_11_информация по затратам и тарифам на  произ теплоэ 2" xfId="1266"/>
    <cellStyle name="_0747_DCF_sugar_11_информация по затратам и тарифам на  произ теплоэ 2_18" xfId="1267"/>
    <cellStyle name="_0747_DCF_sugar_11_информация по затратам и тарифам на  произ теплоэ 3" xfId="1268"/>
    <cellStyle name="_0747_DCF_sugar_11_информация по затратам и тарифам на  произ теплоэ_Northern_Lights_financial_model_v11" xfId="1269"/>
    <cellStyle name="_0747_DCF_sugar_11_информация по затратам и тарифам на  произ теплоэ_Northern_Lights_financial_model_v11_18" xfId="1270"/>
    <cellStyle name="_0747_DCF_sugar_11_Модель до 2018 г " xfId="1271"/>
    <cellStyle name="_0747_DCF_sugar_11_Модель до 2018 г _18" xfId="1272"/>
    <cellStyle name="_0747_DCF_sugar_17" xfId="1273"/>
    <cellStyle name="_0747_DCF_sugar_17 2" xfId="1274"/>
    <cellStyle name="_0747_DCF_sugar_17 3" xfId="1275"/>
    <cellStyle name="_0747_DCF_sugar_17_DCF" xfId="1276"/>
    <cellStyle name="_0747_DCF_sugar_17_DCF 2" xfId="1277"/>
    <cellStyle name="_0747_DCF_sugar_17_DCF 2_18" xfId="1278"/>
    <cellStyle name="_0747_DCF_sugar_17_DCF 3" xfId="1279"/>
    <cellStyle name="_0747_DCF_sugar_17_DCF 3 предприятия" xfId="1280"/>
    <cellStyle name="_0747_DCF_sugar_17_DCF 3 предприятия 2" xfId="1281"/>
    <cellStyle name="_0747_DCF_sugar_17_DCF 3 предприятия 2_18" xfId="1282"/>
    <cellStyle name="_0747_DCF_sugar_17_DCF 3 предприятия 3" xfId="1283"/>
    <cellStyle name="_0747_DCF_sugar_17_DCF 3 предприятия_Northern_Lights_financial_model_v11" xfId="1284"/>
    <cellStyle name="_0747_DCF_sugar_17_DCF 3 предприятия_Northern_Lights_financial_model_v11_18" xfId="1285"/>
    <cellStyle name="_0747_DCF_sugar_17_DCF 3 с увел  объемами 14 12 07 " xfId="1286"/>
    <cellStyle name="_0747_DCF_sugar_17_DCF 3 с увел  объемами 14 12 07  2" xfId="1287"/>
    <cellStyle name="_0747_DCF_sugar_17_DCF 3 с увел  объемами 14 12 07  2_18" xfId="1288"/>
    <cellStyle name="_0747_DCF_sugar_17_DCF 3 с увел  объемами 14 12 07  3" xfId="1289"/>
    <cellStyle name="_0747_DCF_sugar_17_DCF 3 с увел  объемами 14 12 07 _Northern_Lights_financial_model_v11" xfId="1290"/>
    <cellStyle name="_0747_DCF_sugar_17_DCF 3 с увел  объемами 14 12 07 _Northern_Lights_financial_model_v11_18" xfId="1291"/>
    <cellStyle name="_0747_DCF_sugar_17_DCF_Northern_Lights_financial_model_v11" xfId="1292"/>
    <cellStyle name="_0747_DCF_sugar_17_DCF_Northern_Lights_financial_model_v11_18" xfId="1293"/>
    <cellStyle name="_0747_DCF_sugar_17_DCF_Pavlodar_9" xfId="1294"/>
    <cellStyle name="_0747_DCF_sugar_17_DCF_Pavlodar_9 2" xfId="1295"/>
    <cellStyle name="_0747_DCF_sugar_17_DCF_Pavlodar_9 3" xfId="1296"/>
    <cellStyle name="_0747_DCF_sugar_17_информация по затратам и тарифам на  произ теплоэ" xfId="1297"/>
    <cellStyle name="_0747_DCF_sugar_17_информация по затратам и тарифам на  произ теплоэ 2" xfId="1298"/>
    <cellStyle name="_0747_DCF_sugar_17_информация по затратам и тарифам на  произ теплоэ 2_18" xfId="1299"/>
    <cellStyle name="_0747_DCF_sugar_17_информация по затратам и тарифам на  произ теплоэ 3" xfId="1300"/>
    <cellStyle name="_0747_DCF_sugar_17_информация по затратам и тарифам на  произ теплоэ_Northern_Lights_financial_model_v11" xfId="1301"/>
    <cellStyle name="_0747_DCF_sugar_17_информация по затратам и тарифам на  произ теплоэ_Northern_Lights_financial_model_v11_18" xfId="1302"/>
    <cellStyle name="_0747_DCF_sugar_17_Модель до 2018 г " xfId="1303"/>
    <cellStyle name="_0747_DCF_sugar_17_Модель до 2018 г _18" xfId="1304"/>
    <cellStyle name="_0747_DCF_sugar_5_with economic obsolesense" xfId="1305"/>
    <cellStyle name="_0747_DCF_sugar_5_with economic obsolesense 2" xfId="1306"/>
    <cellStyle name="_0747_DCF_sugar_5_with economic obsolesense 3" xfId="1307"/>
    <cellStyle name="_0747_DCF_sugar_5_with economic obsolesense_DCF" xfId="1308"/>
    <cellStyle name="_0747_DCF_sugar_5_with economic obsolesense_DCF 2" xfId="1309"/>
    <cellStyle name="_0747_DCF_sugar_5_with economic obsolesense_DCF 2_18" xfId="1310"/>
    <cellStyle name="_0747_DCF_sugar_5_with economic obsolesense_DCF 3" xfId="1311"/>
    <cellStyle name="_0747_DCF_sugar_5_with economic obsolesense_DCF 3 предприятия" xfId="1312"/>
    <cellStyle name="_0747_DCF_sugar_5_with economic obsolesense_DCF 3 предприятия 2" xfId="1313"/>
    <cellStyle name="_0747_DCF_sugar_5_with economic obsolesense_DCF 3 предприятия 2_18" xfId="1314"/>
    <cellStyle name="_0747_DCF_sugar_5_with economic obsolesense_DCF 3 предприятия 3" xfId="1315"/>
    <cellStyle name="_0747_DCF_sugar_5_with economic obsolesense_DCF 3 предприятия_Northern_Lights_financial_model_v11" xfId="1316"/>
    <cellStyle name="_0747_DCF_sugar_5_with economic obsolesense_DCF 3 предприятия_Northern_Lights_financial_model_v11_18" xfId="1317"/>
    <cellStyle name="_0747_DCF_sugar_5_with economic obsolesense_DCF 3 с увел  объемами 14 12 07 " xfId="1318"/>
    <cellStyle name="_0747_DCF_sugar_5_with economic obsolesense_DCF 3 с увел  объемами 14 12 07  2" xfId="1319"/>
    <cellStyle name="_0747_DCF_sugar_5_with economic obsolesense_DCF 3 с увел  объемами 14 12 07  2_18" xfId="1320"/>
    <cellStyle name="_0747_DCF_sugar_5_with economic obsolesense_DCF 3 с увел  объемами 14 12 07  3" xfId="1321"/>
    <cellStyle name="_0747_DCF_sugar_5_with economic obsolesense_DCF 3 с увел  объемами 14 12 07 _Northern_Lights_financial_model_v11" xfId="1322"/>
    <cellStyle name="_0747_DCF_sugar_5_with economic obsolesense_DCF 3 с увел  объемами 14 12 07 _Northern_Lights_financial_model_v11_18" xfId="1323"/>
    <cellStyle name="_0747_DCF_sugar_5_with economic obsolesense_DCF_Northern_Lights_financial_model_v11" xfId="1324"/>
    <cellStyle name="_0747_DCF_sugar_5_with economic obsolesense_DCF_Northern_Lights_financial_model_v11_18" xfId="1325"/>
    <cellStyle name="_0747_DCF_sugar_5_with economic obsolesense_DCF_Pavlodar_9" xfId="1326"/>
    <cellStyle name="_0747_DCF_sugar_5_with economic obsolesense_DCF_Pavlodar_9 2" xfId="1327"/>
    <cellStyle name="_0747_DCF_sugar_5_with economic obsolesense_DCF_Pavlodar_9 3" xfId="1328"/>
    <cellStyle name="_0747_DCF_sugar_5_with economic obsolesense_информация по затратам и тарифам на  произ теплоэ" xfId="1329"/>
    <cellStyle name="_0747_DCF_sugar_5_with economic obsolesense_информация по затратам и тарифам на  произ теплоэ 2" xfId="1330"/>
    <cellStyle name="_0747_DCF_sugar_5_with economic obsolesense_информация по затратам и тарифам на  произ теплоэ 2_18" xfId="1331"/>
    <cellStyle name="_0747_DCF_sugar_5_with economic obsolesense_информация по затратам и тарифам на  произ теплоэ 3" xfId="1332"/>
    <cellStyle name="_0747_DCF_sugar_5_with economic obsolesense_информация по затратам и тарифам на  произ теплоэ_Northern_Lights_financial_model_v11" xfId="1333"/>
    <cellStyle name="_0747_DCF_sugar_5_with economic obsolesense_информация по затратам и тарифам на  произ теплоэ_Northern_Lights_financial_model_v11_18" xfId="1334"/>
    <cellStyle name="_0747_DCF_sugar_5_with economic obsolesense_Модель до 2018 г " xfId="1335"/>
    <cellStyle name="_0747_DCF_sugar_5_with economic obsolesense_Модель до 2018 г _18" xfId="1336"/>
    <cellStyle name="_2272A Elimination journal entries-BS_CAFEC Group IFRS 2007" xfId="1337"/>
    <cellStyle name="_2272A Elimination journal entries-BS_CAFEC Group IFRS 2007 2" xfId="1338"/>
    <cellStyle name="_2272A Elimination journal entries-BS_CAFEC Group IFRS 2007_18" xfId="1339"/>
    <cellStyle name="_2272B Elimination journal entries-IS_CAFEC Group IFRS 2007" xfId="1340"/>
    <cellStyle name="_2272B Elimination journal entries-IS_CAFEC Group IFRS 2007 2" xfId="1341"/>
    <cellStyle name="_2272B Elimination journal entries-IS_CAFEC Group IFRS 2007_18" xfId="1342"/>
    <cellStyle name="_2кв09РасшифровкиЕБРР(чистовик)" xfId="1343"/>
    <cellStyle name="_2кв09РасшифровкиЕБРР(чистовик)_18" xfId="1344"/>
    <cellStyle name="_BEV_Eurocement(01.06.05)_14" xfId="1345"/>
    <cellStyle name="_BEV_Eurocement(01.06.05)_14_18" xfId="1346"/>
    <cellStyle name="_BEV_Eurocement(01.06.05)_14_DCF" xfId="1347"/>
    <cellStyle name="_BEV_Eurocement(01.06.05)_14_DCF 2" xfId="1348"/>
    <cellStyle name="_BEV_Eurocement(01.06.05)_14_DCF 2 2" xfId="1349"/>
    <cellStyle name="_BEV_Eurocement(01.06.05)_14_DCF 2_18" xfId="1350"/>
    <cellStyle name="_BEV_Eurocement(01.06.05)_14_DCF 3 с увел  объемами 14 12 07 " xfId="1351"/>
    <cellStyle name="_BEV_Eurocement(01.06.05)_14_DCF 3 с увел  объемами 14 12 07  2" xfId="1352"/>
    <cellStyle name="_BEV_Eurocement(01.06.05)_14_DCF 3 с увел  объемами 14 12 07  2 2" xfId="1353"/>
    <cellStyle name="_BEV_Eurocement(01.06.05)_14_DCF 3 с увел  объемами 14 12 07  2_18" xfId="1354"/>
    <cellStyle name="_BEV_Eurocement(01.06.05)_14_DCF 3 с увел  объемами 14 12 07 _18" xfId="1355"/>
    <cellStyle name="_BEV_Eurocement(01.06.05)_14_DCF 3 с увел  объемами 14 12 07 _Northern_Lights_financial_model_v11" xfId="1356"/>
    <cellStyle name="_BEV_Eurocement(01.06.05)_14_DCF 3 с увел  объемами 14 12 07 _Northern_Lights_financial_model_v11_18" xfId="1357"/>
    <cellStyle name="_BEV_Eurocement(01.06.05)_14_DCF_18" xfId="1358"/>
    <cellStyle name="_BEV_Eurocement(01.06.05)_14_DCF_Northern_Lights_financial_model_v11" xfId="1359"/>
    <cellStyle name="_BEV_Eurocement(01.06.05)_14_DCF_Northern_Lights_financial_model_v11_18" xfId="1360"/>
    <cellStyle name="_BEV_Eurocement(01.06.05)_14_DCF_Pavlodar_9" xfId="1361"/>
    <cellStyle name="_BEV_Eurocement(01.06.05)_14_DCF_Pavlodar_9_18" xfId="1362"/>
    <cellStyle name="_BEV_Eurocement(01.06.05)_14_Модель до 2018 г " xfId="1363"/>
    <cellStyle name="_BEV_Eurocement(01.06.05)_14_Модель до 2018 г _18" xfId="1364"/>
    <cellStyle name="_Book1" xfId="1365"/>
    <cellStyle name="_Book1_18" xfId="1366"/>
    <cellStyle name="_Book1_DCF" xfId="1367"/>
    <cellStyle name="_Book1_DCF 2" xfId="1368"/>
    <cellStyle name="_Book1_DCF 2 2" xfId="1369"/>
    <cellStyle name="_Book1_DCF 2_18" xfId="1370"/>
    <cellStyle name="_Book1_DCF 3 с увел  объемами 14 12 07 " xfId="1371"/>
    <cellStyle name="_Book1_DCF 3 с увел  объемами 14 12 07  2" xfId="1372"/>
    <cellStyle name="_Book1_DCF 3 с увел  объемами 14 12 07  2 2" xfId="1373"/>
    <cellStyle name="_Book1_DCF 3 с увел  объемами 14 12 07  2_18" xfId="1374"/>
    <cellStyle name="_Book1_DCF 3 с увел  объемами 14 12 07 _18" xfId="1375"/>
    <cellStyle name="_Book1_DCF 3 с увел  объемами 14 12 07 _Northern_Lights_financial_model_v11" xfId="1376"/>
    <cellStyle name="_Book1_DCF 3 с увел  объемами 14 12 07 _Northern_Lights_financial_model_v11_18" xfId="1377"/>
    <cellStyle name="_Book1_DCF_18" xfId="1378"/>
    <cellStyle name="_Book1_DCF_Northern_Lights_financial_model_v11" xfId="1379"/>
    <cellStyle name="_Book1_DCF_Northern_Lights_financial_model_v11_18" xfId="1380"/>
    <cellStyle name="_Book1_DCF_Pavlodar_9" xfId="1381"/>
    <cellStyle name="_Book1_DCF_Pavlodar_9_18" xfId="1382"/>
    <cellStyle name="_Book1_Модель до 2018 г " xfId="1383"/>
    <cellStyle name="_Book1_Модель до 2018 г _18" xfId="1384"/>
    <cellStyle name="_Book2" xfId="1385"/>
    <cellStyle name="_Book2 2" xfId="1386"/>
    <cellStyle name="_Book2 3" xfId="1387"/>
    <cellStyle name="_Book2_DCF" xfId="1388"/>
    <cellStyle name="_Book2_DCF 2" xfId="1389"/>
    <cellStyle name="_Book2_DCF 2_18" xfId="1390"/>
    <cellStyle name="_Book2_DCF 3" xfId="1391"/>
    <cellStyle name="_Book2_DCF 3 предприятия" xfId="1392"/>
    <cellStyle name="_Book2_DCF 3 предприятия 2" xfId="1393"/>
    <cellStyle name="_Book2_DCF 3 предприятия 2_18" xfId="1394"/>
    <cellStyle name="_Book2_DCF 3 предприятия 3" xfId="1395"/>
    <cellStyle name="_Book2_DCF 3 предприятия_Northern_Lights_financial_model_v11" xfId="1396"/>
    <cellStyle name="_Book2_DCF 3 предприятия_Northern_Lights_financial_model_v11_18" xfId="1397"/>
    <cellStyle name="_Book2_DCF 3 с увел  объемами 14 12 07 " xfId="1398"/>
    <cellStyle name="_Book2_DCF 3 с увел  объемами 14 12 07  2" xfId="1399"/>
    <cellStyle name="_Book2_DCF 3 с увел  объемами 14 12 07  2_18" xfId="1400"/>
    <cellStyle name="_Book2_DCF 3 с увел  объемами 14 12 07  3" xfId="1401"/>
    <cellStyle name="_Book2_DCF 3 с увел  объемами 14 12 07 _Northern_Lights_financial_model_v11" xfId="1402"/>
    <cellStyle name="_Book2_DCF 3 с увел  объемами 14 12 07 _Northern_Lights_financial_model_v11_18" xfId="1403"/>
    <cellStyle name="_Book2_DCF_Northern_Lights_financial_model_v11" xfId="1404"/>
    <cellStyle name="_Book2_DCF_Northern_Lights_financial_model_v11_18" xfId="1405"/>
    <cellStyle name="_Book2_DCF_Pavlodar_9" xfId="1406"/>
    <cellStyle name="_Book2_DCF_Pavlodar_9 2" xfId="1407"/>
    <cellStyle name="_Book2_DCF_Pavlodar_9 3" xfId="1408"/>
    <cellStyle name="_Book2_информация по затратам и тарифам на  произ теплоэ" xfId="1409"/>
    <cellStyle name="_Book2_информация по затратам и тарифам на  произ теплоэ 2" xfId="1410"/>
    <cellStyle name="_Book2_информация по затратам и тарифам на  произ теплоэ 2_18" xfId="1411"/>
    <cellStyle name="_Book2_информация по затратам и тарифам на  произ теплоэ 3" xfId="1412"/>
    <cellStyle name="_Book2_информация по затратам и тарифам на  произ теплоэ_Northern_Lights_financial_model_v11" xfId="1413"/>
    <cellStyle name="_Book2_информация по затратам и тарифам на  произ теплоэ_Northern_Lights_financial_model_v11_18" xfId="1414"/>
    <cellStyle name="_Book2_Модель до 2018 г " xfId="1415"/>
    <cellStyle name="_Book2_Модель до 2018 г _18" xfId="1416"/>
    <cellStyle name="_CAEPCO - Valuation CRM 14-11-08 v2" xfId="1417"/>
    <cellStyle name="_CAEPCO - Valuation CRM 14-11-08 v2_18" xfId="1418"/>
    <cellStyle name="_CAPEC 2Q 2009 (project) to EBRD" xfId="1419"/>
    <cellStyle name="_CAPEC 2Q 2009 (project) to EBRD_18" xfId="1420"/>
    <cellStyle name="_CAPEC IQ 2009 to EBRD для НАС" xfId="1421"/>
    <cellStyle name="_CAPEC IQ 2009 to EBRD для НАС_18" xfId="1422"/>
    <cellStyle name="_Comma" xfId="1423"/>
    <cellStyle name="_Comma 2" xfId="1424"/>
    <cellStyle name="_Comma_Copy of Uralkali Summary Business Plan 14 Apr 04 (sent)1250404 input for Union DCF" xfId="1425"/>
    <cellStyle name="_Comma_Copy of Uralkali Summary Business Plan 14 Apr 04 (sent)1250404 input for Union DCF 2" xfId="1426"/>
    <cellStyle name="_Comma_Copy of Uralkali Summary Business Plan 14 Apr 04 (sent)1250404 input for Union DCF 3" xfId="1427"/>
    <cellStyle name="_Comma_Copy of Uralkali Summary Business Plan 14 Apr 04 (sent)1250404 input for Union DCF_DCF" xfId="1428"/>
    <cellStyle name="_Comma_Copy of Uralkali Summary Business Plan 14 Apr 04 (sent)1250404 input for Union DCF_DCF 2" xfId="1429"/>
    <cellStyle name="_Comma_Copy of Uralkali Summary Business Plan 14 Apr 04 (sent)1250404 input for Union DCF_DCF 2_18" xfId="1430"/>
    <cellStyle name="_Comma_Copy of Uralkali Summary Business Plan 14 Apr 04 (sent)1250404 input for Union DCF_DCF 3" xfId="1431"/>
    <cellStyle name="_Comma_Copy of Uralkali Summary Business Plan 14 Apr 04 (sent)1250404 input for Union DCF_DCF 3 предприятия" xfId="1432"/>
    <cellStyle name="_Comma_Copy of Uralkali Summary Business Plan 14 Apr 04 (sent)1250404 input for Union DCF_DCF 3 предприятия 2" xfId="1433"/>
    <cellStyle name="_Comma_Copy of Uralkali Summary Business Plan 14 Apr 04 (sent)1250404 input for Union DCF_DCF 3 предприятия 2_18" xfId="1434"/>
    <cellStyle name="_Comma_Copy of Uralkali Summary Business Plan 14 Apr 04 (sent)1250404 input for Union DCF_DCF 3 предприятия 3" xfId="1435"/>
    <cellStyle name="_Comma_Copy of Uralkali Summary Business Plan 14 Apr 04 (sent)1250404 input for Union DCF_DCF 3 предприятия_Northern_Lights_financial_model_v11" xfId="1436"/>
    <cellStyle name="_Comma_Copy of Uralkali Summary Business Plan 14 Apr 04 (sent)1250404 input for Union DCF_DCF 3 предприятия_Northern_Lights_financial_model_v11_18" xfId="1437"/>
    <cellStyle name="_Comma_Copy of Uralkali Summary Business Plan 14 Apr 04 (sent)1250404 input for Union DCF_DCF 3 с увел  объемами 14 12 07 " xfId="1438"/>
    <cellStyle name="_Comma_Copy of Uralkali Summary Business Plan 14 Apr 04 (sent)1250404 input for Union DCF_DCF 3 с увел  объемами 14 12 07  2" xfId="1439"/>
    <cellStyle name="_Comma_Copy of Uralkali Summary Business Plan 14 Apr 04 (sent)1250404 input for Union DCF_DCF 3 с увел  объемами 14 12 07  2_18" xfId="1440"/>
    <cellStyle name="_Comma_Copy of Uralkali Summary Business Plan 14 Apr 04 (sent)1250404 input for Union DCF_DCF 3 с увел  объемами 14 12 07  3" xfId="1441"/>
    <cellStyle name="_Comma_Copy of Uralkali Summary Business Plan 14 Apr 04 (sent)1250404 input for Union DCF_DCF 3 с увел  объемами 14 12 07 _Northern_Lights_financial_model_v11" xfId="1442"/>
    <cellStyle name="_Comma_Copy of Uralkali Summary Business Plan 14 Apr 04 (sent)1250404 input for Union DCF_DCF 3 с увел  объемами 14 12 07 _Northern_Lights_financial_model_v11_18" xfId="1443"/>
    <cellStyle name="_Comma_Copy of Uralkali Summary Business Plan 14 Apr 04 (sent)1250404 input for Union DCF_DCF_Northern_Lights_financial_model_v11" xfId="1444"/>
    <cellStyle name="_Comma_Copy of Uralkali Summary Business Plan 14 Apr 04 (sent)1250404 input for Union DCF_DCF_Northern_Lights_financial_model_v11_18" xfId="1445"/>
    <cellStyle name="_Comma_Copy of Uralkali Summary Business Plan 14 Apr 04 (sent)1250404 input for Union DCF_DCF_Pavlodar_9" xfId="1446"/>
    <cellStyle name="_Comma_Copy of Uralkali Summary Business Plan 14 Apr 04 (sent)1250404 input for Union DCF_DCF_Pavlodar_9 2" xfId="1447"/>
    <cellStyle name="_Comma_Copy of Uralkali Summary Business Plan 14 Apr 04 (sent)1250404 input for Union DCF_DCF_Pavlodar_9 3" xfId="1448"/>
    <cellStyle name="_Comma_Copy of Uralkali Summary Business Plan 14 Apr 04 (sent)1250404 input for Union DCF_информация по затратам и тарифам на  произ теплоэ" xfId="1449"/>
    <cellStyle name="_Comma_Copy of Uralkali Summary Business Plan 14 Apr 04 (sent)1250404 input for Union DCF_информация по затратам и тарифам на  произ теплоэ 2" xfId="1450"/>
    <cellStyle name="_Comma_Copy of Uralkali Summary Business Plan 14 Apr 04 (sent)1250404 input for Union DCF_информация по затратам и тарифам на  произ теплоэ 2_18" xfId="1451"/>
    <cellStyle name="_Comma_Copy of Uralkali Summary Business Plan 14 Apr 04 (sent)1250404 input for Union DCF_информация по затратам и тарифам на  произ теплоэ 3" xfId="1452"/>
    <cellStyle name="_Comma_Copy of Uralkali Summary Business Plan 14 Apr 04 (sent)1250404 input for Union DCF_информация по затратам и тарифам на  произ теплоэ_Northern_Lights_financial_model_v11" xfId="1453"/>
    <cellStyle name="_Comma_Copy of Uralkali Summary Business Plan 14 Apr 04 (sent)1250404 input for Union DCF_информация по затратам и тарифам на  произ теплоэ_Northern_Lights_financial_model_v11_18" xfId="1454"/>
    <cellStyle name="_Comma_Copy of Uralkali Summary Business Plan 14 Apr 04 (sent)1250404 input for Union DCF_Модель до 2018 г " xfId="1455"/>
    <cellStyle name="_Comma_Copy of Uralkali Summary Business Plan 14 Apr 04 (sent)1250404 input for Union DCF_Модель до 2018 г _18" xfId="1456"/>
    <cellStyle name="_Comma_DCF" xfId="1457"/>
    <cellStyle name="_Comma_DCF 2" xfId="1458"/>
    <cellStyle name="_Comma_DCF 2_18" xfId="1459"/>
    <cellStyle name="_Comma_DCF 3" xfId="1460"/>
    <cellStyle name="_Comma_DCF 3 предприятия" xfId="1461"/>
    <cellStyle name="_Comma_DCF 3 предприятия 2" xfId="1462"/>
    <cellStyle name="_Comma_DCF 3 предприятия 2_18" xfId="1463"/>
    <cellStyle name="_Comma_DCF 3 предприятия 3" xfId="1464"/>
    <cellStyle name="_Comma_DCF 3 предприятия_Northern_Lights_financial_model_v11" xfId="1465"/>
    <cellStyle name="_Comma_DCF 3 предприятия_Northern_Lights_financial_model_v11_18" xfId="1466"/>
    <cellStyle name="_Comma_DCF 3 с увел  объемами 14 12 07 " xfId="1467"/>
    <cellStyle name="_Comma_DCF 3 с увел  объемами 14 12 07  2" xfId="1468"/>
    <cellStyle name="_Comma_DCF 3 с увел  объемами 14 12 07  2_18" xfId="1469"/>
    <cellStyle name="_Comma_DCF 3 с увел  объемами 14 12 07  3" xfId="1470"/>
    <cellStyle name="_Comma_DCF 3 с увел  объемами 14 12 07 _Northern_Lights_financial_model_v11" xfId="1471"/>
    <cellStyle name="_Comma_DCF 3 с увел  объемами 14 12 07 _Northern_Lights_financial_model_v11_18" xfId="1472"/>
    <cellStyle name="_Comma_DCF_Northern_Lights_financial_model_v11" xfId="1473"/>
    <cellStyle name="_Comma_DCF_Northern_Lights_financial_model_v11_18" xfId="1474"/>
    <cellStyle name="_Comma_DCF_Pavlodar_9" xfId="1475"/>
    <cellStyle name="_Comma_DCF_Pavlodar_9 2" xfId="1476"/>
    <cellStyle name="_Comma_информация по затратам и тарифам на  произ теплоэ" xfId="1477"/>
    <cellStyle name="_Comma_информация по затратам и тарифам на  произ теплоэ 2" xfId="1478"/>
    <cellStyle name="_Comma_информация по затратам и тарифам на  произ теплоэ 2_18" xfId="1479"/>
    <cellStyle name="_Comma_информация по затратам и тарифам на  произ теплоэ 3" xfId="1480"/>
    <cellStyle name="_Comma_информация по затратам и тарифам на  произ теплоэ_Northern_Lights_financial_model_v11" xfId="1481"/>
    <cellStyle name="_Comma_информация по затратам и тарифам на  произ теплоэ_Northern_Lights_financial_model_v11_18" xfId="1482"/>
    <cellStyle name="_Comma_Модель до 2018 г " xfId="1483"/>
    <cellStyle name="_Comma_Модель до 2018 г _18" xfId="1484"/>
    <cellStyle name="_Condition" xfId="1485"/>
    <cellStyle name="_Condition 2" xfId="1486"/>
    <cellStyle name="_Condition_Northern_Lights_financial_model_v11" xfId="1487"/>
    <cellStyle name="_Condition_Northern_Lights_financial_model_v11_18" xfId="1488"/>
    <cellStyle name="_Copy of Uralkali Summa?y Busin?ss Plan?14 Apr ?4 (sent?1250404?input f?r Union?DCF" xfId="1489"/>
    <cellStyle name="_Copy of Uralkali Summary Business Plan 14 Apr 04 (sent)1250404 input for Union DCF" xfId="1490"/>
    <cellStyle name="_Copy of Uralkali Summary Business Plan 14 Apr 04 (sent)1250404 input for Union DCF_18" xfId="1491"/>
    <cellStyle name="_Copy of Uralkali Summary Business Plan 14 Apr 04 (sent)1250404 input for Union DCF_DCF" xfId="1492"/>
    <cellStyle name="_Copy of Uralkali Summary Business Plan 14 Apr 04 (sent)1250404 input for Union DCF_DCF 2" xfId="1493"/>
    <cellStyle name="_Copy of Uralkali Summary Business Plan 14 Apr 04 (sent)1250404 input for Union DCF_DCF 2 2" xfId="1494"/>
    <cellStyle name="_Copy of Uralkali Summary Business Plan 14 Apr 04 (sent)1250404 input for Union DCF_DCF 2_18" xfId="1495"/>
    <cellStyle name="_Copy of Uralkali Summary Business Plan 14 Apr 04 (sent)1250404 input for Union DCF_DCF 3 с увел  объемами 14 12 07 " xfId="1496"/>
    <cellStyle name="_Copy of Uralkali Summary Business Plan 14 Apr 04 (sent)1250404 input for Union DCF_DCF 3 с увел  объемами 14 12 07  2" xfId="1497"/>
    <cellStyle name="_Copy of Uralkali Summary Business Plan 14 Apr 04 (sent)1250404 input for Union DCF_DCF 3 с увел  объемами 14 12 07  2 2" xfId="1498"/>
    <cellStyle name="_Copy of Uralkali Summary Business Plan 14 Apr 04 (sent)1250404 input for Union DCF_DCF 3 с увел  объемами 14 12 07  2_18" xfId="1499"/>
    <cellStyle name="_Copy of Uralkali Summary Business Plan 14 Apr 04 (sent)1250404 input for Union DCF_DCF 3 с увел  объемами 14 12 07 _18" xfId="1500"/>
    <cellStyle name="_Copy of Uralkali Summary Business Plan 14 Apr 04 (sent)1250404 input for Union DCF_DCF 3 с увел  объемами 14 12 07 _Northern_Lights_financial_model_v11" xfId="1501"/>
    <cellStyle name="_Copy of Uralkali Summary Business Plan 14 Apr 04 (sent)1250404 input for Union DCF_DCF 3 с увел  объемами 14 12 07 _Northern_Lights_financial_model_v11_18" xfId="1502"/>
    <cellStyle name="_Copy of Uralkali Summary Business Plan 14 Apr 04 (sent)1250404 input for Union DCF_DCF_18" xfId="1503"/>
    <cellStyle name="_Copy of Uralkali Summary Business Plan 14 Apr 04 (sent)1250404 input for Union DCF_DCF_Northern_Lights_financial_model_v11" xfId="1504"/>
    <cellStyle name="_Copy of Uralkali Summary Business Plan 14 Apr 04 (sent)1250404 input for Union DCF_DCF_Northern_Lights_financial_model_v11_18" xfId="1505"/>
    <cellStyle name="_Copy of Uralkali Summary Business Plan 14 Apr 04 (sent)1250404 input for Union DCF_DCF_Pavlodar_9" xfId="1506"/>
    <cellStyle name="_Copy of Uralkali Summary Business Plan 14 Apr 04 (sent)1250404 input for Union DCF_DCF_Pavlodar_9_18" xfId="1507"/>
    <cellStyle name="_Copy of Uralkali Summary Business Plan 14 Apr 04 (sent)1250404 input for Union DCF_Модель до 2018 г " xfId="1508"/>
    <cellStyle name="_Copy of Uralkali Summary Business Plan 14 Apr 04 (sent)1250404 input for Union DCF_Модель до 2018 г _18" xfId="1509"/>
    <cellStyle name="_Copy of Uralkali SummaŲy Businťss PlanĠ14 Apr İ4 (sentĩ1250404Ġinput fůr UnionĠDCF" xfId="1510"/>
    <cellStyle name="_Cost forms - presentation2" xfId="1511"/>
    <cellStyle name="_Cost forms - presentation2 2" xfId="1512"/>
    <cellStyle name="_Cost forms - presentation2 2 2" xfId="1513"/>
    <cellStyle name="_Cost forms - presentation2 2_18" xfId="1514"/>
    <cellStyle name="_Cost forms - presentation2_DCF" xfId="1515"/>
    <cellStyle name="_Cost forms - presentation2_DCF 2" xfId="1516"/>
    <cellStyle name="_Cost forms - presentation2_DCF 2 2" xfId="1517"/>
    <cellStyle name="_Cost forms - presentation2_DCF 2_18" xfId="1518"/>
    <cellStyle name="_Cost forms - presentation2_DCF 3 с увел  объемами 14 12 07 " xfId="1519"/>
    <cellStyle name="_Cost forms - presentation2_DCF 3 с увел  объемами 14 12 07  2" xfId="1520"/>
    <cellStyle name="_Cost forms - presentation2_DCF 3 с увел  объемами 14 12 07  2 2" xfId="1521"/>
    <cellStyle name="_Cost forms - presentation2_DCF 3 с увел  объемами 14 12 07  2_18" xfId="1522"/>
    <cellStyle name="_Cost forms - presentation2_DCF 3 с увел  объемами 14 12 07 _Northern_Lights_financial_model_v11" xfId="1523"/>
    <cellStyle name="_Cost forms - presentation2_DCF 3 с увел  объемами 14 12 07 _Northern_Lights_financial_model_v11_18" xfId="1524"/>
    <cellStyle name="_Cost forms - presentation2_DCF_Northern_Lights_financial_model_v11" xfId="1525"/>
    <cellStyle name="_Cost forms - presentation2_DCF_Northern_Lights_financial_model_v11_18" xfId="1526"/>
    <cellStyle name="_Cost forms - presentation2_DCF_Pavlodar_9" xfId="1527"/>
    <cellStyle name="_Cost forms - presentation2_DCF_Pavlodar_9 2" xfId="1528"/>
    <cellStyle name="_Cost forms - presentation2_DCF_Pavlodar_9 2 2" xfId="1529"/>
    <cellStyle name="_Cost forms - presentation2_DCF_Pavlodar_9 2_18" xfId="1530"/>
    <cellStyle name="_Cost forms - presentation2_DCF_Pavlodar_9_Northern_Lights_financial_model_v11" xfId="1531"/>
    <cellStyle name="_Cost forms - presentation2_DCF_Pavlodar_9_Northern_Lights_financial_model_v11_18" xfId="1532"/>
    <cellStyle name="_Cost forms - presentation2_Northern_Lights_financial_model_v11" xfId="1533"/>
    <cellStyle name="_Cost forms - presentation2_Northern_Lights_financial_model_v11_18" xfId="1534"/>
    <cellStyle name="_Cost forms - presentation2_Модель до 2018 г " xfId="1535"/>
    <cellStyle name="_Cost forms - presentation2_Модель до 2018 г _18" xfId="1536"/>
    <cellStyle name="_Currency" xfId="1537"/>
    <cellStyle name="_Currency 2" xfId="1538"/>
    <cellStyle name="_Currency 2_18" xfId="1539"/>
    <cellStyle name="_Currency_18" xfId="1540"/>
    <cellStyle name="_Currency_Copy of Uralkali Summary Business Plan 14 Apr 04 (sent)1250404 input for Union DCF" xfId="1541"/>
    <cellStyle name="_Currency_Copy of Uralkali Summary Business Plan 14 Apr 04 (sent)1250404 input for Union DCF 2" xfId="1542"/>
    <cellStyle name="_Currency_Copy of Uralkali Summary Business Plan 14 Apr 04 (sent)1250404 input for Union DCF 2_18" xfId="1543"/>
    <cellStyle name="_Currency_Copy of Uralkali Summary Business Plan 14 Apr 04 (sent)1250404 input for Union DCF 3" xfId="1544"/>
    <cellStyle name="_Currency_Copy of Uralkali Summary Business Plan 14 Apr 04 (sent)1250404 input for Union DCF_18" xfId="1545"/>
    <cellStyle name="_Currency_Copy of Uralkali Summary Business Plan 14 Apr 04 (sent)1250404 input for Union DCF_DCF" xfId="1546"/>
    <cellStyle name="_Currency_Copy of Uralkali Summary Business Plan 14 Apr 04 (sent)1250404 input for Union DCF_DCF 2" xfId="1547"/>
    <cellStyle name="_Currency_Copy of Uralkali Summary Business Plan 14 Apr 04 (sent)1250404 input for Union DCF_DCF 2_18" xfId="1548"/>
    <cellStyle name="_Currency_Copy of Uralkali Summary Business Plan 14 Apr 04 (sent)1250404 input for Union DCF_DCF 3" xfId="1549"/>
    <cellStyle name="_Currency_Copy of Uralkali Summary Business Plan 14 Apr 04 (sent)1250404 input for Union DCF_DCF 3 предприятия" xfId="1550"/>
    <cellStyle name="_Currency_Copy of Uralkali Summary Business Plan 14 Apr 04 (sent)1250404 input for Union DCF_DCF 3 предприятия 2" xfId="1551"/>
    <cellStyle name="_Currency_Copy of Uralkali Summary Business Plan 14 Apr 04 (sent)1250404 input for Union DCF_DCF 3 предприятия 2_18" xfId="1552"/>
    <cellStyle name="_Currency_Copy of Uralkali Summary Business Plan 14 Apr 04 (sent)1250404 input for Union DCF_DCF 3 предприятия 3" xfId="1553"/>
    <cellStyle name="_Currency_Copy of Uralkali Summary Business Plan 14 Apr 04 (sent)1250404 input for Union DCF_DCF 3 предприятия_18" xfId="1554"/>
    <cellStyle name="_Currency_Copy of Uralkali Summary Business Plan 14 Apr 04 (sent)1250404 input for Union DCF_DCF 3 предприятия_Northern_Lights_financial_model_v11" xfId="1555"/>
    <cellStyle name="_Currency_Copy of Uralkali Summary Business Plan 14 Apr 04 (sent)1250404 input for Union DCF_DCF 3 предприятия_Northern_Lights_financial_model_v11_18" xfId="1556"/>
    <cellStyle name="_Currency_Copy of Uralkali Summary Business Plan 14 Apr 04 (sent)1250404 input for Union DCF_DCF 3 с увел  объемами 14 12 07 " xfId="1557"/>
    <cellStyle name="_Currency_Copy of Uralkali Summary Business Plan 14 Apr 04 (sent)1250404 input for Union DCF_DCF 3 с увел  объемами 14 12 07  2" xfId="1558"/>
    <cellStyle name="_Currency_Copy of Uralkali Summary Business Plan 14 Apr 04 (sent)1250404 input for Union DCF_DCF 3 с увел  объемами 14 12 07  2_18" xfId="1559"/>
    <cellStyle name="_Currency_Copy of Uralkali Summary Business Plan 14 Apr 04 (sent)1250404 input for Union DCF_DCF 3 с увел  объемами 14 12 07  3" xfId="1560"/>
    <cellStyle name="_Currency_Copy of Uralkali Summary Business Plan 14 Apr 04 (sent)1250404 input for Union DCF_DCF 3 с увел  объемами 14 12 07 _18" xfId="1561"/>
    <cellStyle name="_Currency_Copy of Uralkali Summary Business Plan 14 Apr 04 (sent)1250404 input for Union DCF_DCF 3 с увел  объемами 14 12 07 _Northern_Lights_financial_model_v11" xfId="1562"/>
    <cellStyle name="_Currency_Copy of Uralkali Summary Business Plan 14 Apr 04 (sent)1250404 input for Union DCF_DCF 3 с увел  объемами 14 12 07 _Northern_Lights_financial_model_v11_18" xfId="1563"/>
    <cellStyle name="_Currency_Copy of Uralkali Summary Business Plan 14 Apr 04 (sent)1250404 input for Union DCF_DCF_18" xfId="1564"/>
    <cellStyle name="_Currency_Copy of Uralkali Summary Business Plan 14 Apr 04 (sent)1250404 input for Union DCF_DCF_Northern_Lights_financial_model_v11" xfId="1565"/>
    <cellStyle name="_Currency_Copy of Uralkali Summary Business Plan 14 Apr 04 (sent)1250404 input for Union DCF_DCF_Northern_Lights_financial_model_v11_18" xfId="1566"/>
    <cellStyle name="_Currency_Copy of Uralkali Summary Business Plan 14 Apr 04 (sent)1250404 input for Union DCF_DCF_Pavlodar_9" xfId="1567"/>
    <cellStyle name="_Currency_Copy of Uralkali Summary Business Plan 14 Apr 04 (sent)1250404 input for Union DCF_DCF_Pavlodar_9 2" xfId="1568"/>
    <cellStyle name="_Currency_Copy of Uralkali Summary Business Plan 14 Apr 04 (sent)1250404 input for Union DCF_DCF_Pavlodar_9 2_18" xfId="1569"/>
    <cellStyle name="_Currency_Copy of Uralkali Summary Business Plan 14 Apr 04 (sent)1250404 input for Union DCF_DCF_Pavlodar_9 3" xfId="1570"/>
    <cellStyle name="_Currency_Copy of Uralkali Summary Business Plan 14 Apr 04 (sent)1250404 input for Union DCF_DCF_Pavlodar_9_18" xfId="1571"/>
    <cellStyle name="_Currency_Copy of Uralkali Summary Business Plan 14 Apr 04 (sent)1250404 input for Union DCF_информация по затратам и тарифам на  произ теплоэ" xfId="1572"/>
    <cellStyle name="_Currency_Copy of Uralkali Summary Business Plan 14 Apr 04 (sent)1250404 input for Union DCF_информация по затратам и тарифам на  произ теплоэ 2" xfId="1573"/>
    <cellStyle name="_Currency_Copy of Uralkali Summary Business Plan 14 Apr 04 (sent)1250404 input for Union DCF_информация по затратам и тарифам на  произ теплоэ 2_18" xfId="1574"/>
    <cellStyle name="_Currency_Copy of Uralkali Summary Business Plan 14 Apr 04 (sent)1250404 input for Union DCF_информация по затратам и тарифам на  произ теплоэ 3" xfId="1575"/>
    <cellStyle name="_Currency_Copy of Uralkali Summary Business Plan 14 Apr 04 (sent)1250404 input for Union DCF_информация по затратам и тарифам на  произ теплоэ_18" xfId="1576"/>
    <cellStyle name="_Currency_Copy of Uralkali Summary Business Plan 14 Apr 04 (sent)1250404 input for Union DCF_информация по затратам и тарифам на  произ теплоэ_Northern_Lights_financial_model_v11" xfId="1577"/>
    <cellStyle name="_Currency_Copy of Uralkali Summary Business Plan 14 Apr 04 (sent)1250404 input for Union DCF_информация по затратам и тарифам на  произ теплоэ_Northern_Lights_financial_model_v11_18" xfId="1578"/>
    <cellStyle name="_Currency_Copy of Uralkali Summary Business Plan 14 Apr 04 (sent)1250404 input for Union DCF_Модель до 2018 г " xfId="1579"/>
    <cellStyle name="_Currency_Copy of Uralkali Summary Business Plan 14 Apr 04 (sent)1250404 input for Union DCF_Модель до 2018 г _18" xfId="1580"/>
    <cellStyle name="_Currency_DCF" xfId="1581"/>
    <cellStyle name="_Currency_DCF 2" xfId="1582"/>
    <cellStyle name="_Currency_DCF 2_18" xfId="1583"/>
    <cellStyle name="_Currency_DCF 3" xfId="1584"/>
    <cellStyle name="_Currency_DCF 3 предприятия" xfId="1585"/>
    <cellStyle name="_Currency_DCF 3 предприятия 2" xfId="1586"/>
    <cellStyle name="_Currency_DCF 3 предприятия 2_18" xfId="1587"/>
    <cellStyle name="_Currency_DCF 3 предприятия 3" xfId="1588"/>
    <cellStyle name="_Currency_DCF 3 предприятия_18" xfId="1589"/>
    <cellStyle name="_Currency_DCF 3 предприятия_Northern_Lights_financial_model_v11" xfId="1590"/>
    <cellStyle name="_Currency_DCF 3 предприятия_Northern_Lights_financial_model_v11_18" xfId="1591"/>
    <cellStyle name="_Currency_DCF 3 с увел  объемами 14 12 07 " xfId="1592"/>
    <cellStyle name="_Currency_DCF 3 с увел  объемами 14 12 07  2" xfId="1593"/>
    <cellStyle name="_Currency_DCF 3 с увел  объемами 14 12 07  2_18" xfId="1594"/>
    <cellStyle name="_Currency_DCF 3 с увел  объемами 14 12 07  3" xfId="1595"/>
    <cellStyle name="_Currency_DCF 3 с увел  объемами 14 12 07 _18" xfId="1596"/>
    <cellStyle name="_Currency_DCF 3 с увел  объемами 14 12 07 _Northern_Lights_financial_model_v11" xfId="1597"/>
    <cellStyle name="_Currency_DCF 3 с увел  объемами 14 12 07 _Northern_Lights_financial_model_v11_18" xfId="1598"/>
    <cellStyle name="_Currency_DCF_18" xfId="1599"/>
    <cellStyle name="_Currency_DCF_Northern_Lights_financial_model_v11" xfId="1600"/>
    <cellStyle name="_Currency_DCF_Northern_Lights_financial_model_v11_18" xfId="1601"/>
    <cellStyle name="_Currency_DCF_Pavlodar_9" xfId="1602"/>
    <cellStyle name="_Currency_DCF_Pavlodar_9 2" xfId="1603"/>
    <cellStyle name="_Currency_DCF_Pavlodar_9 2_18" xfId="1604"/>
    <cellStyle name="_Currency_DCF_Pavlodar_9_18" xfId="1605"/>
    <cellStyle name="_Currency_информация по затратам и тарифам на  произ теплоэ" xfId="1606"/>
    <cellStyle name="_Currency_информация по затратам и тарифам на  произ теплоэ 2" xfId="1607"/>
    <cellStyle name="_Currency_информация по затратам и тарифам на  произ теплоэ 2_18" xfId="1608"/>
    <cellStyle name="_Currency_информация по затратам и тарифам на  произ теплоэ 3" xfId="1609"/>
    <cellStyle name="_Currency_информация по затратам и тарифам на  произ теплоэ_18" xfId="1610"/>
    <cellStyle name="_Currency_информация по затратам и тарифам на  произ теплоэ_Northern_Lights_financial_model_v11" xfId="1611"/>
    <cellStyle name="_Currency_информация по затратам и тарифам на  произ теплоэ_Northern_Lights_financial_model_v11_18" xfId="1612"/>
    <cellStyle name="_Currency_Модель до 2018 г " xfId="1613"/>
    <cellStyle name="_Currency_Модель до 2018 г _18" xfId="1614"/>
    <cellStyle name="_CurrencySpace" xfId="1615"/>
    <cellStyle name="_CurrencySpace 2" xfId="1616"/>
    <cellStyle name="_CurrencySpace_Copy of Uralkali Summary Business Plan 14 Apr 04 (sent)1250404 input for Union DCF" xfId="1617"/>
    <cellStyle name="_CurrencySpace_Copy of Uralkali Summary Business Plan 14 Apr 04 (sent)1250404 input for Union DCF 2" xfId="1618"/>
    <cellStyle name="_CurrencySpace_Copy of Uralkali Summary Business Plan 14 Apr 04 (sent)1250404 input for Union DCF 3" xfId="1619"/>
    <cellStyle name="_CurrencySpace_Copy of Uralkali Summary Business Plan 14 Apr 04 (sent)1250404 input for Union DCF_DCF" xfId="1620"/>
    <cellStyle name="_CurrencySpace_Copy of Uralkali Summary Business Plan 14 Apr 04 (sent)1250404 input for Union DCF_DCF 2" xfId="1621"/>
    <cellStyle name="_CurrencySpace_Copy of Uralkali Summary Business Plan 14 Apr 04 (sent)1250404 input for Union DCF_DCF 2_18" xfId="1622"/>
    <cellStyle name="_CurrencySpace_Copy of Uralkali Summary Business Plan 14 Apr 04 (sent)1250404 input for Union DCF_DCF 3" xfId="1623"/>
    <cellStyle name="_CurrencySpace_Copy of Uralkali Summary Business Plan 14 Apr 04 (sent)1250404 input for Union DCF_DCF 3 предприятия" xfId="1624"/>
    <cellStyle name="_CurrencySpace_Copy of Uralkali Summary Business Plan 14 Apr 04 (sent)1250404 input for Union DCF_DCF 3 предприятия 2" xfId="1625"/>
    <cellStyle name="_CurrencySpace_Copy of Uralkali Summary Business Plan 14 Apr 04 (sent)1250404 input for Union DCF_DCF 3 предприятия 2_18" xfId="1626"/>
    <cellStyle name="_CurrencySpace_Copy of Uralkali Summary Business Plan 14 Apr 04 (sent)1250404 input for Union DCF_DCF 3 предприятия 3" xfId="1627"/>
    <cellStyle name="_CurrencySpace_Copy of Uralkali Summary Business Plan 14 Apr 04 (sent)1250404 input for Union DCF_DCF 3 предприятия_Northern_Lights_financial_model_v11" xfId="1628"/>
    <cellStyle name="_CurrencySpace_Copy of Uralkali Summary Business Plan 14 Apr 04 (sent)1250404 input for Union DCF_DCF 3 предприятия_Northern_Lights_financial_model_v11_18" xfId="1629"/>
    <cellStyle name="_CurrencySpace_Copy of Uralkali Summary Business Plan 14 Apr 04 (sent)1250404 input for Union DCF_DCF 3 с увел  объемами 14 12 07 " xfId="1630"/>
    <cellStyle name="_CurrencySpace_Copy of Uralkali Summary Business Plan 14 Apr 04 (sent)1250404 input for Union DCF_DCF 3 с увел  объемами 14 12 07  2" xfId="1631"/>
    <cellStyle name="_CurrencySpace_Copy of Uralkali Summary Business Plan 14 Apr 04 (sent)1250404 input for Union DCF_DCF 3 с увел  объемами 14 12 07  2_18" xfId="1632"/>
    <cellStyle name="_CurrencySpace_Copy of Uralkali Summary Business Plan 14 Apr 04 (sent)1250404 input for Union DCF_DCF 3 с увел  объемами 14 12 07  3" xfId="1633"/>
    <cellStyle name="_CurrencySpace_Copy of Uralkali Summary Business Plan 14 Apr 04 (sent)1250404 input for Union DCF_DCF 3 с увел  объемами 14 12 07 _Northern_Lights_financial_model_v11" xfId="1634"/>
    <cellStyle name="_CurrencySpace_Copy of Uralkali Summary Business Plan 14 Apr 04 (sent)1250404 input for Union DCF_DCF 3 с увел  объемами 14 12 07 _Northern_Lights_financial_model_v11_18" xfId="1635"/>
    <cellStyle name="_CurrencySpace_Copy of Uralkali Summary Business Plan 14 Apr 04 (sent)1250404 input for Union DCF_DCF_Northern_Lights_financial_model_v11" xfId="1636"/>
    <cellStyle name="_CurrencySpace_Copy of Uralkali Summary Business Plan 14 Apr 04 (sent)1250404 input for Union DCF_DCF_Northern_Lights_financial_model_v11_18" xfId="1637"/>
    <cellStyle name="_CurrencySpace_Copy of Uralkali Summary Business Plan 14 Apr 04 (sent)1250404 input for Union DCF_DCF_Pavlodar_9" xfId="1638"/>
    <cellStyle name="_CurrencySpace_Copy of Uralkali Summary Business Plan 14 Apr 04 (sent)1250404 input for Union DCF_DCF_Pavlodar_9 2" xfId="1639"/>
    <cellStyle name="_CurrencySpace_Copy of Uralkali Summary Business Plan 14 Apr 04 (sent)1250404 input for Union DCF_DCF_Pavlodar_9 3" xfId="1640"/>
    <cellStyle name="_CurrencySpace_Copy of Uralkali Summary Business Plan 14 Apr 04 (sent)1250404 input for Union DCF_информация по затратам и тарифам на  произ теплоэ" xfId="1641"/>
    <cellStyle name="_CurrencySpace_Copy of Uralkali Summary Business Plan 14 Apr 04 (sent)1250404 input for Union DCF_информация по затратам и тарифам на  произ теплоэ 2" xfId="1642"/>
    <cellStyle name="_CurrencySpace_Copy of Uralkali Summary Business Plan 14 Apr 04 (sent)1250404 input for Union DCF_информация по затратам и тарифам на  произ теплоэ 2_18" xfId="1643"/>
    <cellStyle name="_CurrencySpace_Copy of Uralkali Summary Business Plan 14 Apr 04 (sent)1250404 input for Union DCF_информация по затратам и тарифам на  произ теплоэ 3" xfId="1644"/>
    <cellStyle name="_CurrencySpace_Copy of Uralkali Summary Business Plan 14 Apr 04 (sent)1250404 input for Union DCF_информация по затратам и тарифам на  произ теплоэ_Northern_Lights_financial_model_v11" xfId="1645"/>
    <cellStyle name="_CurrencySpace_Copy of Uralkali Summary Business Plan 14 Apr 04 (sent)1250404 input for Union DCF_информация по затратам и тарифам на  произ теплоэ_Northern_Lights_financial_model_v11_18" xfId="1646"/>
    <cellStyle name="_CurrencySpace_Copy of Uralkali Summary Business Plan 14 Apr 04 (sent)1250404 input for Union DCF_Модель до 2018 г " xfId="1647"/>
    <cellStyle name="_CurrencySpace_Copy of Uralkali Summary Business Plan 14 Apr 04 (sent)1250404 input for Union DCF_Модель до 2018 г _18" xfId="1648"/>
    <cellStyle name="_CurrencySpace_DCF" xfId="1649"/>
    <cellStyle name="_CurrencySpace_DCF 2" xfId="1650"/>
    <cellStyle name="_CurrencySpace_DCF 2 2" xfId="1651"/>
    <cellStyle name="_CurrencySpace_DCF 3" xfId="1652"/>
    <cellStyle name="_CurrencySpace_DCF 3 предприятия" xfId="1653"/>
    <cellStyle name="_CurrencySpace_DCF 3 предприятия 2" xfId="1654"/>
    <cellStyle name="_CurrencySpace_DCF 3 предприятия 2 2" xfId="1655"/>
    <cellStyle name="_CurrencySpace_DCF 3 предприятия 3" xfId="1656"/>
    <cellStyle name="_CurrencySpace_DCF 3 предприятия 3_18" xfId="1657"/>
    <cellStyle name="_CurrencySpace_DCF 3 предприятия 4" xfId="1658"/>
    <cellStyle name="_CurrencySpace_DCF 3 предприятия 5" xfId="1659"/>
    <cellStyle name="_CurrencySpace_DCF 3 предприятия_Northern_Lights_financial_model_v11" xfId="1660"/>
    <cellStyle name="_CurrencySpace_DCF 3 предприятия_Northern_Lights_financial_model_v11_18" xfId="1661"/>
    <cellStyle name="_CurrencySpace_DCF 3 предприятия_ББ_ЦАТЭК Moody's" xfId="1662"/>
    <cellStyle name="_CurrencySpace_DCF 3 предприятия_Дв.ден.ср.за 2012г факт(прогноз) с НДС" xfId="1663"/>
    <cellStyle name="_CurrencySpace_DCF 3 предприятия_Лист2" xfId="1664"/>
    <cellStyle name="_CurrencySpace_DCF 3 предприятия_СводФ3_ЦАТЭК_Консолид_1 кв 2009" xfId="1665"/>
    <cellStyle name="_CurrencySpace_DCF 3 предприятия_СводФ3_ЦАТЭК_Консолид_1 кв 2009 2" xfId="1666"/>
    <cellStyle name="_CurrencySpace_DCF 3 предприятия_СводФ3_ЦАТЭК_Консолид_1 кв 2009 2_18" xfId="1667"/>
    <cellStyle name="_CurrencySpace_DCF 3 предприятия_СводФ3_ЦАТЭК_Консолид_1 кв 2009 3" xfId="1668"/>
    <cellStyle name="_CurrencySpace_DCF 3 предприятия_СводФ3_ЦАТЭК_Консолид_3 кв 2008" xfId="1669"/>
    <cellStyle name="_CurrencySpace_DCF 3 предприятия_СводФ3_ЦАТЭК_Консолид_3 кв 2008 2" xfId="1670"/>
    <cellStyle name="_CurrencySpace_DCF 3 предприятия_СводФ3_ЦАТЭК_Консолид_3 кв 2008 2_18" xfId="1671"/>
    <cellStyle name="_CurrencySpace_DCF 3 предприятия_СводФ3_ЦАТЭК_Консолид_3 кв 2008 3" xfId="1672"/>
    <cellStyle name="_CurrencySpace_DCF 3 предприятия_СводФ3_ЦАТЭК_Консолид_4 кв 2008" xfId="1673"/>
    <cellStyle name="_CurrencySpace_DCF 3 предприятия_СводФ3_ЦАТЭК_Консолид_4 кв 2008 2" xfId="1674"/>
    <cellStyle name="_CurrencySpace_DCF 3 предприятия_СКЭ 7 месяцев ТЭП 2010г" xfId="1675"/>
    <cellStyle name="_CurrencySpace_DCF 3 с увел  объемами 14 12 07 " xfId="1676"/>
    <cellStyle name="_CurrencySpace_DCF 3 с увел  объемами 14 12 07  2" xfId="1677"/>
    <cellStyle name="_CurrencySpace_DCF 3 с увел  объемами 14 12 07  2 2" xfId="1678"/>
    <cellStyle name="_CurrencySpace_DCF 3 с увел  объемами 14 12 07  3" xfId="1679"/>
    <cellStyle name="_CurrencySpace_DCF 3 с увел  объемами 14 12 07  3_18" xfId="1680"/>
    <cellStyle name="_CurrencySpace_DCF 3 с увел  объемами 14 12 07  4" xfId="1681"/>
    <cellStyle name="_CurrencySpace_DCF 3 с увел  объемами 14 12 07  5" xfId="1682"/>
    <cellStyle name="_CurrencySpace_DCF 3 с увел  объемами 14 12 07 _Northern_Lights_financial_model_v11" xfId="1683"/>
    <cellStyle name="_CurrencySpace_DCF 3 с увел  объемами 14 12 07 _Northern_Lights_financial_model_v11_18" xfId="1684"/>
    <cellStyle name="_CurrencySpace_DCF 3 с увел  объемами 14 12 07 _ББ_ЦАТЭК Moody's" xfId="1685"/>
    <cellStyle name="_CurrencySpace_DCF 3 с увел  объемами 14 12 07 _Дв.ден.ср.за 2012г факт(прогноз) с НДС" xfId="1686"/>
    <cellStyle name="_CurrencySpace_DCF 3 с увел  объемами 14 12 07 _Лист2" xfId="1687"/>
    <cellStyle name="_CurrencySpace_DCF 3 с увел  объемами 14 12 07 _СводФ3_ЦАТЭК_Консолид_1 кв 2009" xfId="1688"/>
    <cellStyle name="_CurrencySpace_DCF 3 с увел  объемами 14 12 07 _СводФ3_ЦАТЭК_Консолид_1 кв 2009 2" xfId="1689"/>
    <cellStyle name="_CurrencySpace_DCF 3 с увел  объемами 14 12 07 _СводФ3_ЦАТЭК_Консолид_1 кв 2009 2_18" xfId="1690"/>
    <cellStyle name="_CurrencySpace_DCF 3 с увел  объемами 14 12 07 _СводФ3_ЦАТЭК_Консолид_1 кв 2009 3" xfId="1691"/>
    <cellStyle name="_CurrencySpace_DCF 3 с увел  объемами 14 12 07 _СводФ3_ЦАТЭК_Консолид_3 кв 2008" xfId="1692"/>
    <cellStyle name="_CurrencySpace_DCF 3 с увел  объемами 14 12 07 _СводФ3_ЦАТЭК_Консолид_3 кв 2008 2" xfId="1693"/>
    <cellStyle name="_CurrencySpace_DCF 3 с увел  объемами 14 12 07 _СводФ3_ЦАТЭК_Консолид_3 кв 2008 2_18" xfId="1694"/>
    <cellStyle name="_CurrencySpace_DCF 3 с увел  объемами 14 12 07 _СводФ3_ЦАТЭК_Консолид_3 кв 2008 3" xfId="1695"/>
    <cellStyle name="_CurrencySpace_DCF 3 с увел  объемами 14 12 07 _СводФ3_ЦАТЭК_Консолид_4 кв 2008" xfId="1696"/>
    <cellStyle name="_CurrencySpace_DCF 3 с увел  объемами 14 12 07 _СводФ3_ЦАТЭК_Консолид_4 кв 2008 2" xfId="1697"/>
    <cellStyle name="_CurrencySpace_DCF 3 с увел  объемами 14 12 07 _СКЭ 7 месяцев ТЭП 2010г" xfId="1698"/>
    <cellStyle name="_CurrencySpace_DCF 3_18" xfId="1699"/>
    <cellStyle name="_CurrencySpace_DCF 4" xfId="1700"/>
    <cellStyle name="_CurrencySpace_DCF 5" xfId="1701"/>
    <cellStyle name="_CurrencySpace_DCF_Northern_Lights_financial_model_v11" xfId="1702"/>
    <cellStyle name="_CurrencySpace_DCF_Northern_Lights_financial_model_v11_18" xfId="1703"/>
    <cellStyle name="_CurrencySpace_DCF_Pavlodar_9" xfId="1704"/>
    <cellStyle name="_CurrencySpace_DCF_Pavlodar_9 2" xfId="1705"/>
    <cellStyle name="_CurrencySpace_DCF_ББ_ЦАТЭК Moody's" xfId="1706"/>
    <cellStyle name="_CurrencySpace_DCF_Дв.ден.ср.за 2012г факт(прогноз) с НДС" xfId="1707"/>
    <cellStyle name="_CurrencySpace_DCF_Лист2" xfId="1708"/>
    <cellStyle name="_CurrencySpace_DCF_СводФ3_ЦАТЭК_Консолид_1 кв 2009" xfId="1709"/>
    <cellStyle name="_CurrencySpace_DCF_СводФ3_ЦАТЭК_Консолид_1 кв 2009 2" xfId="1710"/>
    <cellStyle name="_CurrencySpace_DCF_СводФ3_ЦАТЭК_Консолид_1 кв 2009 2_18" xfId="1711"/>
    <cellStyle name="_CurrencySpace_DCF_СводФ3_ЦАТЭК_Консолид_1 кв 2009 3" xfId="1712"/>
    <cellStyle name="_CurrencySpace_DCF_СводФ3_ЦАТЭК_Консолид_3 кв 2008" xfId="1713"/>
    <cellStyle name="_CurrencySpace_DCF_СводФ3_ЦАТЭК_Консолид_3 кв 2008 2" xfId="1714"/>
    <cellStyle name="_CurrencySpace_DCF_СводФ3_ЦАТЭК_Консолид_3 кв 2008 2_18" xfId="1715"/>
    <cellStyle name="_CurrencySpace_DCF_СводФ3_ЦАТЭК_Консолид_3 кв 2008 3" xfId="1716"/>
    <cellStyle name="_CurrencySpace_DCF_СводФ3_ЦАТЭК_Консолид_4 кв 2008" xfId="1717"/>
    <cellStyle name="_CurrencySpace_DCF_СводФ3_ЦАТЭК_Консолид_4 кв 2008 2" xfId="1718"/>
    <cellStyle name="_CurrencySpace_DCF_СКЭ 7 месяцев ТЭП 2010г" xfId="1719"/>
    <cellStyle name="_CurrencySpace_информация по затратам и тарифам на  произ теплоэ" xfId="1720"/>
    <cellStyle name="_CurrencySpace_информация по затратам и тарифам на  произ теплоэ 2" xfId="1721"/>
    <cellStyle name="_CurrencySpace_информация по затратам и тарифам на  произ теплоэ 2 2" xfId="1722"/>
    <cellStyle name="_CurrencySpace_информация по затратам и тарифам на  произ теплоэ 3" xfId="1723"/>
    <cellStyle name="_CurrencySpace_информация по затратам и тарифам на  произ теплоэ 3_18" xfId="1724"/>
    <cellStyle name="_CurrencySpace_информация по затратам и тарифам на  произ теплоэ 4" xfId="1725"/>
    <cellStyle name="_CurrencySpace_информация по затратам и тарифам на  произ теплоэ 5" xfId="1726"/>
    <cellStyle name="_CurrencySpace_информация по затратам и тарифам на  произ теплоэ_Northern_Lights_financial_model_v11" xfId="1727"/>
    <cellStyle name="_CurrencySpace_информация по затратам и тарифам на  произ теплоэ_Northern_Lights_financial_model_v11_18" xfId="1728"/>
    <cellStyle name="_CurrencySpace_информация по затратам и тарифам на  произ теплоэ_ББ_ЦАТЭК Moody's" xfId="1729"/>
    <cellStyle name="_CurrencySpace_информация по затратам и тарифам на  произ теплоэ_Дв.ден.ср.за 2012г факт(прогноз) с НДС" xfId="1730"/>
    <cellStyle name="_CurrencySpace_информация по затратам и тарифам на  произ теплоэ_Лист2" xfId="1731"/>
    <cellStyle name="_CurrencySpace_информация по затратам и тарифам на  произ теплоэ_СводФ3_ЦАТЭК_Консолид_1 кв 2009" xfId="1732"/>
    <cellStyle name="_CurrencySpace_информация по затратам и тарифам на  произ теплоэ_СводФ3_ЦАТЭК_Консолид_1 кв 2009 2" xfId="1733"/>
    <cellStyle name="_CurrencySpace_информация по затратам и тарифам на  произ теплоэ_СводФ3_ЦАТЭК_Консолид_1 кв 2009 2_18" xfId="1734"/>
    <cellStyle name="_CurrencySpace_информация по затратам и тарифам на  произ теплоэ_СводФ3_ЦАТЭК_Консолид_1 кв 2009 3" xfId="1735"/>
    <cellStyle name="_CurrencySpace_информация по затратам и тарифам на  произ теплоэ_СводФ3_ЦАТЭК_Консолид_3 кв 2008" xfId="1736"/>
    <cellStyle name="_CurrencySpace_информация по затратам и тарифам на  произ теплоэ_СводФ3_ЦАТЭК_Консолид_3 кв 2008 2" xfId="1737"/>
    <cellStyle name="_CurrencySpace_информация по затратам и тарифам на  произ теплоэ_СводФ3_ЦАТЭК_Консолид_3 кв 2008 2_18" xfId="1738"/>
    <cellStyle name="_CurrencySpace_информация по затратам и тарифам на  произ теплоэ_СводФ3_ЦАТЭК_Консолид_3 кв 2008 3" xfId="1739"/>
    <cellStyle name="_CurrencySpace_информация по затратам и тарифам на  произ теплоэ_СводФ3_ЦАТЭК_Консолид_4 кв 2008" xfId="1740"/>
    <cellStyle name="_CurrencySpace_информация по затратам и тарифам на  произ теплоэ_СводФ3_ЦАТЭК_Консолид_4 кв 2008 2" xfId="1741"/>
    <cellStyle name="_CurrencySpace_информация по затратам и тарифам на  произ теплоэ_СКЭ 7 месяцев ТЭП 2010г" xfId="1742"/>
    <cellStyle name="_CurrencySpace_Модель до 2018 г " xfId="1743"/>
    <cellStyle name="_CurrencySpace_Модель до 2018 г _18" xfId="1744"/>
    <cellStyle name="_DCF Lucchini Piombino_Draft_v.02_16(New)_v.04_es" xfId="1745"/>
    <cellStyle name="_DCF Lucchini Piombino_Draft_v.02_16(New)_v.04_es_18" xfId="1746"/>
    <cellStyle name="_DCF Lucchini Piombino_Draft_v.02_16(New)_v.04_es_DCF" xfId="1747"/>
    <cellStyle name="_DCF Lucchini Piombino_Draft_v.02_16(New)_v.04_es_DCF 2" xfId="1748"/>
    <cellStyle name="_DCF Lucchini Piombino_Draft_v.02_16(New)_v.04_es_DCF 2 2" xfId="1749"/>
    <cellStyle name="_DCF Lucchini Piombino_Draft_v.02_16(New)_v.04_es_DCF 2_18" xfId="1750"/>
    <cellStyle name="_DCF Lucchini Piombino_Draft_v.02_16(New)_v.04_es_DCF 3 с увел  объемами 14 12 07 " xfId="1751"/>
    <cellStyle name="_DCF Lucchini Piombino_Draft_v.02_16(New)_v.04_es_DCF 3 с увел  объемами 14 12 07  2" xfId="1752"/>
    <cellStyle name="_DCF Lucchini Piombino_Draft_v.02_16(New)_v.04_es_DCF 3 с увел  объемами 14 12 07  2 2" xfId="1753"/>
    <cellStyle name="_DCF Lucchini Piombino_Draft_v.02_16(New)_v.04_es_DCF 3 с увел  объемами 14 12 07  2_18" xfId="1754"/>
    <cellStyle name="_DCF Lucchini Piombino_Draft_v.02_16(New)_v.04_es_DCF 3 с увел  объемами 14 12 07 _18" xfId="1755"/>
    <cellStyle name="_DCF Lucchini Piombino_Draft_v.02_16(New)_v.04_es_DCF 3 с увел  объемами 14 12 07 _Northern_Lights_financial_model_v11" xfId="1756"/>
    <cellStyle name="_DCF Lucchini Piombino_Draft_v.02_16(New)_v.04_es_DCF 3 с увел  объемами 14 12 07 _Northern_Lights_financial_model_v11_18" xfId="1757"/>
    <cellStyle name="_DCF Lucchini Piombino_Draft_v.02_16(New)_v.04_es_DCF_18" xfId="1758"/>
    <cellStyle name="_DCF Lucchini Piombino_Draft_v.02_16(New)_v.04_es_DCF_Northern_Lights_financial_model_v11" xfId="1759"/>
    <cellStyle name="_DCF Lucchini Piombino_Draft_v.02_16(New)_v.04_es_DCF_Northern_Lights_financial_model_v11_18" xfId="1760"/>
    <cellStyle name="_DCF Lucchini Piombino_Draft_v.02_16(New)_v.04_es_DCF_Pavlodar_9" xfId="1761"/>
    <cellStyle name="_DCF Lucchini Piombino_Draft_v.02_16(New)_v.04_es_DCF_Pavlodar_9_18" xfId="1762"/>
    <cellStyle name="_DCF Lucchini Piombino_Draft_v.02_16(New)_v.04_es_Модель до 2018 г " xfId="1763"/>
    <cellStyle name="_DCF Lucchini Piombino_Draft_v.02_16(New)_v.04_es_Модель до 2018 г _18" xfId="1764"/>
    <cellStyle name="_DCF Lucchini_France_12_DA" xfId="1765"/>
    <cellStyle name="_DCF Lucchini_France_12_DA_18" xfId="1766"/>
    <cellStyle name="_DCF Lucchini_France_12_DA_DCF" xfId="1767"/>
    <cellStyle name="_DCF Lucchini_France_12_DA_DCF 2" xfId="1768"/>
    <cellStyle name="_DCF Lucchini_France_12_DA_DCF 2 2" xfId="1769"/>
    <cellStyle name="_DCF Lucchini_France_12_DA_DCF 2_18" xfId="1770"/>
    <cellStyle name="_DCF Lucchini_France_12_DA_DCF 3 с увел  объемами 14 12 07 " xfId="1771"/>
    <cellStyle name="_DCF Lucchini_France_12_DA_DCF 3 с увел  объемами 14 12 07  2" xfId="1772"/>
    <cellStyle name="_DCF Lucchini_France_12_DA_DCF 3 с увел  объемами 14 12 07  2 2" xfId="1773"/>
    <cellStyle name="_DCF Lucchini_France_12_DA_DCF 3 с увел  объемами 14 12 07  2_18" xfId="1774"/>
    <cellStyle name="_DCF Lucchini_France_12_DA_DCF 3 с увел  объемами 14 12 07 _18" xfId="1775"/>
    <cellStyle name="_DCF Lucchini_France_12_DA_DCF 3 с увел  объемами 14 12 07 _Northern_Lights_financial_model_v11" xfId="1776"/>
    <cellStyle name="_DCF Lucchini_France_12_DA_DCF 3 с увел  объемами 14 12 07 _Northern_Lights_financial_model_v11_18" xfId="1777"/>
    <cellStyle name="_DCF Lucchini_France_12_DA_DCF_18" xfId="1778"/>
    <cellStyle name="_DCF Lucchini_France_12_DA_DCF_Northern_Lights_financial_model_v11" xfId="1779"/>
    <cellStyle name="_DCF Lucchini_France_12_DA_DCF_Northern_Lights_financial_model_v11_18" xfId="1780"/>
    <cellStyle name="_DCF Lucchini_France_12_DA_DCF_Pavlodar_9" xfId="1781"/>
    <cellStyle name="_DCF Lucchini_France_12_DA_DCF_Pavlodar_9_18" xfId="1782"/>
    <cellStyle name="_DCF Lucchini_France_12_DA_Модель до 2018 г " xfId="1783"/>
    <cellStyle name="_DCF Lucchini_France_12_DA_Модель до 2018 г _18" xfId="1784"/>
    <cellStyle name="_DCF Mih GOK_2005_Draft_9" xfId="1785"/>
    <cellStyle name="_DCF Mih GOK_2005_Draft_9 2" xfId="1786"/>
    <cellStyle name="_DCF Mih GOK_2005_Draft_9_18" xfId="1787"/>
    <cellStyle name="_DCF Mih GOK_2005_Draft_9_6" xfId="1788"/>
    <cellStyle name="_DCF Mih GOK_2005_Draft_9_6 2" xfId="1789"/>
    <cellStyle name="_DCF Mih GOK_2005_Draft_9_6_18" xfId="1790"/>
    <cellStyle name="_DCF Mih GOK_2005_Draft_9_DCF" xfId="1791"/>
    <cellStyle name="_DCF Mih GOK_2005_Draft_9_DCF 3 с увел  объемами 14 12 07 " xfId="1792"/>
    <cellStyle name="_DCF Mih GOK_2005_Draft_9_DCF 3 с увел  объемами 14 12 07 _18" xfId="1793"/>
    <cellStyle name="_DCF Mih GOK_2005_Draft_9_DCF_18" xfId="1794"/>
    <cellStyle name="_DCF Mih GOK_2005_Draft_9_DCF_Pavlodar_9" xfId="1795"/>
    <cellStyle name="_DCF Mih GOK_2005_Draft_9_DCF_Pavlodar_9 2" xfId="1796"/>
    <cellStyle name="_DCF Mih GOK_2005_Draft_9_DCF_Pavlodar_9_18" xfId="1797"/>
    <cellStyle name="_DCF Mih GOK_2005_Draft_9_DCF_Pavlodar_9_6" xfId="1798"/>
    <cellStyle name="_DCF Mih GOK_2005_Draft_9_DCF_Pavlodar_9_6 2" xfId="1799"/>
    <cellStyle name="_DCF Mih GOK_2005_Draft_9_DCF_Pavlodar_9_6_18" xfId="1800"/>
    <cellStyle name="_DCF Mih GOK_2005_Draft_9_DCF_Pavlodar_9_Worksheet in 2230 Consolidated SevKazEnergy JSC IFRS 2009" xfId="1801"/>
    <cellStyle name="_DCF Mih GOK_2005_Draft_9_DCF_Pavlodar_9_Worksheet in 2230 Consolidated SevKazEnergy JSC IFRS 2009 2" xfId="1802"/>
    <cellStyle name="_DCF Mih GOK_2005_Draft_9_DCF_Pavlodar_9_Worksheet in 2230 Consolidated SevKazEnergy JSC IFRS 2009_Ф_3" xfId="1803"/>
    <cellStyle name="_DCF Mih GOK_2005_Draft_9_DCF_Pavlodar_9_Worksheet in 2230 Consolidated SevKazEnergy JSC IFRS 2009_ФО ЭС 31-12-2014г. от 28 января без переоценки с примерными резервами" xfId="1804"/>
    <cellStyle name="_DCF Mih GOK_2005_Draft_9_DCF_Pavlodar_9_Лист1" xfId="1805"/>
    <cellStyle name="_DCF Mih GOK_2005_Draft_9_DCF_Pavlodar_9_Лист1_18" xfId="1806"/>
    <cellStyle name="_DCF Mih GOK_2005_Draft_9_DCF_Pavlodar_9_Лист4" xfId="1807"/>
    <cellStyle name="_DCF Mih GOK_2005_Draft_9_DCF_Pavlodar_9_СКЭ 7 месяцев ТЭП 2010г" xfId="1808"/>
    <cellStyle name="_DCF Mih GOK_2005_Draft_9_DCF_Pavlodar_9_СКЭ 7 месяцев ТЭП 2010г_18" xfId="1809"/>
    <cellStyle name="_DCF Mih GOK_2005_Draft_9_DCF_Pavlodar_9_СКЭ 7 месяцев ТЭП 2010г_Month Manager Report (Jan '11) расш для Регионов" xfId="1810"/>
    <cellStyle name="_DCF Mih GOK_2005_Draft_9_DCF_Pavlodar_9_ЦАЭК_ТС_ФМ_100$_до_2030_-_02-06.10.10" xfId="1811"/>
    <cellStyle name="_DCF Mih GOK_2005_Draft_9_DCF_Pavlodar_9_ЦАЭК_ТС_ФМ_100$_до_2030_-_02-06.10.10_18" xfId="1812"/>
    <cellStyle name="_DCF Mih GOK_2005_Draft_9_DCF_Pavlodar_9_ЦАЭК_ТС_ФМ_100$_до_2030_-_02-06.10.10_Book3" xfId="1813"/>
    <cellStyle name="_DCF Mih GOK_2005_Draft_9_DCF_Pavlodar_9_ЦАЭК_ТС_ФМ_100$_до_2030_-_02-06.10.10_Book3_18" xfId="1814"/>
    <cellStyle name="_DCF Mih GOK_2005_Draft_9_DCF_Pavlodar_9_ЦАЭК_ТС_ФМ_100$_до_2030_-_02-06.10.10_Financial Model Pavlodar 10.10.2010" xfId="1815"/>
    <cellStyle name="_DCF Mih GOK_2005_Draft_9_DCF_Pavlodar_9_ЦАЭК_ТС_ФМ_100$_до_2030_-_02-06.10.10_Financial Model Pavlodar 10.10.2010_18" xfId="1816"/>
    <cellStyle name="_DCF Mih GOK_2005_Draft_9_DCF_Pavlodar_9_ЦАЭК_ТС_ФМ_100$_до_2030_-_02-06.10.10_FinModel Pavlodar DH 2010.09.30_2" xfId="1817"/>
    <cellStyle name="_DCF Mih GOK_2005_Draft_9_DCF_Pavlodar_9_ЦАЭК_ТС_ФМ_100$_до_2030_-_02-06.10.10_FinModel Pavlodar DH 2010.09.30_2_18" xfId="1818"/>
    <cellStyle name="_DCF Mih GOK_2005_Draft_9_DCF_Pavlodar_9_ЦАЭК_ТС_ФМ_100$_до_2030_-_02-06.10.10_FinModel Pavlodar DH 2010.09.30_4" xfId="1819"/>
    <cellStyle name="_DCF Mih GOK_2005_Draft_9_DCF_Pavlodar_9_ЦАЭК_ТС_ФМ_100$_до_2030_-_02-06.10.10_FinModel Pavlodar DH 2010.09.30_4_18" xfId="1820"/>
    <cellStyle name="_DCF Mih GOK_2005_Draft_9_DCF_Pavlodar_9_ЦАЭК_ТС_ФМ_100$_до_2030_-_02-06.10.10_FinModel Petropavlovsk DH 2010.09.30_5" xfId="1821"/>
    <cellStyle name="_DCF Mih GOK_2005_Draft_9_DCF_Pavlodar_9_ЦАЭК_ТС_ФМ_100$_до_2030_-_02-06.10.10_FinModel Petropavlovsk DH 2010.09.30_5_18" xfId="1822"/>
    <cellStyle name="_DCF Mih GOK_2005_Draft_9_Worksheet in 2230 Consolidated SevKazEnergy JSC IFRS 2009" xfId="1823"/>
    <cellStyle name="_DCF Mih GOK_2005_Draft_9_Worksheet in 2230 Consolidated SevKazEnergy JSC IFRS 2009 2" xfId="1824"/>
    <cellStyle name="_DCF Mih GOK_2005_Draft_9_Worksheet in 2230 Consolidated SevKazEnergy JSC IFRS 2009_Ф_3" xfId="1825"/>
    <cellStyle name="_DCF Mih GOK_2005_Draft_9_Worksheet in 2230 Consolidated SevKazEnergy JSC IFRS 2009_ФО ЭС 31-12-2014г. от 28 января без переоценки с примерными резервами" xfId="1826"/>
    <cellStyle name="_DCF Mih GOK_2005_Draft_9_Лист1" xfId="1827"/>
    <cellStyle name="_DCF Mih GOK_2005_Draft_9_Лист1_18" xfId="1828"/>
    <cellStyle name="_DCF Mih GOK_2005_Draft_9_Лист4" xfId="1829"/>
    <cellStyle name="_DCF Mih GOK_2005_Draft_9_Модель до 2018 г " xfId="1830"/>
    <cellStyle name="_DCF Mih GOK_2005_Draft_9_Модель до 2018 г _18" xfId="1831"/>
    <cellStyle name="_DCF Mih GOK_2005_Draft_9_СКЭ 7 месяцев ТЭП 2010г" xfId="1832"/>
    <cellStyle name="_DCF Mih GOK_2005_Draft_9_СКЭ 7 месяцев ТЭП 2010г_18" xfId="1833"/>
    <cellStyle name="_DCF Mih GOK_2005_Draft_9_СКЭ 7 месяцев ТЭП 2010г_Month Manager Report (Jan '11) расш для Регионов" xfId="1834"/>
    <cellStyle name="_DCF Mih GOK_2005_Draft_9_ЦАЭК_ТС_ФМ_100$_до_2030_-_02-06.10.10" xfId="1835"/>
    <cellStyle name="_DCF Mih GOK_2005_Draft_9_ЦАЭК_ТС_ФМ_100$_до_2030_-_02-06.10.10_18" xfId="1836"/>
    <cellStyle name="_DCF Mih GOK_2005_Draft_9_ЦАЭК_ТС_ФМ_100$_до_2030_-_02-06.10.10_Book3" xfId="1837"/>
    <cellStyle name="_DCF Mih GOK_2005_Draft_9_ЦАЭК_ТС_ФМ_100$_до_2030_-_02-06.10.10_Book3_18" xfId="1838"/>
    <cellStyle name="_DCF Mih GOK_2005_Draft_9_ЦАЭК_ТС_ФМ_100$_до_2030_-_02-06.10.10_Financial Model Pavlodar 10.10.2010" xfId="1839"/>
    <cellStyle name="_DCF Mih GOK_2005_Draft_9_ЦАЭК_ТС_ФМ_100$_до_2030_-_02-06.10.10_Financial Model Pavlodar 10.10.2010_18" xfId="1840"/>
    <cellStyle name="_DCF Mih GOK_2005_Draft_9_ЦАЭК_ТС_ФМ_100$_до_2030_-_02-06.10.10_FinModel Pavlodar DH 2010.09.30_2" xfId="1841"/>
    <cellStyle name="_DCF Mih GOK_2005_Draft_9_ЦАЭК_ТС_ФМ_100$_до_2030_-_02-06.10.10_FinModel Pavlodar DH 2010.09.30_2_18" xfId="1842"/>
    <cellStyle name="_DCF Mih GOK_2005_Draft_9_ЦАЭК_ТС_ФМ_100$_до_2030_-_02-06.10.10_FinModel Pavlodar DH 2010.09.30_4" xfId="1843"/>
    <cellStyle name="_DCF Mih GOK_2005_Draft_9_ЦАЭК_ТС_ФМ_100$_до_2030_-_02-06.10.10_FinModel Pavlodar DH 2010.09.30_4_18" xfId="1844"/>
    <cellStyle name="_DCF Mih GOK_2005_Draft_9_ЦАЭК_ТС_ФМ_100$_до_2030_-_02-06.10.10_FinModel Petropavlovsk DH 2010.09.30_5" xfId="1845"/>
    <cellStyle name="_DCF Mih GOK_2005_Draft_9_ЦАЭК_ТС_ФМ_100$_до_2030_-_02-06.10.10_FinModel Petropavlovsk DH 2010.09.30_5_18" xfId="1846"/>
    <cellStyle name="_DCF Valuation Template (APV approach) v3" xfId="1847"/>
    <cellStyle name="_DCF Valuation Template (APV approach) v3 2" xfId="1848"/>
    <cellStyle name="_DCF Valuation Template (APV approach) v3_DCF" xfId="1849"/>
    <cellStyle name="_DCF Valuation Template (APV approach) v3_DCF 2" xfId="1850"/>
    <cellStyle name="_DCF Valuation Template (APV approach) v3_DCF 2_18" xfId="1851"/>
    <cellStyle name="_DCF Valuation Template (APV approach) v3_DCF 3" xfId="1852"/>
    <cellStyle name="_DCF Valuation Template (APV approach) v3_DCF 3 предприятия" xfId="1853"/>
    <cellStyle name="_DCF Valuation Template (APV approach) v3_DCF 3 предприятия 2" xfId="1854"/>
    <cellStyle name="_DCF Valuation Template (APV approach) v3_DCF 3 предприятия 2_18" xfId="1855"/>
    <cellStyle name="_DCF Valuation Template (APV approach) v3_DCF 3 предприятия 3" xfId="1856"/>
    <cellStyle name="_DCF Valuation Template (APV approach) v3_DCF 3 предприятия_Northern_Lights_financial_model_v11" xfId="1857"/>
    <cellStyle name="_DCF Valuation Template (APV approach) v3_DCF 3 предприятия_Northern_Lights_financial_model_v11_18" xfId="1858"/>
    <cellStyle name="_DCF Valuation Template (APV approach) v3_DCF 3 с увел  объемами 14 12 07 " xfId="1859"/>
    <cellStyle name="_DCF Valuation Template (APV approach) v3_DCF 3 с увел  объемами 14 12 07  2" xfId="1860"/>
    <cellStyle name="_DCF Valuation Template (APV approach) v3_DCF 3 с увел  объемами 14 12 07  2_18" xfId="1861"/>
    <cellStyle name="_DCF Valuation Template (APV approach) v3_DCF 3 с увел  объемами 14 12 07  3" xfId="1862"/>
    <cellStyle name="_DCF Valuation Template (APV approach) v3_DCF 3 с увел  объемами 14 12 07 _Northern_Lights_financial_model_v11" xfId="1863"/>
    <cellStyle name="_DCF Valuation Template (APV approach) v3_DCF 3 с увел  объемами 14 12 07 _Northern_Lights_financial_model_v11_18" xfId="1864"/>
    <cellStyle name="_DCF Valuation Template (APV approach) v3_DCF_Northern_Lights_financial_model_v11" xfId="1865"/>
    <cellStyle name="_DCF Valuation Template (APV approach) v3_DCF_Northern_Lights_financial_model_v11_18" xfId="1866"/>
    <cellStyle name="_DCF Valuation Template (APV approach) v3_DCF_Pavlodar_9" xfId="1867"/>
    <cellStyle name="_DCF Valuation Template (APV approach) v3_DCF_Pavlodar_9 2" xfId="1868"/>
    <cellStyle name="_DCF Valuation Template (APV approach) v3_информация по затратам и тарифам на  произ теплоэ" xfId="1869"/>
    <cellStyle name="_DCF Valuation Template (APV approach) v3_информация по затратам и тарифам на  произ теплоэ 2" xfId="1870"/>
    <cellStyle name="_DCF Valuation Template (APV approach) v3_информация по затратам и тарифам на  произ теплоэ 2_18" xfId="1871"/>
    <cellStyle name="_DCF Valuation Template (APV approach) v3_информация по затратам и тарифам на  произ теплоэ 3" xfId="1872"/>
    <cellStyle name="_DCF Valuation Template (APV approach) v3_информация по затратам и тарифам на  произ теплоэ_Northern_Lights_financial_model_v11" xfId="1873"/>
    <cellStyle name="_DCF Valuation Template (APV approach) v3_информация по затратам и тарифам на  произ теплоэ_Northern_Lights_financial_model_v11_18" xfId="1874"/>
    <cellStyle name="_DCF Valuation Template (APV approach) v3_Модель до 2018 г " xfId="1875"/>
    <cellStyle name="_DCF Valuation Template (APV approach) v3_Модель до 2018 г _18" xfId="1876"/>
    <cellStyle name="_DCF_Bikom_14" xfId="1877"/>
    <cellStyle name="_DCF_Bikom_14 2" xfId="1878"/>
    <cellStyle name="_DCF_Bikom_14 3" xfId="1879"/>
    <cellStyle name="_DCF_Bikom_14_DCF" xfId="1880"/>
    <cellStyle name="_DCF_Bikom_14_DCF 2" xfId="1881"/>
    <cellStyle name="_DCF_Bikom_14_DCF 2_18" xfId="1882"/>
    <cellStyle name="_DCF_Bikom_14_DCF 3" xfId="1883"/>
    <cellStyle name="_DCF_Bikom_14_DCF 3 предприятия" xfId="1884"/>
    <cellStyle name="_DCF_Bikom_14_DCF 3 предприятия 2" xfId="1885"/>
    <cellStyle name="_DCF_Bikom_14_DCF 3 предприятия 2_18" xfId="1886"/>
    <cellStyle name="_DCF_Bikom_14_DCF 3 предприятия 3" xfId="1887"/>
    <cellStyle name="_DCF_Bikom_14_DCF 3 предприятия_Northern_Lights_financial_model_v11" xfId="1888"/>
    <cellStyle name="_DCF_Bikom_14_DCF 3 предприятия_Northern_Lights_financial_model_v11_18" xfId="1889"/>
    <cellStyle name="_DCF_Bikom_14_DCF 3 с увел  объемами 14 12 07 " xfId="1890"/>
    <cellStyle name="_DCF_Bikom_14_DCF 3 с увел  объемами 14 12 07  2" xfId="1891"/>
    <cellStyle name="_DCF_Bikom_14_DCF 3 с увел  объемами 14 12 07  2_18" xfId="1892"/>
    <cellStyle name="_DCF_Bikom_14_DCF 3 с увел  объемами 14 12 07  3" xfId="1893"/>
    <cellStyle name="_DCF_Bikom_14_DCF 3 с увел  объемами 14 12 07 _Northern_Lights_financial_model_v11" xfId="1894"/>
    <cellStyle name="_DCF_Bikom_14_DCF 3 с увел  объемами 14 12 07 _Northern_Lights_financial_model_v11_18" xfId="1895"/>
    <cellStyle name="_DCF_Bikom_14_DCF_Northern_Lights_financial_model_v11" xfId="1896"/>
    <cellStyle name="_DCF_Bikom_14_DCF_Northern_Lights_financial_model_v11_18" xfId="1897"/>
    <cellStyle name="_DCF_Bikom_14_DCF_Pavlodar_9" xfId="1898"/>
    <cellStyle name="_DCF_Bikom_14_DCF_Pavlodar_9 2" xfId="1899"/>
    <cellStyle name="_DCF_Bikom_14_DCF_Pavlodar_9 3" xfId="1900"/>
    <cellStyle name="_DCF_Bikom_14_информация по затратам и тарифам на  произ теплоэ" xfId="1901"/>
    <cellStyle name="_DCF_Bikom_14_информация по затратам и тарифам на  произ теплоэ 2" xfId="1902"/>
    <cellStyle name="_DCF_Bikom_14_информация по затратам и тарифам на  произ теплоэ 2_18" xfId="1903"/>
    <cellStyle name="_DCF_Bikom_14_информация по затратам и тарифам на  произ теплоэ 3" xfId="1904"/>
    <cellStyle name="_DCF_Bikom_14_информация по затратам и тарифам на  произ теплоэ_Northern_Lights_financial_model_v11" xfId="1905"/>
    <cellStyle name="_DCF_Bikom_14_информация по затратам и тарифам на  произ теплоэ_Northern_Lights_financial_model_v11_18" xfId="1906"/>
    <cellStyle name="_DCF_Bikom_14_Модель до 2018 г " xfId="1907"/>
    <cellStyle name="_DCF_Bikom_14_Модель до 2018 г _18" xfId="1908"/>
    <cellStyle name="_dcf_draft_44" xfId="1909"/>
    <cellStyle name="_dcf_draft_44_18" xfId="1910"/>
    <cellStyle name="_dcf_draft_44_Comcor_TV" xfId="1911"/>
    <cellStyle name="_dcf_draft_44_Comcor_TV_18" xfId="1912"/>
    <cellStyle name="_dcf_draft_44_Comcor_TV_DCF" xfId="1913"/>
    <cellStyle name="_dcf_draft_44_Comcor_TV_DCF 2" xfId="1914"/>
    <cellStyle name="_dcf_draft_44_Comcor_TV_DCF 2 2" xfId="1915"/>
    <cellStyle name="_dcf_draft_44_Comcor_TV_DCF 2_18" xfId="1916"/>
    <cellStyle name="_dcf_draft_44_Comcor_TV_DCF 3 с увел  объемами 14 12 07 " xfId="1917"/>
    <cellStyle name="_dcf_draft_44_Comcor_TV_DCF 3 с увел  объемами 14 12 07  2" xfId="1918"/>
    <cellStyle name="_dcf_draft_44_Comcor_TV_DCF 3 с увел  объемами 14 12 07  2 2" xfId="1919"/>
    <cellStyle name="_dcf_draft_44_Comcor_TV_DCF 3 с увел  объемами 14 12 07  2_18" xfId="1920"/>
    <cellStyle name="_dcf_draft_44_Comcor_TV_DCF 3 с увел  объемами 14 12 07 _18" xfId="1921"/>
    <cellStyle name="_dcf_draft_44_Comcor_TV_DCF 3 с увел  объемами 14 12 07 _Northern_Lights_financial_model_v11" xfId="1922"/>
    <cellStyle name="_dcf_draft_44_Comcor_TV_DCF 3 с увел  объемами 14 12 07 _Northern_Lights_financial_model_v11_18" xfId="1923"/>
    <cellStyle name="_dcf_draft_44_Comcor_TV_DCF_18" xfId="1924"/>
    <cellStyle name="_dcf_draft_44_Comcor_TV_DCF_Northern_Lights_financial_model_v11" xfId="1925"/>
    <cellStyle name="_dcf_draft_44_Comcor_TV_DCF_Northern_Lights_financial_model_v11_18" xfId="1926"/>
    <cellStyle name="_dcf_draft_44_Comcor_TV_DCF_Pavlodar_9" xfId="1927"/>
    <cellStyle name="_dcf_draft_44_Comcor_TV_DCF_Pavlodar_9_18" xfId="1928"/>
    <cellStyle name="_dcf_draft_44_Comcor_TV_Модель до 2018 г " xfId="1929"/>
    <cellStyle name="_dcf_draft_44_Comcor_TV_Модель до 2018 г _18" xfId="1930"/>
    <cellStyle name="_dcf_draft_44_DCF" xfId="1931"/>
    <cellStyle name="_dcf_draft_44_DCF 2" xfId="1932"/>
    <cellStyle name="_dcf_draft_44_DCF 2 2" xfId="1933"/>
    <cellStyle name="_dcf_draft_44_DCF 2_18" xfId="1934"/>
    <cellStyle name="_dcf_draft_44_DCF 3 с увел  объемами 14 12 07 " xfId="1935"/>
    <cellStyle name="_dcf_draft_44_DCF 3 с увел  объемами 14 12 07  2" xfId="1936"/>
    <cellStyle name="_dcf_draft_44_DCF 3 с увел  объемами 14 12 07  2 2" xfId="1937"/>
    <cellStyle name="_dcf_draft_44_DCF 3 с увел  объемами 14 12 07  2_18" xfId="1938"/>
    <cellStyle name="_dcf_draft_44_DCF 3 с увел  объемами 14 12 07 _18" xfId="1939"/>
    <cellStyle name="_dcf_draft_44_DCF 3 с увел  объемами 14 12 07 _Northern_Lights_financial_model_v11" xfId="1940"/>
    <cellStyle name="_dcf_draft_44_DCF 3 с увел  объемами 14 12 07 _Northern_Lights_financial_model_v11_18" xfId="1941"/>
    <cellStyle name="_dcf_draft_44_DCF_18" xfId="1942"/>
    <cellStyle name="_dcf_draft_44_DCF_Northern_Lights_financial_model_v11" xfId="1943"/>
    <cellStyle name="_dcf_draft_44_DCF_Northern_Lights_financial_model_v11_18" xfId="1944"/>
    <cellStyle name="_dcf_draft_44_DCF_Pavlodar_9" xfId="1945"/>
    <cellStyle name="_dcf_draft_44_DCF_Pavlodar_9_18" xfId="1946"/>
    <cellStyle name="_dcf_draft_44_Модель до 2018 г " xfId="1947"/>
    <cellStyle name="_dcf_draft_44_Модель до 2018 г _18" xfId="1948"/>
    <cellStyle name="_DCF_Kazankovskaya Mine_1" xfId="1949"/>
    <cellStyle name="_DCF_Kazankovskaya Mine_1_18" xfId="1950"/>
    <cellStyle name="_DCF_Kazankovskaya Mine_1_DCF" xfId="1951"/>
    <cellStyle name="_DCF_Kazankovskaya Mine_1_DCF 2" xfId="1952"/>
    <cellStyle name="_DCF_Kazankovskaya Mine_1_DCF 2 2" xfId="1953"/>
    <cellStyle name="_DCF_Kazankovskaya Mine_1_DCF 2_18" xfId="1954"/>
    <cellStyle name="_DCF_Kazankovskaya Mine_1_DCF 3 с увел  объемами 14 12 07 " xfId="1955"/>
    <cellStyle name="_DCF_Kazankovskaya Mine_1_DCF 3 с увел  объемами 14 12 07  2" xfId="1956"/>
    <cellStyle name="_DCF_Kazankovskaya Mine_1_DCF 3 с увел  объемами 14 12 07  2 2" xfId="1957"/>
    <cellStyle name="_DCF_Kazankovskaya Mine_1_DCF 3 с увел  объемами 14 12 07  2_18" xfId="1958"/>
    <cellStyle name="_DCF_Kazankovskaya Mine_1_DCF 3 с увел  объемами 14 12 07 _18" xfId="1959"/>
    <cellStyle name="_DCF_Kazankovskaya Mine_1_DCF 3 с увел  объемами 14 12 07 _Northern_Lights_financial_model_v11" xfId="1960"/>
    <cellStyle name="_DCF_Kazankovskaya Mine_1_DCF 3 с увел  объемами 14 12 07 _Northern_Lights_financial_model_v11_18" xfId="1961"/>
    <cellStyle name="_DCF_Kazankovskaya Mine_1_DCF_18" xfId="1962"/>
    <cellStyle name="_DCF_Kazankovskaya Mine_1_DCF_Northern_Lights_financial_model_v11" xfId="1963"/>
    <cellStyle name="_DCF_Kazankovskaya Mine_1_DCF_Northern_Lights_financial_model_v11_18" xfId="1964"/>
    <cellStyle name="_DCF_Kazankovskaya Mine_1_DCF_Pavlodar_9" xfId="1965"/>
    <cellStyle name="_DCF_Kazankovskaya Mine_1_DCF_Pavlodar_9_18" xfId="1966"/>
    <cellStyle name="_DCF_Kazankovskaya Mine_1_Модель до 2018 г " xfId="1967"/>
    <cellStyle name="_DCF_Kazankovskaya Mine_1_Модель до 2018 г _18" xfId="1968"/>
    <cellStyle name="_DCF_Kazankovskaya Mine_18" xfId="1969"/>
    <cellStyle name="_DCF_Kazankovskaya Mine_18 2" xfId="1970"/>
    <cellStyle name="_DCF_Kazankovskaya Mine_18 2 2" xfId="1971"/>
    <cellStyle name="_DCF_Kazankovskaya Mine_18 2_18" xfId="1972"/>
    <cellStyle name="_DCF_Kazankovskaya Mine_18_DCF" xfId="1973"/>
    <cellStyle name="_DCF_Kazankovskaya Mine_18_DCF 2" xfId="1974"/>
    <cellStyle name="_DCF_Kazankovskaya Mine_18_DCF 2 2" xfId="1975"/>
    <cellStyle name="_DCF_Kazankovskaya Mine_18_DCF 2_18" xfId="1976"/>
    <cellStyle name="_DCF_Kazankovskaya Mine_18_DCF 3 с увел  объемами 14 12 07 " xfId="1977"/>
    <cellStyle name="_DCF_Kazankovskaya Mine_18_DCF 3 с увел  объемами 14 12 07  2" xfId="1978"/>
    <cellStyle name="_DCF_Kazankovskaya Mine_18_DCF 3 с увел  объемами 14 12 07  2 2" xfId="1979"/>
    <cellStyle name="_DCF_Kazankovskaya Mine_18_DCF 3 с увел  объемами 14 12 07  2_18" xfId="1980"/>
    <cellStyle name="_DCF_Kazankovskaya Mine_18_DCF 3 с увел  объемами 14 12 07 _Northern_Lights_financial_model_v11" xfId="1981"/>
    <cellStyle name="_DCF_Kazankovskaya Mine_18_DCF 3 с увел  объемами 14 12 07 _Northern_Lights_financial_model_v11_18" xfId="1982"/>
    <cellStyle name="_DCF_Kazankovskaya Mine_18_DCF_Northern_Lights_financial_model_v11" xfId="1983"/>
    <cellStyle name="_DCF_Kazankovskaya Mine_18_DCF_Northern_Lights_financial_model_v11_18" xfId="1984"/>
    <cellStyle name="_DCF_Kazankovskaya Mine_18_DCF_Pavlodar_9" xfId="1985"/>
    <cellStyle name="_DCF_Kazankovskaya Mine_18_DCF_Pavlodar_9 2" xfId="1986"/>
    <cellStyle name="_DCF_Kazankovskaya Mine_18_DCF_Pavlodar_9 2 2" xfId="1987"/>
    <cellStyle name="_DCF_Kazankovskaya Mine_18_DCF_Pavlodar_9 2_18" xfId="1988"/>
    <cellStyle name="_DCF_Kazankovskaya Mine_18_DCF_Pavlodar_9_Northern_Lights_financial_model_v11" xfId="1989"/>
    <cellStyle name="_DCF_Kazankovskaya Mine_18_DCF_Pavlodar_9_Northern_Lights_financial_model_v11_18" xfId="1990"/>
    <cellStyle name="_DCF_Kazankovskaya Mine_18_Northern_Lights_financial_model_v11" xfId="1991"/>
    <cellStyle name="_DCF_Kazankovskaya Mine_18_Northern_Lights_financial_model_v11_18" xfId="1992"/>
    <cellStyle name="_DCF_Kazankovskaya Mine_18_Модель до 2018 г " xfId="1993"/>
    <cellStyle name="_DCF_Kazankovskaya Mine_18_Модель до 2018 г _18" xfId="1994"/>
    <cellStyle name="_DCF_Kazankovskaya Mine_9" xfId="1995"/>
    <cellStyle name="_DCF_Kazankovskaya Mine_9 2" xfId="1996"/>
    <cellStyle name="_DCF_Kazankovskaya Mine_9 2 2" xfId="1997"/>
    <cellStyle name="_DCF_Kazankovskaya Mine_9 2_18" xfId="1998"/>
    <cellStyle name="_DCF_Kazankovskaya Mine_9_DCF" xfId="1999"/>
    <cellStyle name="_DCF_Kazankovskaya Mine_9_DCF 2" xfId="2000"/>
    <cellStyle name="_DCF_Kazankovskaya Mine_9_DCF 2 2" xfId="2001"/>
    <cellStyle name="_DCF_Kazankovskaya Mine_9_DCF 2_18" xfId="2002"/>
    <cellStyle name="_DCF_Kazankovskaya Mine_9_DCF 3 с увел  объемами 14 12 07 " xfId="2003"/>
    <cellStyle name="_DCF_Kazankovskaya Mine_9_DCF 3 с увел  объемами 14 12 07  2" xfId="2004"/>
    <cellStyle name="_DCF_Kazankovskaya Mine_9_DCF 3 с увел  объемами 14 12 07  2 2" xfId="2005"/>
    <cellStyle name="_DCF_Kazankovskaya Mine_9_DCF 3 с увел  объемами 14 12 07  2_18" xfId="2006"/>
    <cellStyle name="_DCF_Kazankovskaya Mine_9_DCF 3 с увел  объемами 14 12 07 _Northern_Lights_financial_model_v11" xfId="2007"/>
    <cellStyle name="_DCF_Kazankovskaya Mine_9_DCF 3 с увел  объемами 14 12 07 _Northern_Lights_financial_model_v11_18" xfId="2008"/>
    <cellStyle name="_DCF_Kazankovskaya Mine_9_DCF_Northern_Lights_financial_model_v11" xfId="2009"/>
    <cellStyle name="_DCF_Kazankovskaya Mine_9_DCF_Northern_Lights_financial_model_v11_18" xfId="2010"/>
    <cellStyle name="_DCF_Kazankovskaya Mine_9_DCF_Pavlodar_9" xfId="2011"/>
    <cellStyle name="_DCF_Kazankovskaya Mine_9_DCF_Pavlodar_9 2" xfId="2012"/>
    <cellStyle name="_DCF_Kazankovskaya Mine_9_DCF_Pavlodar_9 2 2" xfId="2013"/>
    <cellStyle name="_DCF_Kazankovskaya Mine_9_DCF_Pavlodar_9 2_18" xfId="2014"/>
    <cellStyle name="_DCF_Kazankovskaya Mine_9_DCF_Pavlodar_9_Northern_Lights_financial_model_v11" xfId="2015"/>
    <cellStyle name="_DCF_Kazankovskaya Mine_9_DCF_Pavlodar_9_Northern_Lights_financial_model_v11_18" xfId="2016"/>
    <cellStyle name="_DCF_Kazankovskaya Mine_9_Northern_Lights_financial_model_v11" xfId="2017"/>
    <cellStyle name="_DCF_Kazankovskaya Mine_9_Northern_Lights_financial_model_v11_18" xfId="2018"/>
    <cellStyle name="_DCF_Kazankovskaya Mine_9_Модель до 2018 г " xfId="2019"/>
    <cellStyle name="_DCF_Kazankovskaya Mine_9_Модель до 2018 г _18" xfId="2020"/>
    <cellStyle name="_DCF_KRU_10" xfId="2021"/>
    <cellStyle name="_DCF_KRU_10_18" xfId="2022"/>
    <cellStyle name="_DCF_KRU_10_DCF" xfId="2023"/>
    <cellStyle name="_DCF_KRU_10_DCF 2" xfId="2024"/>
    <cellStyle name="_DCF_KRU_10_DCF 2 2" xfId="2025"/>
    <cellStyle name="_DCF_KRU_10_DCF 2_18" xfId="2026"/>
    <cellStyle name="_DCF_KRU_10_DCF 3 с увел  объемами 14 12 07 " xfId="2027"/>
    <cellStyle name="_DCF_KRU_10_DCF 3 с увел  объемами 14 12 07  2" xfId="2028"/>
    <cellStyle name="_DCF_KRU_10_DCF 3 с увел  объемами 14 12 07  2 2" xfId="2029"/>
    <cellStyle name="_DCF_KRU_10_DCF 3 с увел  объемами 14 12 07  2_18" xfId="2030"/>
    <cellStyle name="_DCF_KRU_10_DCF 3 с увел  объемами 14 12 07 _18" xfId="2031"/>
    <cellStyle name="_DCF_KRU_10_DCF 3 с увел  объемами 14 12 07 _Northern_Lights_financial_model_v11" xfId="2032"/>
    <cellStyle name="_DCF_KRU_10_DCF 3 с увел  объемами 14 12 07 _Northern_Lights_financial_model_v11_18" xfId="2033"/>
    <cellStyle name="_DCF_KRU_10_DCF_18" xfId="2034"/>
    <cellStyle name="_DCF_KRU_10_DCF_Northern_Lights_financial_model_v11" xfId="2035"/>
    <cellStyle name="_DCF_KRU_10_DCF_Northern_Lights_financial_model_v11_18" xfId="2036"/>
    <cellStyle name="_DCF_KRU_10_DCF_Pavlodar_9" xfId="2037"/>
    <cellStyle name="_DCF_KRU_10_DCF_Pavlodar_9_18" xfId="2038"/>
    <cellStyle name="_DCF_KRU_10_Модель до 2018 г " xfId="2039"/>
    <cellStyle name="_DCF_KRU_10_Модель до 2018 г _18" xfId="2040"/>
    <cellStyle name="_DCF_KRU_35" xfId="2041"/>
    <cellStyle name="_DCF_KRU_35_18" xfId="2042"/>
    <cellStyle name="_DCF_KRU_35_DCF" xfId="2043"/>
    <cellStyle name="_DCF_KRU_35_DCF 2" xfId="2044"/>
    <cellStyle name="_DCF_KRU_35_DCF 2 2" xfId="2045"/>
    <cellStyle name="_DCF_KRU_35_DCF 2_18" xfId="2046"/>
    <cellStyle name="_DCF_KRU_35_DCF 3 с увел  объемами 14 12 07 " xfId="2047"/>
    <cellStyle name="_DCF_KRU_35_DCF 3 с увел  объемами 14 12 07  2" xfId="2048"/>
    <cellStyle name="_DCF_KRU_35_DCF 3 с увел  объемами 14 12 07  2 2" xfId="2049"/>
    <cellStyle name="_DCF_KRU_35_DCF 3 с увел  объемами 14 12 07  2_18" xfId="2050"/>
    <cellStyle name="_DCF_KRU_35_DCF 3 с увел  объемами 14 12 07 _18" xfId="2051"/>
    <cellStyle name="_DCF_KRU_35_DCF 3 с увел  объемами 14 12 07 _Northern_Lights_financial_model_v11" xfId="2052"/>
    <cellStyle name="_DCF_KRU_35_DCF 3 с увел  объемами 14 12 07 _Northern_Lights_financial_model_v11_18" xfId="2053"/>
    <cellStyle name="_DCF_KRU_35_DCF_18" xfId="2054"/>
    <cellStyle name="_DCF_KRU_35_DCF_Northern_Lights_financial_model_v11" xfId="2055"/>
    <cellStyle name="_DCF_KRU_35_DCF_Northern_Lights_financial_model_v11_18" xfId="2056"/>
    <cellStyle name="_DCF_KRU_35_DCF_Pavlodar_9" xfId="2057"/>
    <cellStyle name="_DCF_KRU_35_DCF_Pavlodar_9_18" xfId="2058"/>
    <cellStyle name="_DCF_KRU_35_Модель до 2018 г " xfId="2059"/>
    <cellStyle name="_DCF_KRU_35_Модель до 2018 г _18" xfId="2060"/>
    <cellStyle name="_DCF_Masloproduct_15" xfId="2061"/>
    <cellStyle name="_DCF_Masloproduct_15 2" xfId="2062"/>
    <cellStyle name="_DCF_Masloproduct_15 3" xfId="2063"/>
    <cellStyle name="_DCF_Masloproduct_15_DCF" xfId="2064"/>
    <cellStyle name="_DCF_Masloproduct_15_DCF 2" xfId="2065"/>
    <cellStyle name="_DCF_Masloproduct_15_DCF 2_18" xfId="2066"/>
    <cellStyle name="_DCF_Masloproduct_15_DCF 3" xfId="2067"/>
    <cellStyle name="_DCF_Masloproduct_15_DCF 3 предприятия" xfId="2068"/>
    <cellStyle name="_DCF_Masloproduct_15_DCF 3 предприятия 2" xfId="2069"/>
    <cellStyle name="_DCF_Masloproduct_15_DCF 3 предприятия 2_18" xfId="2070"/>
    <cellStyle name="_DCF_Masloproduct_15_DCF 3 предприятия 3" xfId="2071"/>
    <cellStyle name="_DCF_Masloproduct_15_DCF 3 предприятия_Northern_Lights_financial_model_v11" xfId="2072"/>
    <cellStyle name="_DCF_Masloproduct_15_DCF 3 предприятия_Northern_Lights_financial_model_v11_18" xfId="2073"/>
    <cellStyle name="_DCF_Masloproduct_15_DCF 3 с увел  объемами 14 12 07 " xfId="2074"/>
    <cellStyle name="_DCF_Masloproduct_15_DCF 3 с увел  объемами 14 12 07  2" xfId="2075"/>
    <cellStyle name="_DCF_Masloproduct_15_DCF 3 с увел  объемами 14 12 07  2_18" xfId="2076"/>
    <cellStyle name="_DCF_Masloproduct_15_DCF 3 с увел  объемами 14 12 07  3" xfId="2077"/>
    <cellStyle name="_DCF_Masloproduct_15_DCF 3 с увел  объемами 14 12 07 _Northern_Lights_financial_model_v11" xfId="2078"/>
    <cellStyle name="_DCF_Masloproduct_15_DCF 3 с увел  объемами 14 12 07 _Northern_Lights_financial_model_v11_18" xfId="2079"/>
    <cellStyle name="_DCF_Masloproduct_15_DCF_Northern_Lights_financial_model_v11" xfId="2080"/>
    <cellStyle name="_DCF_Masloproduct_15_DCF_Northern_Lights_financial_model_v11_18" xfId="2081"/>
    <cellStyle name="_DCF_Masloproduct_15_DCF_Pavlodar_9" xfId="2082"/>
    <cellStyle name="_DCF_Masloproduct_15_DCF_Pavlodar_9 2" xfId="2083"/>
    <cellStyle name="_DCF_Masloproduct_15_DCF_Pavlodar_9 3" xfId="2084"/>
    <cellStyle name="_DCF_Masloproduct_15_информация по затратам и тарифам на  произ теплоэ" xfId="2085"/>
    <cellStyle name="_DCF_Masloproduct_15_информация по затратам и тарифам на  произ теплоэ 2" xfId="2086"/>
    <cellStyle name="_DCF_Masloproduct_15_информация по затратам и тарифам на  произ теплоэ 2_18" xfId="2087"/>
    <cellStyle name="_DCF_Masloproduct_15_информация по затратам и тарифам на  произ теплоэ 3" xfId="2088"/>
    <cellStyle name="_DCF_Masloproduct_15_информация по затратам и тарифам на  произ теплоэ_Northern_Lights_financial_model_v11" xfId="2089"/>
    <cellStyle name="_DCF_Masloproduct_15_информация по затратам и тарифам на  произ теплоэ_Northern_Lights_financial_model_v11_18" xfId="2090"/>
    <cellStyle name="_DCF_Masloproduct_15_Модель до 2018 г " xfId="2091"/>
    <cellStyle name="_DCF_Masloproduct_15_Модель до 2018 г _18" xfId="2092"/>
    <cellStyle name="_DCF_Masloproduct_27" xfId="2093"/>
    <cellStyle name="_DCF_Masloproduct_27 2" xfId="2094"/>
    <cellStyle name="_DCF_Masloproduct_27 3" xfId="2095"/>
    <cellStyle name="_DCF_Masloproduct_27_DCF" xfId="2096"/>
    <cellStyle name="_DCF_Masloproduct_27_DCF 2" xfId="2097"/>
    <cellStyle name="_DCF_Masloproduct_27_DCF 2_18" xfId="2098"/>
    <cellStyle name="_DCF_Masloproduct_27_DCF 3" xfId="2099"/>
    <cellStyle name="_DCF_Masloproduct_27_DCF 3 предприятия" xfId="2100"/>
    <cellStyle name="_DCF_Masloproduct_27_DCF 3 предприятия 2" xfId="2101"/>
    <cellStyle name="_DCF_Masloproduct_27_DCF 3 предприятия 2_18" xfId="2102"/>
    <cellStyle name="_DCF_Masloproduct_27_DCF 3 предприятия 3" xfId="2103"/>
    <cellStyle name="_DCF_Masloproduct_27_DCF 3 предприятия_Northern_Lights_financial_model_v11" xfId="2104"/>
    <cellStyle name="_DCF_Masloproduct_27_DCF 3 предприятия_Northern_Lights_financial_model_v11_18" xfId="2105"/>
    <cellStyle name="_DCF_Masloproduct_27_DCF 3 с увел  объемами 14 12 07 " xfId="2106"/>
    <cellStyle name="_DCF_Masloproduct_27_DCF 3 с увел  объемами 14 12 07  2" xfId="2107"/>
    <cellStyle name="_DCF_Masloproduct_27_DCF 3 с увел  объемами 14 12 07  2_18" xfId="2108"/>
    <cellStyle name="_DCF_Masloproduct_27_DCF 3 с увел  объемами 14 12 07  3" xfId="2109"/>
    <cellStyle name="_DCF_Masloproduct_27_DCF 3 с увел  объемами 14 12 07 _Northern_Lights_financial_model_v11" xfId="2110"/>
    <cellStyle name="_DCF_Masloproduct_27_DCF 3 с увел  объемами 14 12 07 _Northern_Lights_financial_model_v11_18" xfId="2111"/>
    <cellStyle name="_DCF_Masloproduct_27_DCF_Northern_Lights_financial_model_v11" xfId="2112"/>
    <cellStyle name="_DCF_Masloproduct_27_DCF_Northern_Lights_financial_model_v11_18" xfId="2113"/>
    <cellStyle name="_DCF_Masloproduct_27_DCF_Pavlodar_9" xfId="2114"/>
    <cellStyle name="_DCF_Masloproduct_27_DCF_Pavlodar_9 2" xfId="2115"/>
    <cellStyle name="_DCF_Masloproduct_27_DCF_Pavlodar_9 3" xfId="2116"/>
    <cellStyle name="_DCF_Masloproduct_27_информация по затратам и тарифам на  произ теплоэ" xfId="2117"/>
    <cellStyle name="_DCF_Masloproduct_27_информация по затратам и тарифам на  произ теплоэ 2" xfId="2118"/>
    <cellStyle name="_DCF_Masloproduct_27_информация по затратам и тарифам на  произ теплоэ 2_18" xfId="2119"/>
    <cellStyle name="_DCF_Masloproduct_27_информация по затратам и тарифам на  произ теплоэ 3" xfId="2120"/>
    <cellStyle name="_DCF_Masloproduct_27_информация по затратам и тарифам на  произ теплоэ_Northern_Lights_financial_model_v11" xfId="2121"/>
    <cellStyle name="_DCF_Masloproduct_27_информация по затратам и тарифам на  произ теплоэ_Northern_Lights_financial_model_v11_18" xfId="2122"/>
    <cellStyle name="_DCF_Masloproduct_27_Модель до 2018 г " xfId="2123"/>
    <cellStyle name="_DCF_Masloproduct_27_Модель до 2018 г _18" xfId="2124"/>
    <cellStyle name="_DCF_Masloproduct_29" xfId="2125"/>
    <cellStyle name="_DCF_Masloproduct_29 2" xfId="2126"/>
    <cellStyle name="_DCF_Masloproduct_29 3" xfId="2127"/>
    <cellStyle name="_DCF_Masloproduct_29_DCF" xfId="2128"/>
    <cellStyle name="_DCF_Masloproduct_29_DCF 2" xfId="2129"/>
    <cellStyle name="_DCF_Masloproduct_29_DCF 2_18" xfId="2130"/>
    <cellStyle name="_DCF_Masloproduct_29_DCF 3" xfId="2131"/>
    <cellStyle name="_DCF_Masloproduct_29_DCF 3 предприятия" xfId="2132"/>
    <cellStyle name="_DCF_Masloproduct_29_DCF 3 предприятия 2" xfId="2133"/>
    <cellStyle name="_DCF_Masloproduct_29_DCF 3 предприятия 2_18" xfId="2134"/>
    <cellStyle name="_DCF_Masloproduct_29_DCF 3 предприятия 3" xfId="2135"/>
    <cellStyle name="_DCF_Masloproduct_29_DCF 3 предприятия_Northern_Lights_financial_model_v11" xfId="2136"/>
    <cellStyle name="_DCF_Masloproduct_29_DCF 3 предприятия_Northern_Lights_financial_model_v11_18" xfId="2137"/>
    <cellStyle name="_DCF_Masloproduct_29_DCF 3 с увел  объемами 14 12 07 " xfId="2138"/>
    <cellStyle name="_DCF_Masloproduct_29_DCF 3 с увел  объемами 14 12 07  2" xfId="2139"/>
    <cellStyle name="_DCF_Masloproduct_29_DCF 3 с увел  объемами 14 12 07  2_18" xfId="2140"/>
    <cellStyle name="_DCF_Masloproduct_29_DCF 3 с увел  объемами 14 12 07  3" xfId="2141"/>
    <cellStyle name="_DCF_Masloproduct_29_DCF 3 с увел  объемами 14 12 07 _Northern_Lights_financial_model_v11" xfId="2142"/>
    <cellStyle name="_DCF_Masloproduct_29_DCF 3 с увел  объемами 14 12 07 _Northern_Lights_financial_model_v11_18" xfId="2143"/>
    <cellStyle name="_DCF_Masloproduct_29_DCF_Northern_Lights_financial_model_v11" xfId="2144"/>
    <cellStyle name="_DCF_Masloproduct_29_DCF_Northern_Lights_financial_model_v11_18" xfId="2145"/>
    <cellStyle name="_DCF_Masloproduct_29_DCF_Pavlodar_9" xfId="2146"/>
    <cellStyle name="_DCF_Masloproduct_29_DCF_Pavlodar_9 2" xfId="2147"/>
    <cellStyle name="_DCF_Masloproduct_29_DCF_Pavlodar_9 3" xfId="2148"/>
    <cellStyle name="_DCF_Masloproduct_29_информация по затратам и тарифам на  произ теплоэ" xfId="2149"/>
    <cellStyle name="_DCF_Masloproduct_29_информация по затратам и тарифам на  произ теплоэ 2" xfId="2150"/>
    <cellStyle name="_DCF_Masloproduct_29_информация по затратам и тарифам на  произ теплоэ 2_18" xfId="2151"/>
    <cellStyle name="_DCF_Masloproduct_29_информация по затратам и тарифам на  произ теплоэ 3" xfId="2152"/>
    <cellStyle name="_DCF_Masloproduct_29_информация по затратам и тарифам на  произ теплоэ_Northern_Lights_financial_model_v11" xfId="2153"/>
    <cellStyle name="_DCF_Masloproduct_29_информация по затратам и тарифам на  произ теплоэ_Northern_Lights_financial_model_v11_18" xfId="2154"/>
    <cellStyle name="_DCF_Masloproduct_29_Модель до 2018 г " xfId="2155"/>
    <cellStyle name="_DCF_Masloproduct_29_Модель до 2018 г _18" xfId="2156"/>
    <cellStyle name="_DCF_Sibir Polymetally_25" xfId="2157"/>
    <cellStyle name="_DCF_Sibir Polymetally_25_18" xfId="2158"/>
    <cellStyle name="_DCF_Sibir Polymetally_25_DCF" xfId="2159"/>
    <cellStyle name="_DCF_Sibir Polymetally_25_DCF 2" xfId="2160"/>
    <cellStyle name="_DCF_Sibir Polymetally_25_DCF 2 2" xfId="2161"/>
    <cellStyle name="_DCF_Sibir Polymetally_25_DCF 2_18" xfId="2162"/>
    <cellStyle name="_DCF_Sibir Polymetally_25_DCF 3 с увел  объемами 14 12 07 " xfId="2163"/>
    <cellStyle name="_DCF_Sibir Polymetally_25_DCF 3 с увел  объемами 14 12 07  2" xfId="2164"/>
    <cellStyle name="_DCF_Sibir Polymetally_25_DCF 3 с увел  объемами 14 12 07  2 2" xfId="2165"/>
    <cellStyle name="_DCF_Sibir Polymetally_25_DCF 3 с увел  объемами 14 12 07  2_18" xfId="2166"/>
    <cellStyle name="_DCF_Sibir Polymetally_25_DCF 3 с увел  объемами 14 12 07 _18" xfId="2167"/>
    <cellStyle name="_DCF_Sibir Polymetally_25_DCF 3 с увел  объемами 14 12 07 _Northern_Lights_financial_model_v11" xfId="2168"/>
    <cellStyle name="_DCF_Sibir Polymetally_25_DCF 3 с увел  объемами 14 12 07 _Northern_Lights_financial_model_v11_18" xfId="2169"/>
    <cellStyle name="_DCF_Sibir Polymetally_25_DCF_18" xfId="2170"/>
    <cellStyle name="_DCF_Sibir Polymetally_25_DCF_Northern_Lights_financial_model_v11" xfId="2171"/>
    <cellStyle name="_DCF_Sibir Polymetally_25_DCF_Northern_Lights_financial_model_v11_18" xfId="2172"/>
    <cellStyle name="_DCF_Sibir Polymetally_25_DCF_Pavlodar_9" xfId="2173"/>
    <cellStyle name="_DCF_Sibir Polymetally_25_DCF_Pavlodar_9_18" xfId="2174"/>
    <cellStyle name="_DCF_Sibir Polymetally_25_Модель до 2018 г " xfId="2175"/>
    <cellStyle name="_DCF_Sibir Polymetally_25_Модель до 2018 г _18" xfId="2176"/>
    <cellStyle name="_DCF_Vertek_09" xfId="2177"/>
    <cellStyle name="_DCF_Vertek_09_18" xfId="2178"/>
    <cellStyle name="_DCF_Vertek_09_DCF" xfId="2179"/>
    <cellStyle name="_DCF_Vertek_09_DCF 2" xfId="2180"/>
    <cellStyle name="_DCF_Vertek_09_DCF 2 2" xfId="2181"/>
    <cellStyle name="_DCF_Vertek_09_DCF 2_18" xfId="2182"/>
    <cellStyle name="_DCF_Vertek_09_DCF 3 с увел  объемами 14 12 07 " xfId="2183"/>
    <cellStyle name="_DCF_Vertek_09_DCF 3 с увел  объемами 14 12 07  2" xfId="2184"/>
    <cellStyle name="_DCF_Vertek_09_DCF 3 с увел  объемами 14 12 07  2 2" xfId="2185"/>
    <cellStyle name="_DCF_Vertek_09_DCF 3 с увел  объемами 14 12 07  2_18" xfId="2186"/>
    <cellStyle name="_DCF_Vertek_09_DCF 3 с увел  объемами 14 12 07 _18" xfId="2187"/>
    <cellStyle name="_DCF_Vertek_09_DCF 3 с увел  объемами 14 12 07 _Northern_Lights_financial_model_v11" xfId="2188"/>
    <cellStyle name="_DCF_Vertek_09_DCF 3 с увел  объемами 14 12 07 _Northern_Lights_financial_model_v11_18" xfId="2189"/>
    <cellStyle name="_DCF_Vertek_09_DCF_18" xfId="2190"/>
    <cellStyle name="_DCF_Vertek_09_DCF_Northern_Lights_financial_model_v11" xfId="2191"/>
    <cellStyle name="_DCF_Vertek_09_DCF_Northern_Lights_financial_model_v11_18" xfId="2192"/>
    <cellStyle name="_DCF_Vertek_09_DCF_Pavlodar_9" xfId="2193"/>
    <cellStyle name="_DCF_Vertek_09_DCF_Pavlodar_9_18" xfId="2194"/>
    <cellStyle name="_DCF_Vertek_09_Модель до 2018 г " xfId="2195"/>
    <cellStyle name="_DCF_Vertek_09_Модель до 2018 г _18" xfId="2196"/>
    <cellStyle name="_DCF_Vredest_18" xfId="2197"/>
    <cellStyle name="_DCF_Vredest_18 2" xfId="2198"/>
    <cellStyle name="_DCF_Vredest_18 3" xfId="2199"/>
    <cellStyle name="_DCF_Vredest_18_DCF" xfId="2200"/>
    <cellStyle name="_DCF_Vredest_18_DCF 2" xfId="2201"/>
    <cellStyle name="_DCF_Vredest_18_DCF 2_18" xfId="2202"/>
    <cellStyle name="_DCF_Vredest_18_DCF 3" xfId="2203"/>
    <cellStyle name="_DCF_Vredest_18_DCF 3 предприятия" xfId="2204"/>
    <cellStyle name="_DCF_Vredest_18_DCF 3 предприятия 2" xfId="2205"/>
    <cellStyle name="_DCF_Vredest_18_DCF 3 предприятия 2_18" xfId="2206"/>
    <cellStyle name="_DCF_Vredest_18_DCF 3 предприятия 3" xfId="2207"/>
    <cellStyle name="_DCF_Vredest_18_DCF 3 предприятия_Northern_Lights_financial_model_v11" xfId="2208"/>
    <cellStyle name="_DCF_Vredest_18_DCF 3 предприятия_Northern_Lights_financial_model_v11_18" xfId="2209"/>
    <cellStyle name="_DCF_Vredest_18_DCF 3 с увел  объемами 14 12 07 " xfId="2210"/>
    <cellStyle name="_DCF_Vredest_18_DCF 3 с увел  объемами 14 12 07  2" xfId="2211"/>
    <cellStyle name="_DCF_Vredest_18_DCF 3 с увел  объемами 14 12 07  2_18" xfId="2212"/>
    <cellStyle name="_DCF_Vredest_18_DCF 3 с увел  объемами 14 12 07  3" xfId="2213"/>
    <cellStyle name="_DCF_Vredest_18_DCF 3 с увел  объемами 14 12 07 _Northern_Lights_financial_model_v11" xfId="2214"/>
    <cellStyle name="_DCF_Vredest_18_DCF 3 с увел  объемами 14 12 07 _Northern_Lights_financial_model_v11_18" xfId="2215"/>
    <cellStyle name="_DCF_Vredest_18_DCF_Northern_Lights_financial_model_v11" xfId="2216"/>
    <cellStyle name="_DCF_Vredest_18_DCF_Northern_Lights_financial_model_v11_18" xfId="2217"/>
    <cellStyle name="_DCF_Vredest_18_DCF_Pavlodar_9" xfId="2218"/>
    <cellStyle name="_DCF_Vredest_18_DCF_Pavlodar_9 2" xfId="2219"/>
    <cellStyle name="_DCF_Vredest_18_DCF_Pavlodar_9 3" xfId="2220"/>
    <cellStyle name="_DCF_Vredest_18_информация по затратам и тарифам на  произ теплоэ" xfId="2221"/>
    <cellStyle name="_DCF_Vredest_18_информация по затратам и тарифам на  произ теплоэ 2" xfId="2222"/>
    <cellStyle name="_DCF_Vredest_18_информация по затратам и тарифам на  произ теплоэ 2_18" xfId="2223"/>
    <cellStyle name="_DCF_Vredest_18_информация по затратам и тарифам на  произ теплоэ 3" xfId="2224"/>
    <cellStyle name="_DCF_Vredest_18_информация по затратам и тарифам на  произ теплоэ_Northern_Lights_financial_model_v11" xfId="2225"/>
    <cellStyle name="_DCF_Vredest_18_информация по затратам и тарифам на  произ теплоэ_Northern_Lights_financial_model_v11_18" xfId="2226"/>
    <cellStyle name="_DCF_Vredest_18_Модель до 2018 г " xfId="2227"/>
    <cellStyle name="_DCF_Vredest_18_Модель до 2018 г _18" xfId="2228"/>
    <cellStyle name="_DCF_Vredest_2" xfId="2229"/>
    <cellStyle name="_DCF_Vredest_2 2" xfId="2230"/>
    <cellStyle name="_DCF_Vredest_2 3" xfId="2231"/>
    <cellStyle name="_DCF_Vredest_2_DCF" xfId="2232"/>
    <cellStyle name="_DCF_Vredest_2_DCF 2" xfId="2233"/>
    <cellStyle name="_DCF_Vredest_2_DCF 2_18" xfId="2234"/>
    <cellStyle name="_DCF_Vredest_2_DCF 3" xfId="2235"/>
    <cellStyle name="_DCF_Vredest_2_DCF 3 предприятия" xfId="2236"/>
    <cellStyle name="_DCF_Vredest_2_DCF 3 предприятия 2" xfId="2237"/>
    <cellStyle name="_DCF_Vredest_2_DCF 3 предприятия 2_18" xfId="2238"/>
    <cellStyle name="_DCF_Vredest_2_DCF 3 предприятия 3" xfId="2239"/>
    <cellStyle name="_DCF_Vredest_2_DCF 3 предприятия_Northern_Lights_financial_model_v11" xfId="2240"/>
    <cellStyle name="_DCF_Vredest_2_DCF 3 предприятия_Northern_Lights_financial_model_v11_18" xfId="2241"/>
    <cellStyle name="_DCF_Vredest_2_DCF 3 с увел  объемами 14 12 07 " xfId="2242"/>
    <cellStyle name="_DCF_Vredest_2_DCF 3 с увел  объемами 14 12 07  2" xfId="2243"/>
    <cellStyle name="_DCF_Vredest_2_DCF 3 с увел  объемами 14 12 07  2_18" xfId="2244"/>
    <cellStyle name="_DCF_Vredest_2_DCF 3 с увел  объемами 14 12 07  3" xfId="2245"/>
    <cellStyle name="_DCF_Vredest_2_DCF 3 с увел  объемами 14 12 07 _Northern_Lights_financial_model_v11" xfId="2246"/>
    <cellStyle name="_DCF_Vredest_2_DCF 3 с увел  объемами 14 12 07 _Northern_Lights_financial_model_v11_18" xfId="2247"/>
    <cellStyle name="_DCF_Vredest_2_DCF_Northern_Lights_financial_model_v11" xfId="2248"/>
    <cellStyle name="_DCF_Vredest_2_DCF_Northern_Lights_financial_model_v11_18" xfId="2249"/>
    <cellStyle name="_DCF_Vredest_2_DCF_Pavlodar_9" xfId="2250"/>
    <cellStyle name="_DCF_Vredest_2_DCF_Pavlodar_9 2" xfId="2251"/>
    <cellStyle name="_DCF_Vredest_2_DCF_Pavlodar_9 3" xfId="2252"/>
    <cellStyle name="_DCF_Vredest_2_Komet_DCF_25" xfId="2253"/>
    <cellStyle name="_DCF_Vredest_2_Komet_DCF_25 2" xfId="2254"/>
    <cellStyle name="_DCF_Vredest_2_Komet_DCF_25 3" xfId="2255"/>
    <cellStyle name="_DCF_Vredest_2_Komet_DCF_25_DCF" xfId="2256"/>
    <cellStyle name="_DCF_Vredest_2_Komet_DCF_25_DCF 2" xfId="2257"/>
    <cellStyle name="_DCF_Vredest_2_Komet_DCF_25_DCF 2_18" xfId="2258"/>
    <cellStyle name="_DCF_Vredest_2_Komet_DCF_25_DCF 3" xfId="2259"/>
    <cellStyle name="_DCF_Vredest_2_Komet_DCF_25_DCF 3 предприятия" xfId="2260"/>
    <cellStyle name="_DCF_Vredest_2_Komet_DCF_25_DCF 3 предприятия 2" xfId="2261"/>
    <cellStyle name="_DCF_Vredest_2_Komet_DCF_25_DCF 3 предприятия 2_18" xfId="2262"/>
    <cellStyle name="_DCF_Vredest_2_Komet_DCF_25_DCF 3 предприятия 3" xfId="2263"/>
    <cellStyle name="_DCF_Vredest_2_Komet_DCF_25_DCF 3 предприятия_Northern_Lights_financial_model_v11" xfId="2264"/>
    <cellStyle name="_DCF_Vredest_2_Komet_DCF_25_DCF 3 предприятия_Northern_Lights_financial_model_v11_18" xfId="2265"/>
    <cellStyle name="_DCF_Vredest_2_Komet_DCF_25_DCF 3 с увел  объемами 14 12 07 " xfId="2266"/>
    <cellStyle name="_DCF_Vredest_2_Komet_DCF_25_DCF 3 с увел  объемами 14 12 07  2" xfId="2267"/>
    <cellStyle name="_DCF_Vredest_2_Komet_DCF_25_DCF 3 с увел  объемами 14 12 07  2_18" xfId="2268"/>
    <cellStyle name="_DCF_Vredest_2_Komet_DCF_25_DCF 3 с увел  объемами 14 12 07  3" xfId="2269"/>
    <cellStyle name="_DCF_Vredest_2_Komet_DCF_25_DCF 3 с увел  объемами 14 12 07 _Northern_Lights_financial_model_v11" xfId="2270"/>
    <cellStyle name="_DCF_Vredest_2_Komet_DCF_25_DCF 3 с увел  объемами 14 12 07 _Northern_Lights_financial_model_v11_18" xfId="2271"/>
    <cellStyle name="_DCF_Vredest_2_Komet_DCF_25_DCF_Northern_Lights_financial_model_v11" xfId="2272"/>
    <cellStyle name="_DCF_Vredest_2_Komet_DCF_25_DCF_Northern_Lights_financial_model_v11_18" xfId="2273"/>
    <cellStyle name="_DCF_Vredest_2_Komet_DCF_25_DCF_Pavlodar_9" xfId="2274"/>
    <cellStyle name="_DCF_Vredest_2_Komet_DCF_25_DCF_Pavlodar_9 2" xfId="2275"/>
    <cellStyle name="_DCF_Vredest_2_Komet_DCF_25_DCF_Pavlodar_9 3" xfId="2276"/>
    <cellStyle name="_DCF_Vredest_2_Komet_DCF_25_информация по затратам и тарифам на  произ теплоэ" xfId="2277"/>
    <cellStyle name="_DCF_Vredest_2_Komet_DCF_25_информация по затратам и тарифам на  произ теплоэ 2" xfId="2278"/>
    <cellStyle name="_DCF_Vredest_2_Komet_DCF_25_информация по затратам и тарифам на  произ теплоэ 2_18" xfId="2279"/>
    <cellStyle name="_DCF_Vredest_2_Komet_DCF_25_информация по затратам и тарифам на  произ теплоэ 3" xfId="2280"/>
    <cellStyle name="_DCF_Vredest_2_Komet_DCF_25_информация по затратам и тарифам на  произ теплоэ_Northern_Lights_financial_model_v11" xfId="2281"/>
    <cellStyle name="_DCF_Vredest_2_Komet_DCF_25_информация по затратам и тарифам на  произ теплоэ_Northern_Lights_financial_model_v11_18" xfId="2282"/>
    <cellStyle name="_DCF_Vredest_2_Komet_DCF_25_Модель до 2018 г " xfId="2283"/>
    <cellStyle name="_DCF_Vredest_2_Komet_DCF_25_Модель до 2018 г _18" xfId="2284"/>
    <cellStyle name="_DCF_Vredest_2_Komet_DCF_26" xfId="2285"/>
    <cellStyle name="_DCF_Vredest_2_Komet_DCF_26 2" xfId="2286"/>
    <cellStyle name="_DCF_Vredest_2_Komet_DCF_26 3" xfId="2287"/>
    <cellStyle name="_DCF_Vredest_2_Komet_DCF_26_DCF" xfId="2288"/>
    <cellStyle name="_DCF_Vredest_2_Komet_DCF_26_DCF 2" xfId="2289"/>
    <cellStyle name="_DCF_Vredest_2_Komet_DCF_26_DCF 2_18" xfId="2290"/>
    <cellStyle name="_DCF_Vredest_2_Komet_DCF_26_DCF 3" xfId="2291"/>
    <cellStyle name="_DCF_Vredest_2_Komet_DCF_26_DCF 3 предприятия" xfId="2292"/>
    <cellStyle name="_DCF_Vredest_2_Komet_DCF_26_DCF 3 предприятия 2" xfId="2293"/>
    <cellStyle name="_DCF_Vredest_2_Komet_DCF_26_DCF 3 предприятия 2_18" xfId="2294"/>
    <cellStyle name="_DCF_Vredest_2_Komet_DCF_26_DCF 3 предприятия 3" xfId="2295"/>
    <cellStyle name="_DCF_Vredest_2_Komet_DCF_26_DCF 3 предприятия_Northern_Lights_financial_model_v11" xfId="2296"/>
    <cellStyle name="_DCF_Vredest_2_Komet_DCF_26_DCF 3 предприятия_Northern_Lights_financial_model_v11_18" xfId="2297"/>
    <cellStyle name="_DCF_Vredest_2_Komet_DCF_26_DCF 3 с увел  объемами 14 12 07 " xfId="2298"/>
    <cellStyle name="_DCF_Vredest_2_Komet_DCF_26_DCF 3 с увел  объемами 14 12 07  2" xfId="2299"/>
    <cellStyle name="_DCF_Vredest_2_Komet_DCF_26_DCF 3 с увел  объемами 14 12 07  2_18" xfId="2300"/>
    <cellStyle name="_DCF_Vredest_2_Komet_DCF_26_DCF 3 с увел  объемами 14 12 07  3" xfId="2301"/>
    <cellStyle name="_DCF_Vredest_2_Komet_DCF_26_DCF 3 с увел  объемами 14 12 07 _Northern_Lights_financial_model_v11" xfId="2302"/>
    <cellStyle name="_DCF_Vredest_2_Komet_DCF_26_DCF 3 с увел  объемами 14 12 07 _Northern_Lights_financial_model_v11_18" xfId="2303"/>
    <cellStyle name="_DCF_Vredest_2_Komet_DCF_26_DCF_Northern_Lights_financial_model_v11" xfId="2304"/>
    <cellStyle name="_DCF_Vredest_2_Komet_DCF_26_DCF_Northern_Lights_financial_model_v11_18" xfId="2305"/>
    <cellStyle name="_DCF_Vredest_2_Komet_DCF_26_DCF_Pavlodar_9" xfId="2306"/>
    <cellStyle name="_DCF_Vredest_2_Komet_DCF_26_DCF_Pavlodar_9 2" xfId="2307"/>
    <cellStyle name="_DCF_Vredest_2_Komet_DCF_26_DCF_Pavlodar_9 3" xfId="2308"/>
    <cellStyle name="_DCF_Vredest_2_Komet_DCF_26_информация по затратам и тарифам на  произ теплоэ" xfId="2309"/>
    <cellStyle name="_DCF_Vredest_2_Komet_DCF_26_информация по затратам и тарифам на  произ теплоэ 2" xfId="2310"/>
    <cellStyle name="_DCF_Vredest_2_Komet_DCF_26_информация по затратам и тарифам на  произ теплоэ 2_18" xfId="2311"/>
    <cellStyle name="_DCF_Vredest_2_Komet_DCF_26_информация по затратам и тарифам на  произ теплоэ 3" xfId="2312"/>
    <cellStyle name="_DCF_Vredest_2_Komet_DCF_26_информация по затратам и тарифам на  произ теплоэ_Northern_Lights_financial_model_v11" xfId="2313"/>
    <cellStyle name="_DCF_Vredest_2_Komet_DCF_26_информация по затратам и тарифам на  произ теплоэ_Northern_Lights_financial_model_v11_18" xfId="2314"/>
    <cellStyle name="_DCF_Vredest_2_Komet_DCF_26_Модель до 2018 г " xfId="2315"/>
    <cellStyle name="_DCF_Vredest_2_Komet_DCF_26_Модель до 2018 г _18" xfId="2316"/>
    <cellStyle name="_DCF_Vredest_2_информация по затратам и тарифам на  произ теплоэ" xfId="2317"/>
    <cellStyle name="_DCF_Vredest_2_информация по затратам и тарифам на  произ теплоэ 2" xfId="2318"/>
    <cellStyle name="_DCF_Vredest_2_информация по затратам и тарифам на  произ теплоэ 2_18" xfId="2319"/>
    <cellStyle name="_DCF_Vredest_2_информация по затратам и тарифам на  произ теплоэ 3" xfId="2320"/>
    <cellStyle name="_DCF_Vredest_2_информация по затратам и тарифам на  произ теплоэ_Northern_Lights_financial_model_v11" xfId="2321"/>
    <cellStyle name="_DCF_Vredest_2_информация по затратам и тарифам на  произ теплоэ_Northern_Lights_financial_model_v11_18" xfId="2322"/>
    <cellStyle name="_DCF_Vredest_2_Модель до 2018 г " xfId="2323"/>
    <cellStyle name="_DCF_Vredest_2_Модель до 2018 г _18" xfId="2324"/>
    <cellStyle name="_Dividends 032102" xfId="2325"/>
    <cellStyle name="_Dividends 032102 2" xfId="2326"/>
    <cellStyle name="_Dividends 032102 2 2" xfId="2327"/>
    <cellStyle name="_Dividends 032102_6" xfId="2328"/>
    <cellStyle name="_Dividends 032102_Book3" xfId="2329"/>
    <cellStyle name="_Dividends 032102_Book3_18" xfId="2330"/>
    <cellStyle name="_Dividends 032102_DCF" xfId="2331"/>
    <cellStyle name="_Dividends 032102_DCF 2" xfId="2332"/>
    <cellStyle name="_Dividends 032102_DCF 3 с увел  объемами 14 12 07 " xfId="2333"/>
    <cellStyle name="_Dividends 032102_DCF 3 с увел  объемами 14 12 07  2" xfId="2334"/>
    <cellStyle name="_Dividends 032102_DCF 3 с увел  объемами 14 12 07 _Northern_Lights_financial_model_v11" xfId="2335"/>
    <cellStyle name="_Dividends 032102_DCF 3 с увел  объемами 14 12 07 _Northern_Lights_financial_model_v11_18" xfId="2336"/>
    <cellStyle name="_Dividends 032102_DCF 3 с увел  объемами 14 12 07 _КБ 2013-2020г" xfId="2337"/>
    <cellStyle name="_Dividends 032102_DCF 3 с увел  объемами 14 12 07 _Консолидированный бюджет Павлодар кор" xfId="2338"/>
    <cellStyle name="_Dividends 032102_DCF 3 с увел  объемами 14 12 07 _Консолидированный бюджет Павлодар кор ПРЭК" xfId="2339"/>
    <cellStyle name="_Dividends 032102_DCF 3 с увел  объемами 14 12 07 _Консолидированный бюджет Павлодар кор.ПТС" xfId="2340"/>
    <cellStyle name="_Dividends 032102_DCF 3 с увел  объемами 14 12 07 _ЦАЭК_ТС_ФМ_100$_до_2030_-_02.10.10" xfId="2341"/>
    <cellStyle name="_Dividends 032102_DCF_Northern_Lights_financial_model_v11" xfId="2342"/>
    <cellStyle name="_Dividends 032102_DCF_Northern_Lights_financial_model_v11_18" xfId="2343"/>
    <cellStyle name="_Dividends 032102_DCF_Pavlodar_9" xfId="2344"/>
    <cellStyle name="_Dividends 032102_DCF_Pavlodar_9 2" xfId="2345"/>
    <cellStyle name="_Dividends 032102_DCF_Pavlodar_9 2 2" xfId="2346"/>
    <cellStyle name="_Dividends 032102_DCF_Pavlodar_9_6" xfId="2347"/>
    <cellStyle name="_Dividends 032102_DCF_Pavlodar_9_Book3" xfId="2348"/>
    <cellStyle name="_Dividends 032102_DCF_Pavlodar_9_Book3_18" xfId="2349"/>
    <cellStyle name="_Dividends 032102_DCF_Pavlodar_9_Financial Model Pavlodar 10.10.2010" xfId="2350"/>
    <cellStyle name="_Dividends 032102_DCF_Pavlodar_9_Financial Model Pavlodar 10.10.2010_18" xfId="2351"/>
    <cellStyle name="_Dividends 032102_DCF_Pavlodar_9_FinModel Pavlodar DH 2010.09.30_2" xfId="2352"/>
    <cellStyle name="_Dividends 032102_DCF_Pavlodar_9_FinModel Pavlodar DH 2010.09.30_2_18" xfId="2353"/>
    <cellStyle name="_Dividends 032102_DCF_Pavlodar_9_FinModel Pavlodar DH 2010.09.30_4" xfId="2354"/>
    <cellStyle name="_Dividends 032102_DCF_Pavlodar_9_FinModel Pavlodar DH 2010.09.30_4_18" xfId="2355"/>
    <cellStyle name="_Dividends 032102_DCF_Pavlodar_9_FinModel Petropavlovsk DH 2010.09.30_5" xfId="2356"/>
    <cellStyle name="_Dividends 032102_DCF_Pavlodar_9_FinModel Petropavlovsk DH 2010.09.30_5_18" xfId="2357"/>
    <cellStyle name="_Dividends 032102_DCF_Pavlodar_9_Month Manager Report (Jan '11) расш для Регионов" xfId="2358"/>
    <cellStyle name="_Dividends 032102_DCF_Pavlodar_9_Month Manager Report (May '10), расшиф." xfId="2359"/>
    <cellStyle name="_Dividends 032102_DCF_Pavlodar_9_Month Manager Report (May '10), расшиф._18" xfId="2360"/>
    <cellStyle name="_Dividends 032102_DCF_Pavlodar_9_Northern_Lights_financial_model_v11" xfId="2361"/>
    <cellStyle name="_Dividends 032102_DCF_Pavlodar_9_Northern_Lights_financial_model_v11_18" xfId="2362"/>
    <cellStyle name="_Dividends 032102_DCF_Pavlodar_9_Worksheet in 2230 Consolidated SevKazEnergy JSC IFRS 2009" xfId="2363"/>
    <cellStyle name="_Dividends 032102_DCF_Pavlodar_9_КБ 2013-2020г" xfId="2364"/>
    <cellStyle name="_Dividends 032102_DCF_Pavlodar_9_Консолидированный бюджет Павлодар кор" xfId="2365"/>
    <cellStyle name="_Dividends 032102_DCF_Pavlodar_9_Консолидированный бюджет Павлодар кор ПРЭК" xfId="2366"/>
    <cellStyle name="_Dividends 032102_DCF_Pavlodar_9_Консолидированный бюджет Павлодар кор.ПТС" xfId="2367"/>
    <cellStyle name="_Dividends 032102_DCF_Pavlodar_9_Лист1" xfId="2368"/>
    <cellStyle name="_Dividends 032102_DCF_Pavlodar_9_Лист4" xfId="2369"/>
    <cellStyle name="_Dividends 032102_DCF_Pavlodar_9_Отчет АЭСбыт в ЦАЭК 13082010" xfId="2370"/>
    <cellStyle name="_Dividends 032102_DCF_Pavlodar_9_Отчет АЭСбыт в ЦАЭК 13082010_18" xfId="2371"/>
    <cellStyle name="_Dividends 032102_DCF_Pavlodar_9_СКЭ 7 месяцев ТЭП 2010г" xfId="2372"/>
    <cellStyle name="_Dividends 032102_DCF_Pavlodar_9_СКЭ 7 месяцев ТЭП 2010г_Month Manager Report (Jan '11) расш для Регионов" xfId="2373"/>
    <cellStyle name="_Dividends 032102_DCF_Pavlodar_9_Ф_3" xfId="2374"/>
    <cellStyle name="_Dividends 032102_DCF_Pavlodar_9_ФО ЭС 31-12-2014г. от 28 января без переоценки с примерными резервами" xfId="2375"/>
    <cellStyle name="_Dividends 032102_DCF_Pavlodar_9_ЦАЭК_ТС_ФМ_100$_до_2030_-_02.10.10" xfId="2376"/>
    <cellStyle name="_Dividends 032102_DCF_Pavlodar_9_ЦАЭК_ТС_ФМ_100$_до_2030_-_02-06.10.10" xfId="2377"/>
    <cellStyle name="_Dividends 032102_DCF_КБ 2013-2020г" xfId="2378"/>
    <cellStyle name="_Dividends 032102_DCF_Консолидированный бюджет Павлодар кор" xfId="2379"/>
    <cellStyle name="_Dividends 032102_DCF_Консолидированный бюджет Павлодар кор ПРЭК" xfId="2380"/>
    <cellStyle name="_Dividends 032102_DCF_Консолидированный бюджет Павлодар кор.ПТС" xfId="2381"/>
    <cellStyle name="_Dividends 032102_DCF_ЦАЭК_ТС_ФМ_100$_до_2030_-_02.10.10" xfId="2382"/>
    <cellStyle name="_Dividends 032102_Financial Model Pavlodar 10.10.2010" xfId="2383"/>
    <cellStyle name="_Dividends 032102_Financial Model Pavlodar 10.10.2010_18" xfId="2384"/>
    <cellStyle name="_Dividends 032102_FinModel Pavlodar DH 2010.09.30_2" xfId="2385"/>
    <cellStyle name="_Dividends 032102_FinModel Pavlodar DH 2010.09.30_2_18" xfId="2386"/>
    <cellStyle name="_Dividends 032102_FinModel Pavlodar DH 2010.09.30_4" xfId="2387"/>
    <cellStyle name="_Dividends 032102_FinModel Pavlodar DH 2010.09.30_4_18" xfId="2388"/>
    <cellStyle name="_Dividends 032102_FinModel Petropavlovsk DH 2010.09.30_5" xfId="2389"/>
    <cellStyle name="_Dividends 032102_FinModel Petropavlovsk DH 2010.09.30_5_18" xfId="2390"/>
    <cellStyle name="_Dividends 032102_Month Manager Report (Jan '11) расш для Регионов" xfId="2391"/>
    <cellStyle name="_Dividends 032102_Month Manager Report (May '10), расшиф." xfId="2392"/>
    <cellStyle name="_Dividends 032102_Month Manager Report (May '10), расшиф._18" xfId="2393"/>
    <cellStyle name="_Dividends 032102_Northern_Lights_financial_model_v11" xfId="2394"/>
    <cellStyle name="_Dividends 032102_Northern_Lights_financial_model_v11_18" xfId="2395"/>
    <cellStyle name="_Dividends 032102_Worksheet in 2230 Consolidated SevKazEnergy JSC IFRS 2009" xfId="2396"/>
    <cellStyle name="_Dividends 032102_КБ 2013-2020г" xfId="2397"/>
    <cellStyle name="_Dividends 032102_Консолидированный бюджет Павлодар кор" xfId="2398"/>
    <cellStyle name="_Dividends 032102_Консолидированный бюджет Павлодар кор ПРЭК" xfId="2399"/>
    <cellStyle name="_Dividends 032102_Консолидированный бюджет Павлодар кор.ПТС" xfId="2400"/>
    <cellStyle name="_Dividends 032102_Лист1" xfId="2401"/>
    <cellStyle name="_Dividends 032102_Лист4" xfId="2402"/>
    <cellStyle name="_Dividends 032102_Модель до 2018 г " xfId="2403"/>
    <cellStyle name="_Dividends 032102_Отчет АЭСбыт в ЦАЭК 13082010" xfId="2404"/>
    <cellStyle name="_Dividends 032102_Отчет АЭСбыт в ЦАЭК 13082010_18" xfId="2405"/>
    <cellStyle name="_Dividends 032102_СКЭ 7 месяцев ТЭП 2010г" xfId="2406"/>
    <cellStyle name="_Dividends 032102_СКЭ 7 месяцев ТЭП 2010г_Month Manager Report (Jan '11) расш для Регионов" xfId="2407"/>
    <cellStyle name="_Dividends 032102_Ф_3" xfId="2408"/>
    <cellStyle name="_Dividends 032102_ФО ЭС 31-12-2014г. от 28 января без переоценки с примерными резервами" xfId="2409"/>
    <cellStyle name="_Dividends 032102_ЦАЭК_ТС_ФМ_100$_до_2030_-_02.10.10" xfId="2410"/>
    <cellStyle name="_Dividends 032102_ЦАЭК_ТС_ФМ_100$_до_2030_-_02-06.10.10" xfId="2411"/>
    <cellStyle name="_EFC_2007_030608" xfId="2412"/>
    <cellStyle name="_EFC_2007_030608_18" xfId="2413"/>
    <cellStyle name="_Euro" xfId="2414"/>
    <cellStyle name="_Euro 2" xfId="2415"/>
    <cellStyle name="_Euro 3" xfId="2416"/>
    <cellStyle name="_Euro_DCF" xfId="2417"/>
    <cellStyle name="_Euro_DCF 2" xfId="2418"/>
    <cellStyle name="_Euro_DCF 2_18" xfId="2419"/>
    <cellStyle name="_Euro_DCF 3" xfId="2420"/>
    <cellStyle name="_Euro_DCF 3 предприятия" xfId="2421"/>
    <cellStyle name="_Euro_DCF 3 предприятия 2" xfId="2422"/>
    <cellStyle name="_Euro_DCF 3 предприятия 2_18" xfId="2423"/>
    <cellStyle name="_Euro_DCF 3 предприятия 3" xfId="2424"/>
    <cellStyle name="_Euro_DCF 3 предприятия_Northern_Lights_financial_model_v11" xfId="2425"/>
    <cellStyle name="_Euro_DCF 3 предприятия_Northern_Lights_financial_model_v11_18" xfId="2426"/>
    <cellStyle name="_Euro_DCF 3 с увел  объемами 14 12 07 " xfId="2427"/>
    <cellStyle name="_Euro_DCF 3 с увел  объемами 14 12 07  2" xfId="2428"/>
    <cellStyle name="_Euro_DCF 3 с увел  объемами 14 12 07  2_18" xfId="2429"/>
    <cellStyle name="_Euro_DCF 3 с увел  объемами 14 12 07  3" xfId="2430"/>
    <cellStyle name="_Euro_DCF 3 с увел  объемами 14 12 07 _Northern_Lights_financial_model_v11" xfId="2431"/>
    <cellStyle name="_Euro_DCF 3 с увел  объемами 14 12 07 _Northern_Lights_financial_model_v11_18" xfId="2432"/>
    <cellStyle name="_Euro_DCF_Northern_Lights_financial_model_v11" xfId="2433"/>
    <cellStyle name="_Euro_DCF_Northern_Lights_financial_model_v11_18" xfId="2434"/>
    <cellStyle name="_Euro_DCF_Pavlodar_9" xfId="2435"/>
    <cellStyle name="_Euro_DCF_Pavlodar_9 2" xfId="2436"/>
    <cellStyle name="_Euro_DCF_Pavlodar_9 3" xfId="2437"/>
    <cellStyle name="_Euro_информация по затратам и тарифам на  произ теплоэ" xfId="2438"/>
    <cellStyle name="_Euro_информация по затратам и тарифам на  произ теплоэ 2" xfId="2439"/>
    <cellStyle name="_Euro_информация по затратам и тарифам на  произ теплоэ 2_18" xfId="2440"/>
    <cellStyle name="_Euro_информация по затратам и тарифам на  произ теплоэ 3" xfId="2441"/>
    <cellStyle name="_Euro_информация по затратам и тарифам на  произ теплоэ_Northern_Lights_financial_model_v11" xfId="2442"/>
    <cellStyle name="_Euro_информация по затратам и тарифам на  произ теплоэ_Northern_Lights_financial_model_v11_18" xfId="2443"/>
    <cellStyle name="_Euro_Модель до 2018 г " xfId="2444"/>
    <cellStyle name="_Euro_Модель до 2018 г _18" xfId="2445"/>
    <cellStyle name="_FFF" xfId="2446"/>
    <cellStyle name="_FFF 2" xfId="2447"/>
    <cellStyle name="_FFF 2 2" xfId="2448"/>
    <cellStyle name="_FFF 2_18" xfId="2449"/>
    <cellStyle name="_FFF_Capex-new" xfId="2450"/>
    <cellStyle name="_FFF_Capex-new 2" xfId="2451"/>
    <cellStyle name="_FFF_Capex-new 2 2" xfId="2452"/>
    <cellStyle name="_FFF_Capex-new 2_18" xfId="2453"/>
    <cellStyle name="_FFF_Capex-new_DCF" xfId="2454"/>
    <cellStyle name="_FFF_Capex-new_DCF 2" xfId="2455"/>
    <cellStyle name="_FFF_Capex-new_DCF 2 2" xfId="2456"/>
    <cellStyle name="_FFF_Capex-new_DCF 2_18" xfId="2457"/>
    <cellStyle name="_FFF_Capex-new_DCF 3 с увел  объемами 14 12 07 " xfId="2458"/>
    <cellStyle name="_FFF_Capex-new_DCF 3 с увел  объемами 14 12 07  2" xfId="2459"/>
    <cellStyle name="_FFF_Capex-new_DCF 3 с увел  объемами 14 12 07  2 2" xfId="2460"/>
    <cellStyle name="_FFF_Capex-new_DCF 3 с увел  объемами 14 12 07  2_18" xfId="2461"/>
    <cellStyle name="_FFF_Capex-new_DCF 3 с увел  объемами 14 12 07 _Northern_Lights_financial_model_v11" xfId="2462"/>
    <cellStyle name="_FFF_Capex-new_DCF 3 с увел  объемами 14 12 07 _Northern_Lights_financial_model_v11_18" xfId="2463"/>
    <cellStyle name="_FFF_Capex-new_DCF_Northern_Lights_financial_model_v11" xfId="2464"/>
    <cellStyle name="_FFF_Capex-new_DCF_Northern_Lights_financial_model_v11_18" xfId="2465"/>
    <cellStyle name="_FFF_Capex-new_DCF_Pavlodar_9" xfId="2466"/>
    <cellStyle name="_FFF_Capex-new_DCF_Pavlodar_9 2" xfId="2467"/>
    <cellStyle name="_FFF_Capex-new_DCF_Pavlodar_9 2 2" xfId="2468"/>
    <cellStyle name="_FFF_Capex-new_DCF_Pavlodar_9 2_18" xfId="2469"/>
    <cellStyle name="_FFF_Capex-new_DCF_Pavlodar_9_Northern_Lights_financial_model_v11" xfId="2470"/>
    <cellStyle name="_FFF_Capex-new_DCF_Pavlodar_9_Northern_Lights_financial_model_v11_18" xfId="2471"/>
    <cellStyle name="_FFF_Capex-new_Northern_Lights_financial_model_v11" xfId="2472"/>
    <cellStyle name="_FFF_Capex-new_Northern_Lights_financial_model_v11_18" xfId="2473"/>
    <cellStyle name="_FFF_Capex-new_Модель до 2018 г " xfId="2474"/>
    <cellStyle name="_FFF_Capex-new_Модель до 2018 г _18" xfId="2475"/>
    <cellStyle name="_FFF_DCF" xfId="2476"/>
    <cellStyle name="_FFF_DCF 2" xfId="2477"/>
    <cellStyle name="_FFF_DCF 2 2" xfId="2478"/>
    <cellStyle name="_FFF_DCF 2_18" xfId="2479"/>
    <cellStyle name="_FFF_DCF 3 с увел  объемами 14 12 07 " xfId="2480"/>
    <cellStyle name="_FFF_DCF 3 с увел  объемами 14 12 07  2" xfId="2481"/>
    <cellStyle name="_FFF_DCF 3 с увел  объемами 14 12 07  2 2" xfId="2482"/>
    <cellStyle name="_FFF_DCF 3 с увел  объемами 14 12 07  2_18" xfId="2483"/>
    <cellStyle name="_FFF_DCF 3 с увел  объемами 14 12 07 _Northern_Lights_financial_model_v11" xfId="2484"/>
    <cellStyle name="_FFF_DCF 3 с увел  объемами 14 12 07 _Northern_Lights_financial_model_v11_18" xfId="2485"/>
    <cellStyle name="_FFF_DCF_Northern_Lights_financial_model_v11" xfId="2486"/>
    <cellStyle name="_FFF_DCF_Northern_Lights_financial_model_v11_18" xfId="2487"/>
    <cellStyle name="_FFF_DCF_Pavlodar_9" xfId="2488"/>
    <cellStyle name="_FFF_DCF_Pavlodar_9 2" xfId="2489"/>
    <cellStyle name="_FFF_DCF_Pavlodar_9 2 2" xfId="2490"/>
    <cellStyle name="_FFF_DCF_Pavlodar_9 2_18" xfId="2491"/>
    <cellStyle name="_FFF_DCF_Pavlodar_9_Northern_Lights_financial_model_v11" xfId="2492"/>
    <cellStyle name="_FFF_DCF_Pavlodar_9_Northern_Lights_financial_model_v11_18" xfId="2493"/>
    <cellStyle name="_FFF_Financial Plan - final_2" xfId="2494"/>
    <cellStyle name="_FFF_Financial Plan - final_2 2" xfId="2495"/>
    <cellStyle name="_FFF_Financial Plan - final_2 2 2" xfId="2496"/>
    <cellStyle name="_FFF_Financial Plan - final_2 2_18" xfId="2497"/>
    <cellStyle name="_FFF_Financial Plan - final_2_DCF" xfId="2498"/>
    <cellStyle name="_FFF_Financial Plan - final_2_DCF 2" xfId="2499"/>
    <cellStyle name="_FFF_Financial Plan - final_2_DCF 2 2" xfId="2500"/>
    <cellStyle name="_FFF_Financial Plan - final_2_DCF 2_18" xfId="2501"/>
    <cellStyle name="_FFF_Financial Plan - final_2_DCF 3 с увел  объемами 14 12 07 " xfId="2502"/>
    <cellStyle name="_FFF_Financial Plan - final_2_DCF 3 с увел  объемами 14 12 07  2" xfId="2503"/>
    <cellStyle name="_FFF_Financial Plan - final_2_DCF 3 с увел  объемами 14 12 07  2 2" xfId="2504"/>
    <cellStyle name="_FFF_Financial Plan - final_2_DCF 3 с увел  объемами 14 12 07  2_18" xfId="2505"/>
    <cellStyle name="_FFF_Financial Plan - final_2_DCF 3 с увел  объемами 14 12 07 _Northern_Lights_financial_model_v11" xfId="2506"/>
    <cellStyle name="_FFF_Financial Plan - final_2_DCF 3 с увел  объемами 14 12 07 _Northern_Lights_financial_model_v11_18" xfId="2507"/>
    <cellStyle name="_FFF_Financial Plan - final_2_DCF_Northern_Lights_financial_model_v11" xfId="2508"/>
    <cellStyle name="_FFF_Financial Plan - final_2_DCF_Northern_Lights_financial_model_v11_18" xfId="2509"/>
    <cellStyle name="_FFF_Financial Plan - final_2_DCF_Pavlodar_9" xfId="2510"/>
    <cellStyle name="_FFF_Financial Plan - final_2_DCF_Pavlodar_9 2" xfId="2511"/>
    <cellStyle name="_FFF_Financial Plan - final_2_DCF_Pavlodar_9 2 2" xfId="2512"/>
    <cellStyle name="_FFF_Financial Plan - final_2_DCF_Pavlodar_9 2_18" xfId="2513"/>
    <cellStyle name="_FFF_Financial Plan - final_2_DCF_Pavlodar_9_Northern_Lights_financial_model_v11" xfId="2514"/>
    <cellStyle name="_FFF_Financial Plan - final_2_DCF_Pavlodar_9_Northern_Lights_financial_model_v11_18" xfId="2515"/>
    <cellStyle name="_FFF_Financial Plan - final_2_Northern_Lights_financial_model_v11" xfId="2516"/>
    <cellStyle name="_FFF_Financial Plan - final_2_Northern_Lights_financial_model_v11_18" xfId="2517"/>
    <cellStyle name="_FFF_Financial Plan - final_2_Модель до 2018 г " xfId="2518"/>
    <cellStyle name="_FFF_Financial Plan - final_2_Модель до 2018 г _18" xfId="2519"/>
    <cellStyle name="_FFF_Form 01(MB)" xfId="2520"/>
    <cellStyle name="_FFF_Form 01(MB) 2" xfId="2521"/>
    <cellStyle name="_FFF_Form 01(MB) 2 2" xfId="2522"/>
    <cellStyle name="_FFF_Form 01(MB) 2_18" xfId="2523"/>
    <cellStyle name="_FFF_Form 01(MB)_DCF" xfId="2524"/>
    <cellStyle name="_FFF_Form 01(MB)_DCF 2" xfId="2525"/>
    <cellStyle name="_FFF_Form 01(MB)_DCF 2 2" xfId="2526"/>
    <cellStyle name="_FFF_Form 01(MB)_DCF 2_18" xfId="2527"/>
    <cellStyle name="_FFF_Form 01(MB)_DCF 3 с увел  объемами 14 12 07 " xfId="2528"/>
    <cellStyle name="_FFF_Form 01(MB)_DCF 3 с увел  объемами 14 12 07  2" xfId="2529"/>
    <cellStyle name="_FFF_Form 01(MB)_DCF 3 с увел  объемами 14 12 07  2 2" xfId="2530"/>
    <cellStyle name="_FFF_Form 01(MB)_DCF 3 с увел  объемами 14 12 07  2_18" xfId="2531"/>
    <cellStyle name="_FFF_Form 01(MB)_DCF 3 с увел  объемами 14 12 07 _Northern_Lights_financial_model_v11" xfId="2532"/>
    <cellStyle name="_FFF_Form 01(MB)_DCF 3 с увел  объемами 14 12 07 _Northern_Lights_financial_model_v11_18" xfId="2533"/>
    <cellStyle name="_FFF_Form 01(MB)_DCF_Northern_Lights_financial_model_v11" xfId="2534"/>
    <cellStyle name="_FFF_Form 01(MB)_DCF_Northern_Lights_financial_model_v11_18" xfId="2535"/>
    <cellStyle name="_FFF_Form 01(MB)_DCF_Pavlodar_9" xfId="2536"/>
    <cellStyle name="_FFF_Form 01(MB)_DCF_Pavlodar_9 2" xfId="2537"/>
    <cellStyle name="_FFF_Form 01(MB)_DCF_Pavlodar_9 2 2" xfId="2538"/>
    <cellStyle name="_FFF_Form 01(MB)_DCF_Pavlodar_9 2_18" xfId="2539"/>
    <cellStyle name="_FFF_Form 01(MB)_DCF_Pavlodar_9_Northern_Lights_financial_model_v11" xfId="2540"/>
    <cellStyle name="_FFF_Form 01(MB)_DCF_Pavlodar_9_Northern_Lights_financial_model_v11_18" xfId="2541"/>
    <cellStyle name="_FFF_Form 01(MB)_Northern_Lights_financial_model_v11" xfId="2542"/>
    <cellStyle name="_FFF_Form 01(MB)_Northern_Lights_financial_model_v11_18" xfId="2543"/>
    <cellStyle name="_FFF_Form 01(MB)_Модель до 2018 г " xfId="2544"/>
    <cellStyle name="_FFF_Form 01(MB)_Модель до 2018 г _18" xfId="2545"/>
    <cellStyle name="_FFF_Links_NK" xfId="2546"/>
    <cellStyle name="_FFF_Links_NK 2" xfId="2547"/>
    <cellStyle name="_FFF_Links_NK 2 2" xfId="2548"/>
    <cellStyle name="_FFF_Links_NK 2_18" xfId="2549"/>
    <cellStyle name="_FFF_Links_NK_DCF" xfId="2550"/>
    <cellStyle name="_FFF_Links_NK_DCF 2" xfId="2551"/>
    <cellStyle name="_FFF_Links_NK_DCF 2 2" xfId="2552"/>
    <cellStyle name="_FFF_Links_NK_DCF 2_18" xfId="2553"/>
    <cellStyle name="_FFF_Links_NK_DCF 3 с увел  объемами 14 12 07 " xfId="2554"/>
    <cellStyle name="_FFF_Links_NK_DCF 3 с увел  объемами 14 12 07  2" xfId="2555"/>
    <cellStyle name="_FFF_Links_NK_DCF 3 с увел  объемами 14 12 07  2 2" xfId="2556"/>
    <cellStyle name="_FFF_Links_NK_DCF 3 с увел  объемами 14 12 07  2_18" xfId="2557"/>
    <cellStyle name="_FFF_Links_NK_DCF 3 с увел  объемами 14 12 07 _Northern_Lights_financial_model_v11" xfId="2558"/>
    <cellStyle name="_FFF_Links_NK_DCF 3 с увел  объемами 14 12 07 _Northern_Lights_financial_model_v11_18" xfId="2559"/>
    <cellStyle name="_FFF_Links_NK_DCF_Northern_Lights_financial_model_v11" xfId="2560"/>
    <cellStyle name="_FFF_Links_NK_DCF_Northern_Lights_financial_model_v11_18" xfId="2561"/>
    <cellStyle name="_FFF_Links_NK_DCF_Pavlodar_9" xfId="2562"/>
    <cellStyle name="_FFF_Links_NK_DCF_Pavlodar_9 2" xfId="2563"/>
    <cellStyle name="_FFF_Links_NK_DCF_Pavlodar_9 2 2" xfId="2564"/>
    <cellStyle name="_FFF_Links_NK_DCF_Pavlodar_9 2_18" xfId="2565"/>
    <cellStyle name="_FFF_Links_NK_DCF_Pavlodar_9_Northern_Lights_financial_model_v11" xfId="2566"/>
    <cellStyle name="_FFF_Links_NK_DCF_Pavlodar_9_Northern_Lights_financial_model_v11_18" xfId="2567"/>
    <cellStyle name="_FFF_Links_NK_Northern_Lights_financial_model_v11" xfId="2568"/>
    <cellStyle name="_FFF_Links_NK_Northern_Lights_financial_model_v11_18" xfId="2569"/>
    <cellStyle name="_FFF_Links_NK_Модель до 2018 г " xfId="2570"/>
    <cellStyle name="_FFF_Links_NK_Модель до 2018 г _18" xfId="2571"/>
    <cellStyle name="_FFF_N20_5" xfId="2572"/>
    <cellStyle name="_FFF_N20_5 2" xfId="2573"/>
    <cellStyle name="_FFF_N20_5 2 2" xfId="2574"/>
    <cellStyle name="_FFF_N20_5 2_18" xfId="2575"/>
    <cellStyle name="_FFF_N20_5_DCF" xfId="2576"/>
    <cellStyle name="_FFF_N20_5_DCF 2" xfId="2577"/>
    <cellStyle name="_FFF_N20_5_DCF 2 2" xfId="2578"/>
    <cellStyle name="_FFF_N20_5_DCF 2_18" xfId="2579"/>
    <cellStyle name="_FFF_N20_5_DCF 3 с увел  объемами 14 12 07 " xfId="2580"/>
    <cellStyle name="_FFF_N20_5_DCF 3 с увел  объемами 14 12 07  2" xfId="2581"/>
    <cellStyle name="_FFF_N20_5_DCF 3 с увел  объемами 14 12 07  2 2" xfId="2582"/>
    <cellStyle name="_FFF_N20_5_DCF 3 с увел  объемами 14 12 07  2_18" xfId="2583"/>
    <cellStyle name="_FFF_N20_5_DCF 3 с увел  объемами 14 12 07 _Northern_Lights_financial_model_v11" xfId="2584"/>
    <cellStyle name="_FFF_N20_5_DCF 3 с увел  объемами 14 12 07 _Northern_Lights_financial_model_v11_18" xfId="2585"/>
    <cellStyle name="_FFF_N20_5_DCF_Northern_Lights_financial_model_v11" xfId="2586"/>
    <cellStyle name="_FFF_N20_5_DCF_Northern_Lights_financial_model_v11_18" xfId="2587"/>
    <cellStyle name="_FFF_N20_5_DCF_Pavlodar_9" xfId="2588"/>
    <cellStyle name="_FFF_N20_5_DCF_Pavlodar_9 2" xfId="2589"/>
    <cellStyle name="_FFF_N20_5_DCF_Pavlodar_9 2 2" xfId="2590"/>
    <cellStyle name="_FFF_N20_5_DCF_Pavlodar_9 2_18" xfId="2591"/>
    <cellStyle name="_FFF_N20_5_DCF_Pavlodar_9_Northern_Lights_financial_model_v11" xfId="2592"/>
    <cellStyle name="_FFF_N20_5_DCF_Pavlodar_9_Northern_Lights_financial_model_v11_18" xfId="2593"/>
    <cellStyle name="_FFF_N20_5_Northern_Lights_financial_model_v11" xfId="2594"/>
    <cellStyle name="_FFF_N20_5_Northern_Lights_financial_model_v11_18" xfId="2595"/>
    <cellStyle name="_FFF_N20_5_Модель до 2018 г " xfId="2596"/>
    <cellStyle name="_FFF_N20_5_Модель до 2018 г _18" xfId="2597"/>
    <cellStyle name="_FFF_N20_6" xfId="2598"/>
    <cellStyle name="_FFF_N20_6 2" xfId="2599"/>
    <cellStyle name="_FFF_N20_6 2 2" xfId="2600"/>
    <cellStyle name="_FFF_N20_6 2_18" xfId="2601"/>
    <cellStyle name="_FFF_N20_6_DCF" xfId="2602"/>
    <cellStyle name="_FFF_N20_6_DCF 2" xfId="2603"/>
    <cellStyle name="_FFF_N20_6_DCF 2 2" xfId="2604"/>
    <cellStyle name="_FFF_N20_6_DCF 2_18" xfId="2605"/>
    <cellStyle name="_FFF_N20_6_DCF 3 с увел  объемами 14 12 07 " xfId="2606"/>
    <cellStyle name="_FFF_N20_6_DCF 3 с увел  объемами 14 12 07  2" xfId="2607"/>
    <cellStyle name="_FFF_N20_6_DCF 3 с увел  объемами 14 12 07  2 2" xfId="2608"/>
    <cellStyle name="_FFF_N20_6_DCF 3 с увел  объемами 14 12 07  2_18" xfId="2609"/>
    <cellStyle name="_FFF_N20_6_DCF 3 с увел  объемами 14 12 07 _Northern_Lights_financial_model_v11" xfId="2610"/>
    <cellStyle name="_FFF_N20_6_DCF 3 с увел  объемами 14 12 07 _Northern_Lights_financial_model_v11_18" xfId="2611"/>
    <cellStyle name="_FFF_N20_6_DCF_Northern_Lights_financial_model_v11" xfId="2612"/>
    <cellStyle name="_FFF_N20_6_DCF_Northern_Lights_financial_model_v11_18" xfId="2613"/>
    <cellStyle name="_FFF_N20_6_DCF_Pavlodar_9" xfId="2614"/>
    <cellStyle name="_FFF_N20_6_DCF_Pavlodar_9 2" xfId="2615"/>
    <cellStyle name="_FFF_N20_6_DCF_Pavlodar_9 2 2" xfId="2616"/>
    <cellStyle name="_FFF_N20_6_DCF_Pavlodar_9 2_18" xfId="2617"/>
    <cellStyle name="_FFF_N20_6_DCF_Pavlodar_9_Northern_Lights_financial_model_v11" xfId="2618"/>
    <cellStyle name="_FFF_N20_6_DCF_Pavlodar_9_Northern_Lights_financial_model_v11_18" xfId="2619"/>
    <cellStyle name="_FFF_N20_6_Northern_Lights_financial_model_v11" xfId="2620"/>
    <cellStyle name="_FFF_N20_6_Northern_Lights_financial_model_v11_18" xfId="2621"/>
    <cellStyle name="_FFF_N20_6_Модель до 2018 г " xfId="2622"/>
    <cellStyle name="_FFF_N20_6_Модель до 2018 г _18" xfId="2623"/>
    <cellStyle name="_FFF_New Form10_2" xfId="2624"/>
    <cellStyle name="_FFF_New Form10_2 2" xfId="2625"/>
    <cellStyle name="_FFF_New Form10_2 2 2" xfId="2626"/>
    <cellStyle name="_FFF_New Form10_2 2_18" xfId="2627"/>
    <cellStyle name="_FFF_New Form10_2_DCF" xfId="2628"/>
    <cellStyle name="_FFF_New Form10_2_DCF 2" xfId="2629"/>
    <cellStyle name="_FFF_New Form10_2_DCF 2 2" xfId="2630"/>
    <cellStyle name="_FFF_New Form10_2_DCF 2_18" xfId="2631"/>
    <cellStyle name="_FFF_New Form10_2_DCF 3 с увел  объемами 14 12 07 " xfId="2632"/>
    <cellStyle name="_FFF_New Form10_2_DCF 3 с увел  объемами 14 12 07  2" xfId="2633"/>
    <cellStyle name="_FFF_New Form10_2_DCF 3 с увел  объемами 14 12 07  2 2" xfId="2634"/>
    <cellStyle name="_FFF_New Form10_2_DCF 3 с увел  объемами 14 12 07  2_18" xfId="2635"/>
    <cellStyle name="_FFF_New Form10_2_DCF 3 с увел  объемами 14 12 07 _Northern_Lights_financial_model_v11" xfId="2636"/>
    <cellStyle name="_FFF_New Form10_2_DCF 3 с увел  объемами 14 12 07 _Northern_Lights_financial_model_v11_18" xfId="2637"/>
    <cellStyle name="_FFF_New Form10_2_DCF_Northern_Lights_financial_model_v11" xfId="2638"/>
    <cellStyle name="_FFF_New Form10_2_DCF_Northern_Lights_financial_model_v11_18" xfId="2639"/>
    <cellStyle name="_FFF_New Form10_2_DCF_Pavlodar_9" xfId="2640"/>
    <cellStyle name="_FFF_New Form10_2_DCF_Pavlodar_9 2" xfId="2641"/>
    <cellStyle name="_FFF_New Form10_2_DCF_Pavlodar_9 2 2" xfId="2642"/>
    <cellStyle name="_FFF_New Form10_2_DCF_Pavlodar_9 2_18" xfId="2643"/>
    <cellStyle name="_FFF_New Form10_2_DCF_Pavlodar_9_Northern_Lights_financial_model_v11" xfId="2644"/>
    <cellStyle name="_FFF_New Form10_2_DCF_Pavlodar_9_Northern_Lights_financial_model_v11_18" xfId="2645"/>
    <cellStyle name="_FFF_New Form10_2_Northern_Lights_financial_model_v11" xfId="2646"/>
    <cellStyle name="_FFF_New Form10_2_Northern_Lights_financial_model_v11_18" xfId="2647"/>
    <cellStyle name="_FFF_New Form10_2_Модель до 2018 г " xfId="2648"/>
    <cellStyle name="_FFF_New Form10_2_Модель до 2018 г _18" xfId="2649"/>
    <cellStyle name="_FFF_Northern_Lights_financial_model_v11" xfId="2650"/>
    <cellStyle name="_FFF_Northern_Lights_financial_model_v11_18" xfId="2651"/>
    <cellStyle name="_FFF_Nsi" xfId="2652"/>
    <cellStyle name="_FFF_Nsi - last version" xfId="2653"/>
    <cellStyle name="_FFF_Nsi - last version 2" xfId="2654"/>
    <cellStyle name="_FFF_Nsi - last version 2 2" xfId="2655"/>
    <cellStyle name="_FFF_Nsi - last version 2_18" xfId="2656"/>
    <cellStyle name="_FFF_Nsi - last version for programming" xfId="2657"/>
    <cellStyle name="_FFF_Nsi - last version for programming 2" xfId="2658"/>
    <cellStyle name="_FFF_Nsi - last version for programming 2 2" xfId="2659"/>
    <cellStyle name="_FFF_Nsi - last version for programming 2_18" xfId="2660"/>
    <cellStyle name="_FFF_Nsi - last version for programming_DCF" xfId="2661"/>
    <cellStyle name="_FFF_Nsi - last version for programming_DCF 2" xfId="2662"/>
    <cellStyle name="_FFF_Nsi - last version for programming_DCF 2 2" xfId="2663"/>
    <cellStyle name="_FFF_Nsi - last version for programming_DCF 2_18" xfId="2664"/>
    <cellStyle name="_FFF_Nsi - last version for programming_DCF 3 с увел  объемами 14 12 07 " xfId="2665"/>
    <cellStyle name="_FFF_Nsi - last version for programming_DCF 3 с увел  объемами 14 12 07  2" xfId="2666"/>
    <cellStyle name="_FFF_Nsi - last version for programming_DCF 3 с увел  объемами 14 12 07  2 2" xfId="2667"/>
    <cellStyle name="_FFF_Nsi - last version for programming_DCF 3 с увел  объемами 14 12 07  2_18" xfId="2668"/>
    <cellStyle name="_FFF_Nsi - last version for programming_DCF 3 с увел  объемами 14 12 07 _Northern_Lights_financial_model_v11" xfId="2669"/>
    <cellStyle name="_FFF_Nsi - last version for programming_DCF 3 с увел  объемами 14 12 07 _Northern_Lights_financial_model_v11_18" xfId="2670"/>
    <cellStyle name="_FFF_Nsi - last version for programming_DCF_Northern_Lights_financial_model_v11" xfId="2671"/>
    <cellStyle name="_FFF_Nsi - last version for programming_DCF_Northern_Lights_financial_model_v11_18" xfId="2672"/>
    <cellStyle name="_FFF_Nsi - last version for programming_DCF_Pavlodar_9" xfId="2673"/>
    <cellStyle name="_FFF_Nsi - last version for programming_DCF_Pavlodar_9 2" xfId="2674"/>
    <cellStyle name="_FFF_Nsi - last version for programming_DCF_Pavlodar_9 2 2" xfId="2675"/>
    <cellStyle name="_FFF_Nsi - last version for programming_DCF_Pavlodar_9 2_18" xfId="2676"/>
    <cellStyle name="_FFF_Nsi - last version for programming_DCF_Pavlodar_9_Northern_Lights_financial_model_v11" xfId="2677"/>
    <cellStyle name="_FFF_Nsi - last version for programming_DCF_Pavlodar_9_Northern_Lights_financial_model_v11_18" xfId="2678"/>
    <cellStyle name="_FFF_Nsi - last version for programming_Northern_Lights_financial_model_v11" xfId="2679"/>
    <cellStyle name="_FFF_Nsi - last version for programming_Northern_Lights_financial_model_v11_18" xfId="2680"/>
    <cellStyle name="_FFF_Nsi - last version for programming_Модель до 2018 г " xfId="2681"/>
    <cellStyle name="_FFF_Nsi - last version for programming_Модель до 2018 г _18" xfId="2682"/>
    <cellStyle name="_FFF_Nsi - last version_DCF" xfId="2683"/>
    <cellStyle name="_FFF_Nsi - last version_DCF 2" xfId="2684"/>
    <cellStyle name="_FFF_Nsi - last version_DCF 2 2" xfId="2685"/>
    <cellStyle name="_FFF_Nsi - last version_DCF 2_18" xfId="2686"/>
    <cellStyle name="_FFF_Nsi - last version_DCF 3 с увел  объемами 14 12 07 " xfId="2687"/>
    <cellStyle name="_FFF_Nsi - last version_DCF 3 с увел  объемами 14 12 07  2" xfId="2688"/>
    <cellStyle name="_FFF_Nsi - last version_DCF 3 с увел  объемами 14 12 07  2 2" xfId="2689"/>
    <cellStyle name="_FFF_Nsi - last version_DCF 3 с увел  объемами 14 12 07  2_18" xfId="2690"/>
    <cellStyle name="_FFF_Nsi - last version_DCF 3 с увел  объемами 14 12 07 _Northern_Lights_financial_model_v11" xfId="2691"/>
    <cellStyle name="_FFF_Nsi - last version_DCF 3 с увел  объемами 14 12 07 _Northern_Lights_financial_model_v11_18" xfId="2692"/>
    <cellStyle name="_FFF_Nsi - last version_DCF_Northern_Lights_financial_model_v11" xfId="2693"/>
    <cellStyle name="_FFF_Nsi - last version_DCF_Northern_Lights_financial_model_v11_18" xfId="2694"/>
    <cellStyle name="_FFF_Nsi - last version_DCF_Pavlodar_9" xfId="2695"/>
    <cellStyle name="_FFF_Nsi - last version_DCF_Pavlodar_9 2" xfId="2696"/>
    <cellStyle name="_FFF_Nsi - last version_DCF_Pavlodar_9 2 2" xfId="2697"/>
    <cellStyle name="_FFF_Nsi - last version_DCF_Pavlodar_9 2_18" xfId="2698"/>
    <cellStyle name="_FFF_Nsi - last version_DCF_Pavlodar_9_Northern_Lights_financial_model_v11" xfId="2699"/>
    <cellStyle name="_FFF_Nsi - last version_DCF_Pavlodar_9_Northern_Lights_financial_model_v11_18" xfId="2700"/>
    <cellStyle name="_FFF_Nsi - last version_Northern_Lights_financial_model_v11" xfId="2701"/>
    <cellStyle name="_FFF_Nsi - last version_Northern_Lights_financial_model_v11_18" xfId="2702"/>
    <cellStyle name="_FFF_Nsi - last version_Модель до 2018 г " xfId="2703"/>
    <cellStyle name="_FFF_Nsi - last version_Модель до 2018 г _18" xfId="2704"/>
    <cellStyle name="_FFF_Nsi - next_last version" xfId="2705"/>
    <cellStyle name="_FFF_Nsi - next_last version 2" xfId="2706"/>
    <cellStyle name="_FFF_Nsi - next_last version 2 2" xfId="2707"/>
    <cellStyle name="_FFF_Nsi - next_last version 2_18" xfId="2708"/>
    <cellStyle name="_FFF_Nsi - next_last version_DCF" xfId="2709"/>
    <cellStyle name="_FFF_Nsi - next_last version_DCF 2" xfId="2710"/>
    <cellStyle name="_FFF_Nsi - next_last version_DCF 2 2" xfId="2711"/>
    <cellStyle name="_FFF_Nsi - next_last version_DCF 2_18" xfId="2712"/>
    <cellStyle name="_FFF_Nsi - next_last version_DCF 3 с увел  объемами 14 12 07 " xfId="2713"/>
    <cellStyle name="_FFF_Nsi - next_last version_DCF 3 с увел  объемами 14 12 07  2" xfId="2714"/>
    <cellStyle name="_FFF_Nsi - next_last version_DCF 3 с увел  объемами 14 12 07  2 2" xfId="2715"/>
    <cellStyle name="_FFF_Nsi - next_last version_DCF 3 с увел  объемами 14 12 07  2_18" xfId="2716"/>
    <cellStyle name="_FFF_Nsi - next_last version_DCF 3 с увел  объемами 14 12 07 _Northern_Lights_financial_model_v11" xfId="2717"/>
    <cellStyle name="_FFF_Nsi - next_last version_DCF 3 с увел  объемами 14 12 07 _Northern_Lights_financial_model_v11_18" xfId="2718"/>
    <cellStyle name="_FFF_Nsi - next_last version_DCF_Northern_Lights_financial_model_v11" xfId="2719"/>
    <cellStyle name="_FFF_Nsi - next_last version_DCF_Northern_Lights_financial_model_v11_18" xfId="2720"/>
    <cellStyle name="_FFF_Nsi - next_last version_DCF_Pavlodar_9" xfId="2721"/>
    <cellStyle name="_FFF_Nsi - next_last version_DCF_Pavlodar_9 2" xfId="2722"/>
    <cellStyle name="_FFF_Nsi - next_last version_DCF_Pavlodar_9 2 2" xfId="2723"/>
    <cellStyle name="_FFF_Nsi - next_last version_DCF_Pavlodar_9 2_18" xfId="2724"/>
    <cellStyle name="_FFF_Nsi - next_last version_DCF_Pavlodar_9_Northern_Lights_financial_model_v11" xfId="2725"/>
    <cellStyle name="_FFF_Nsi - next_last version_DCF_Pavlodar_9_Northern_Lights_financial_model_v11_18" xfId="2726"/>
    <cellStyle name="_FFF_Nsi - next_last version_Northern_Lights_financial_model_v11" xfId="2727"/>
    <cellStyle name="_FFF_Nsi - next_last version_Northern_Lights_financial_model_v11_18" xfId="2728"/>
    <cellStyle name="_FFF_Nsi - next_last version_Модель до 2018 г " xfId="2729"/>
    <cellStyle name="_FFF_Nsi - next_last version_Модель до 2018 г _18" xfId="2730"/>
    <cellStyle name="_FFF_Nsi - plan - final" xfId="2731"/>
    <cellStyle name="_FFF_Nsi - plan - final 2" xfId="2732"/>
    <cellStyle name="_FFF_Nsi - plan - final 2 2" xfId="2733"/>
    <cellStyle name="_FFF_Nsi - plan - final 2_18" xfId="2734"/>
    <cellStyle name="_FFF_Nsi - plan - final_DCF" xfId="2735"/>
    <cellStyle name="_FFF_Nsi - plan - final_DCF 2" xfId="2736"/>
    <cellStyle name="_FFF_Nsi - plan - final_DCF 2 2" xfId="2737"/>
    <cellStyle name="_FFF_Nsi - plan - final_DCF 2_18" xfId="2738"/>
    <cellStyle name="_FFF_Nsi - plan - final_DCF 3 с увел  объемами 14 12 07 " xfId="2739"/>
    <cellStyle name="_FFF_Nsi - plan - final_DCF 3 с увел  объемами 14 12 07  2" xfId="2740"/>
    <cellStyle name="_FFF_Nsi - plan - final_DCF 3 с увел  объемами 14 12 07  2 2" xfId="2741"/>
    <cellStyle name="_FFF_Nsi - plan - final_DCF 3 с увел  объемами 14 12 07  2_18" xfId="2742"/>
    <cellStyle name="_FFF_Nsi - plan - final_DCF 3 с увел  объемами 14 12 07 _Northern_Lights_financial_model_v11" xfId="2743"/>
    <cellStyle name="_FFF_Nsi - plan - final_DCF 3 с увел  объемами 14 12 07 _Northern_Lights_financial_model_v11_18" xfId="2744"/>
    <cellStyle name="_FFF_Nsi - plan - final_DCF_Northern_Lights_financial_model_v11" xfId="2745"/>
    <cellStyle name="_FFF_Nsi - plan - final_DCF_Northern_Lights_financial_model_v11_18" xfId="2746"/>
    <cellStyle name="_FFF_Nsi - plan - final_DCF_Pavlodar_9" xfId="2747"/>
    <cellStyle name="_FFF_Nsi - plan - final_DCF_Pavlodar_9 2" xfId="2748"/>
    <cellStyle name="_FFF_Nsi - plan - final_DCF_Pavlodar_9 2 2" xfId="2749"/>
    <cellStyle name="_FFF_Nsi - plan - final_DCF_Pavlodar_9 2_18" xfId="2750"/>
    <cellStyle name="_FFF_Nsi - plan - final_DCF_Pavlodar_9_Northern_Lights_financial_model_v11" xfId="2751"/>
    <cellStyle name="_FFF_Nsi - plan - final_DCF_Pavlodar_9_Northern_Lights_financial_model_v11_18" xfId="2752"/>
    <cellStyle name="_FFF_Nsi - plan - final_Northern_Lights_financial_model_v11" xfId="2753"/>
    <cellStyle name="_FFF_Nsi - plan - final_Northern_Lights_financial_model_v11_18" xfId="2754"/>
    <cellStyle name="_FFF_Nsi - plan - final_Модель до 2018 г " xfId="2755"/>
    <cellStyle name="_FFF_Nsi - plan - final_Модель до 2018 г _18" xfId="2756"/>
    <cellStyle name="_FFF_Nsi 2" xfId="2757"/>
    <cellStyle name="_FFF_Nsi 2 2" xfId="2758"/>
    <cellStyle name="_FFF_Nsi 2_18" xfId="2759"/>
    <cellStyle name="_FFF_Nsi 3" xfId="2760"/>
    <cellStyle name="_FFF_Nsi 3_18" xfId="2761"/>
    <cellStyle name="_FFF_Nsi -super_ last version" xfId="2762"/>
    <cellStyle name="_FFF_Nsi -super_ last version 2" xfId="2763"/>
    <cellStyle name="_FFF_Nsi -super_ last version 2 2" xfId="2764"/>
    <cellStyle name="_FFF_Nsi -super_ last version 2_18" xfId="2765"/>
    <cellStyle name="_FFF_Nsi -super_ last version_DCF" xfId="2766"/>
    <cellStyle name="_FFF_Nsi -super_ last version_DCF 2" xfId="2767"/>
    <cellStyle name="_FFF_Nsi -super_ last version_DCF 2 2" xfId="2768"/>
    <cellStyle name="_FFF_Nsi -super_ last version_DCF 2_18" xfId="2769"/>
    <cellStyle name="_FFF_Nsi -super_ last version_DCF 3 с увел  объемами 14 12 07 " xfId="2770"/>
    <cellStyle name="_FFF_Nsi -super_ last version_DCF 3 с увел  объемами 14 12 07  2" xfId="2771"/>
    <cellStyle name="_FFF_Nsi -super_ last version_DCF 3 с увел  объемами 14 12 07  2 2" xfId="2772"/>
    <cellStyle name="_FFF_Nsi -super_ last version_DCF 3 с увел  объемами 14 12 07  2_18" xfId="2773"/>
    <cellStyle name="_FFF_Nsi -super_ last version_DCF 3 с увел  объемами 14 12 07 _Northern_Lights_financial_model_v11" xfId="2774"/>
    <cellStyle name="_FFF_Nsi -super_ last version_DCF 3 с увел  объемами 14 12 07 _Northern_Lights_financial_model_v11_18" xfId="2775"/>
    <cellStyle name="_FFF_Nsi -super_ last version_DCF_Northern_Lights_financial_model_v11" xfId="2776"/>
    <cellStyle name="_FFF_Nsi -super_ last version_DCF_Northern_Lights_financial_model_v11_18" xfId="2777"/>
    <cellStyle name="_FFF_Nsi -super_ last version_DCF_Pavlodar_9" xfId="2778"/>
    <cellStyle name="_FFF_Nsi -super_ last version_DCF_Pavlodar_9 2" xfId="2779"/>
    <cellStyle name="_FFF_Nsi -super_ last version_DCF_Pavlodar_9 2 2" xfId="2780"/>
    <cellStyle name="_FFF_Nsi -super_ last version_DCF_Pavlodar_9 2_18" xfId="2781"/>
    <cellStyle name="_FFF_Nsi -super_ last version_DCF_Pavlodar_9_Northern_Lights_financial_model_v11" xfId="2782"/>
    <cellStyle name="_FFF_Nsi -super_ last version_DCF_Pavlodar_9_Northern_Lights_financial_model_v11_18" xfId="2783"/>
    <cellStyle name="_FFF_Nsi -super_ last version_Northern_Lights_financial_model_v11" xfId="2784"/>
    <cellStyle name="_FFF_Nsi -super_ last version_Northern_Lights_financial_model_v11_18" xfId="2785"/>
    <cellStyle name="_FFF_Nsi -super_ last version_Модель до 2018 г " xfId="2786"/>
    <cellStyle name="_FFF_Nsi -super_ last version_Модель до 2018 г _18" xfId="2787"/>
    <cellStyle name="_FFF_Nsi(2)" xfId="2788"/>
    <cellStyle name="_FFF_Nsi(2) 2" xfId="2789"/>
    <cellStyle name="_FFF_Nsi(2) 2 2" xfId="2790"/>
    <cellStyle name="_FFF_Nsi(2) 2_18" xfId="2791"/>
    <cellStyle name="_FFF_Nsi(2)_DCF" xfId="2792"/>
    <cellStyle name="_FFF_Nsi(2)_DCF 2" xfId="2793"/>
    <cellStyle name="_FFF_Nsi(2)_DCF 2 2" xfId="2794"/>
    <cellStyle name="_FFF_Nsi(2)_DCF 2_18" xfId="2795"/>
    <cellStyle name="_FFF_Nsi(2)_DCF 3 с увел  объемами 14 12 07 " xfId="2796"/>
    <cellStyle name="_FFF_Nsi(2)_DCF 3 с увел  объемами 14 12 07  2" xfId="2797"/>
    <cellStyle name="_FFF_Nsi(2)_DCF 3 с увел  объемами 14 12 07  2 2" xfId="2798"/>
    <cellStyle name="_FFF_Nsi(2)_DCF 3 с увел  объемами 14 12 07  2_18" xfId="2799"/>
    <cellStyle name="_FFF_Nsi(2)_DCF 3 с увел  объемами 14 12 07 _Northern_Lights_financial_model_v11" xfId="2800"/>
    <cellStyle name="_FFF_Nsi(2)_DCF 3 с увел  объемами 14 12 07 _Northern_Lights_financial_model_v11_18" xfId="2801"/>
    <cellStyle name="_FFF_Nsi(2)_DCF_Northern_Lights_financial_model_v11" xfId="2802"/>
    <cellStyle name="_FFF_Nsi(2)_DCF_Northern_Lights_financial_model_v11_18" xfId="2803"/>
    <cellStyle name="_FFF_Nsi(2)_DCF_Pavlodar_9" xfId="2804"/>
    <cellStyle name="_FFF_Nsi(2)_DCF_Pavlodar_9 2" xfId="2805"/>
    <cellStyle name="_FFF_Nsi(2)_DCF_Pavlodar_9 2 2" xfId="2806"/>
    <cellStyle name="_FFF_Nsi(2)_DCF_Pavlodar_9 2_18" xfId="2807"/>
    <cellStyle name="_FFF_Nsi(2)_DCF_Pavlodar_9_Northern_Lights_financial_model_v11" xfId="2808"/>
    <cellStyle name="_FFF_Nsi(2)_DCF_Pavlodar_9_Northern_Lights_financial_model_v11_18" xfId="2809"/>
    <cellStyle name="_FFF_Nsi(2)_Northern_Lights_financial_model_v11" xfId="2810"/>
    <cellStyle name="_FFF_Nsi(2)_Northern_Lights_financial_model_v11_18" xfId="2811"/>
    <cellStyle name="_FFF_Nsi(2)_Модель до 2018 г " xfId="2812"/>
    <cellStyle name="_FFF_Nsi(2)_Модель до 2018 г _18" xfId="2813"/>
    <cellStyle name="_FFF_Nsi_1" xfId="2814"/>
    <cellStyle name="_FFF_Nsi_1 2" xfId="2815"/>
    <cellStyle name="_FFF_Nsi_1 2 2" xfId="2816"/>
    <cellStyle name="_FFF_Nsi_1 2_18" xfId="2817"/>
    <cellStyle name="_FFF_Nsi_1_DCF" xfId="2818"/>
    <cellStyle name="_FFF_Nsi_1_DCF 2" xfId="2819"/>
    <cellStyle name="_FFF_Nsi_1_DCF 2 2" xfId="2820"/>
    <cellStyle name="_FFF_Nsi_1_DCF 2_18" xfId="2821"/>
    <cellStyle name="_FFF_Nsi_1_DCF 3 с увел  объемами 14 12 07 " xfId="2822"/>
    <cellStyle name="_FFF_Nsi_1_DCF 3 с увел  объемами 14 12 07  2" xfId="2823"/>
    <cellStyle name="_FFF_Nsi_1_DCF 3 с увел  объемами 14 12 07  2 2" xfId="2824"/>
    <cellStyle name="_FFF_Nsi_1_DCF 3 с увел  объемами 14 12 07  2_18" xfId="2825"/>
    <cellStyle name="_FFF_Nsi_1_DCF 3 с увел  объемами 14 12 07 _Northern_Lights_financial_model_v11" xfId="2826"/>
    <cellStyle name="_FFF_Nsi_1_DCF 3 с увел  объемами 14 12 07 _Northern_Lights_financial_model_v11_18" xfId="2827"/>
    <cellStyle name="_FFF_Nsi_1_DCF_Northern_Lights_financial_model_v11" xfId="2828"/>
    <cellStyle name="_FFF_Nsi_1_DCF_Northern_Lights_financial_model_v11_18" xfId="2829"/>
    <cellStyle name="_FFF_Nsi_1_DCF_Pavlodar_9" xfId="2830"/>
    <cellStyle name="_FFF_Nsi_1_DCF_Pavlodar_9 2" xfId="2831"/>
    <cellStyle name="_FFF_Nsi_1_DCF_Pavlodar_9 2 2" xfId="2832"/>
    <cellStyle name="_FFF_Nsi_1_DCF_Pavlodar_9 2_18" xfId="2833"/>
    <cellStyle name="_FFF_Nsi_1_DCF_Pavlodar_9_Northern_Lights_financial_model_v11" xfId="2834"/>
    <cellStyle name="_FFF_Nsi_1_DCF_Pavlodar_9_Northern_Lights_financial_model_v11_18" xfId="2835"/>
    <cellStyle name="_FFF_Nsi_1_Northern_Lights_financial_model_v11" xfId="2836"/>
    <cellStyle name="_FFF_Nsi_1_Northern_Lights_financial_model_v11_18" xfId="2837"/>
    <cellStyle name="_FFF_Nsi_1_Модель до 2018 г " xfId="2838"/>
    <cellStyle name="_FFF_Nsi_1_Модель до 2018 г _18" xfId="2839"/>
    <cellStyle name="_FFF_Nsi_139" xfId="2840"/>
    <cellStyle name="_FFF_Nsi_139 2" xfId="2841"/>
    <cellStyle name="_FFF_Nsi_139 2 2" xfId="2842"/>
    <cellStyle name="_FFF_Nsi_139 2_18" xfId="2843"/>
    <cellStyle name="_FFF_Nsi_139_DCF" xfId="2844"/>
    <cellStyle name="_FFF_Nsi_139_DCF 2" xfId="2845"/>
    <cellStyle name="_FFF_Nsi_139_DCF 2 2" xfId="2846"/>
    <cellStyle name="_FFF_Nsi_139_DCF 2_18" xfId="2847"/>
    <cellStyle name="_FFF_Nsi_139_DCF 3 с увел  объемами 14 12 07 " xfId="2848"/>
    <cellStyle name="_FFF_Nsi_139_DCF 3 с увел  объемами 14 12 07  2" xfId="2849"/>
    <cellStyle name="_FFF_Nsi_139_DCF 3 с увел  объемами 14 12 07  2 2" xfId="2850"/>
    <cellStyle name="_FFF_Nsi_139_DCF 3 с увел  объемами 14 12 07  2_18" xfId="2851"/>
    <cellStyle name="_FFF_Nsi_139_DCF 3 с увел  объемами 14 12 07 _Northern_Lights_financial_model_v11" xfId="2852"/>
    <cellStyle name="_FFF_Nsi_139_DCF 3 с увел  объемами 14 12 07 _Northern_Lights_financial_model_v11_18" xfId="2853"/>
    <cellStyle name="_FFF_Nsi_139_DCF_Northern_Lights_financial_model_v11" xfId="2854"/>
    <cellStyle name="_FFF_Nsi_139_DCF_Northern_Lights_financial_model_v11_18" xfId="2855"/>
    <cellStyle name="_FFF_Nsi_139_DCF_Pavlodar_9" xfId="2856"/>
    <cellStyle name="_FFF_Nsi_139_DCF_Pavlodar_9 2" xfId="2857"/>
    <cellStyle name="_FFF_Nsi_139_DCF_Pavlodar_9 2 2" xfId="2858"/>
    <cellStyle name="_FFF_Nsi_139_DCF_Pavlodar_9 2_18" xfId="2859"/>
    <cellStyle name="_FFF_Nsi_139_DCF_Pavlodar_9_Northern_Lights_financial_model_v11" xfId="2860"/>
    <cellStyle name="_FFF_Nsi_139_DCF_Pavlodar_9_Northern_Lights_financial_model_v11_18" xfId="2861"/>
    <cellStyle name="_FFF_Nsi_139_Northern_Lights_financial_model_v11" xfId="2862"/>
    <cellStyle name="_FFF_Nsi_139_Northern_Lights_financial_model_v11_18" xfId="2863"/>
    <cellStyle name="_FFF_Nsi_139_Модель до 2018 г " xfId="2864"/>
    <cellStyle name="_FFF_Nsi_139_Модель до 2018 г _18" xfId="2865"/>
    <cellStyle name="_FFF_Nsi_140" xfId="2866"/>
    <cellStyle name="_FFF_Nsi_140 2" xfId="2867"/>
    <cellStyle name="_FFF_Nsi_140 2 2" xfId="2868"/>
    <cellStyle name="_FFF_Nsi_140 2_18" xfId="2869"/>
    <cellStyle name="_FFF_Nsi_140(Зах)" xfId="2870"/>
    <cellStyle name="_FFF_Nsi_140(Зах) 2" xfId="2871"/>
    <cellStyle name="_FFF_Nsi_140(Зах) 2 2" xfId="2872"/>
    <cellStyle name="_FFF_Nsi_140(Зах) 2_18" xfId="2873"/>
    <cellStyle name="_FFF_Nsi_140(Зах)_DCF" xfId="2874"/>
    <cellStyle name="_FFF_Nsi_140(Зах)_DCF 2" xfId="2875"/>
    <cellStyle name="_FFF_Nsi_140(Зах)_DCF 2 2" xfId="2876"/>
    <cellStyle name="_FFF_Nsi_140(Зах)_DCF 2_18" xfId="2877"/>
    <cellStyle name="_FFF_Nsi_140(Зах)_DCF 3 с увел  объемами 14 12 07 " xfId="2878"/>
    <cellStyle name="_FFF_Nsi_140(Зах)_DCF 3 с увел  объемами 14 12 07  2" xfId="2879"/>
    <cellStyle name="_FFF_Nsi_140(Зах)_DCF 3 с увел  объемами 14 12 07  2 2" xfId="2880"/>
    <cellStyle name="_FFF_Nsi_140(Зах)_DCF 3 с увел  объемами 14 12 07  2_18" xfId="2881"/>
    <cellStyle name="_FFF_Nsi_140(Зах)_DCF 3 с увел  объемами 14 12 07 _Northern_Lights_financial_model_v11" xfId="2882"/>
    <cellStyle name="_FFF_Nsi_140(Зах)_DCF 3 с увел  объемами 14 12 07 _Northern_Lights_financial_model_v11_18" xfId="2883"/>
    <cellStyle name="_FFF_Nsi_140(Зах)_DCF_Northern_Lights_financial_model_v11" xfId="2884"/>
    <cellStyle name="_FFF_Nsi_140(Зах)_DCF_Northern_Lights_financial_model_v11_18" xfId="2885"/>
    <cellStyle name="_FFF_Nsi_140(Зах)_DCF_Pavlodar_9" xfId="2886"/>
    <cellStyle name="_FFF_Nsi_140(Зах)_DCF_Pavlodar_9 2" xfId="2887"/>
    <cellStyle name="_FFF_Nsi_140(Зах)_DCF_Pavlodar_9 2 2" xfId="2888"/>
    <cellStyle name="_FFF_Nsi_140(Зах)_DCF_Pavlodar_9 2_18" xfId="2889"/>
    <cellStyle name="_FFF_Nsi_140(Зах)_DCF_Pavlodar_9_Northern_Lights_financial_model_v11" xfId="2890"/>
    <cellStyle name="_FFF_Nsi_140(Зах)_DCF_Pavlodar_9_Northern_Lights_financial_model_v11_18" xfId="2891"/>
    <cellStyle name="_FFF_Nsi_140(Зах)_Northern_Lights_financial_model_v11" xfId="2892"/>
    <cellStyle name="_FFF_Nsi_140(Зах)_Northern_Lights_financial_model_v11_18" xfId="2893"/>
    <cellStyle name="_FFF_Nsi_140(Зах)_Модель до 2018 г " xfId="2894"/>
    <cellStyle name="_FFF_Nsi_140(Зах)_Модель до 2018 г _18" xfId="2895"/>
    <cellStyle name="_FFF_Nsi_140_DCF" xfId="2896"/>
    <cellStyle name="_FFF_Nsi_140_DCF 2" xfId="2897"/>
    <cellStyle name="_FFF_Nsi_140_DCF 2 2" xfId="2898"/>
    <cellStyle name="_FFF_Nsi_140_DCF 2_18" xfId="2899"/>
    <cellStyle name="_FFF_Nsi_140_DCF 3 с увел  объемами 14 12 07 " xfId="2900"/>
    <cellStyle name="_FFF_Nsi_140_DCF 3 с увел  объемами 14 12 07  2" xfId="2901"/>
    <cellStyle name="_FFF_Nsi_140_DCF 3 с увел  объемами 14 12 07  2 2" xfId="2902"/>
    <cellStyle name="_FFF_Nsi_140_DCF 3 с увел  объемами 14 12 07  2_18" xfId="2903"/>
    <cellStyle name="_FFF_Nsi_140_DCF 3 с увел  объемами 14 12 07 _Northern_Lights_financial_model_v11" xfId="2904"/>
    <cellStyle name="_FFF_Nsi_140_DCF 3 с увел  объемами 14 12 07 _Northern_Lights_financial_model_v11_18" xfId="2905"/>
    <cellStyle name="_FFF_Nsi_140_DCF_Northern_Lights_financial_model_v11" xfId="2906"/>
    <cellStyle name="_FFF_Nsi_140_DCF_Northern_Lights_financial_model_v11_18" xfId="2907"/>
    <cellStyle name="_FFF_Nsi_140_DCF_Pavlodar_9" xfId="2908"/>
    <cellStyle name="_FFF_Nsi_140_DCF_Pavlodar_9 2" xfId="2909"/>
    <cellStyle name="_FFF_Nsi_140_DCF_Pavlodar_9 2 2" xfId="2910"/>
    <cellStyle name="_FFF_Nsi_140_DCF_Pavlodar_9 2_18" xfId="2911"/>
    <cellStyle name="_FFF_Nsi_140_DCF_Pavlodar_9_Northern_Lights_financial_model_v11" xfId="2912"/>
    <cellStyle name="_FFF_Nsi_140_DCF_Pavlodar_9_Northern_Lights_financial_model_v11_18" xfId="2913"/>
    <cellStyle name="_FFF_Nsi_140_mod" xfId="2914"/>
    <cellStyle name="_FFF_Nsi_140_mod 2" xfId="2915"/>
    <cellStyle name="_FFF_Nsi_140_mod 2 2" xfId="2916"/>
    <cellStyle name="_FFF_Nsi_140_mod 2_18" xfId="2917"/>
    <cellStyle name="_FFF_Nsi_140_mod_DCF" xfId="2918"/>
    <cellStyle name="_FFF_Nsi_140_mod_DCF 2" xfId="2919"/>
    <cellStyle name="_FFF_Nsi_140_mod_DCF 2 2" xfId="2920"/>
    <cellStyle name="_FFF_Nsi_140_mod_DCF 2_18" xfId="2921"/>
    <cellStyle name="_FFF_Nsi_140_mod_DCF 3 с увел  объемами 14 12 07 " xfId="2922"/>
    <cellStyle name="_FFF_Nsi_140_mod_DCF 3 с увел  объемами 14 12 07  2" xfId="2923"/>
    <cellStyle name="_FFF_Nsi_140_mod_DCF 3 с увел  объемами 14 12 07  2 2" xfId="2924"/>
    <cellStyle name="_FFF_Nsi_140_mod_DCF 3 с увел  объемами 14 12 07  2_18" xfId="2925"/>
    <cellStyle name="_FFF_Nsi_140_mod_DCF 3 с увел  объемами 14 12 07 _Northern_Lights_financial_model_v11" xfId="2926"/>
    <cellStyle name="_FFF_Nsi_140_mod_DCF 3 с увел  объемами 14 12 07 _Northern_Lights_financial_model_v11_18" xfId="2927"/>
    <cellStyle name="_FFF_Nsi_140_mod_DCF_Northern_Lights_financial_model_v11" xfId="2928"/>
    <cellStyle name="_FFF_Nsi_140_mod_DCF_Northern_Lights_financial_model_v11_18" xfId="2929"/>
    <cellStyle name="_FFF_Nsi_140_mod_DCF_Pavlodar_9" xfId="2930"/>
    <cellStyle name="_FFF_Nsi_140_mod_DCF_Pavlodar_9 2" xfId="2931"/>
    <cellStyle name="_FFF_Nsi_140_mod_DCF_Pavlodar_9 2 2" xfId="2932"/>
    <cellStyle name="_FFF_Nsi_140_mod_DCF_Pavlodar_9 2_18" xfId="2933"/>
    <cellStyle name="_FFF_Nsi_140_mod_DCF_Pavlodar_9_Northern_Lights_financial_model_v11" xfId="2934"/>
    <cellStyle name="_FFF_Nsi_140_mod_DCF_Pavlodar_9_Northern_Lights_financial_model_v11_18" xfId="2935"/>
    <cellStyle name="_FFF_Nsi_140_mod_Northern_Lights_financial_model_v11" xfId="2936"/>
    <cellStyle name="_FFF_Nsi_140_mod_Northern_Lights_financial_model_v11_18" xfId="2937"/>
    <cellStyle name="_FFF_Nsi_140_mod_Модель до 2018 г " xfId="2938"/>
    <cellStyle name="_FFF_Nsi_140_mod_Модель до 2018 г _18" xfId="2939"/>
    <cellStyle name="_FFF_Nsi_140_Northern_Lights_financial_model_v11" xfId="2940"/>
    <cellStyle name="_FFF_Nsi_140_Northern_Lights_financial_model_v11_18" xfId="2941"/>
    <cellStyle name="_FFF_Nsi_140_Модель до 2018 г " xfId="2942"/>
    <cellStyle name="_FFF_Nsi_140_Модель до 2018 г _18" xfId="2943"/>
    <cellStyle name="_FFF_Nsi_158" xfId="2944"/>
    <cellStyle name="_FFF_Nsi_158 2" xfId="2945"/>
    <cellStyle name="_FFF_Nsi_158 2 2" xfId="2946"/>
    <cellStyle name="_FFF_Nsi_158 2_18" xfId="2947"/>
    <cellStyle name="_FFF_Nsi_158_DCF" xfId="2948"/>
    <cellStyle name="_FFF_Nsi_158_DCF 2" xfId="2949"/>
    <cellStyle name="_FFF_Nsi_158_DCF 2 2" xfId="2950"/>
    <cellStyle name="_FFF_Nsi_158_DCF 2_18" xfId="2951"/>
    <cellStyle name="_FFF_Nsi_158_DCF 3 с увел  объемами 14 12 07 " xfId="2952"/>
    <cellStyle name="_FFF_Nsi_158_DCF 3 с увел  объемами 14 12 07  2" xfId="2953"/>
    <cellStyle name="_FFF_Nsi_158_DCF 3 с увел  объемами 14 12 07  2 2" xfId="2954"/>
    <cellStyle name="_FFF_Nsi_158_DCF 3 с увел  объемами 14 12 07  2_18" xfId="2955"/>
    <cellStyle name="_FFF_Nsi_158_DCF 3 с увел  объемами 14 12 07 _Northern_Lights_financial_model_v11" xfId="2956"/>
    <cellStyle name="_FFF_Nsi_158_DCF 3 с увел  объемами 14 12 07 _Northern_Lights_financial_model_v11_18" xfId="2957"/>
    <cellStyle name="_FFF_Nsi_158_DCF_Northern_Lights_financial_model_v11" xfId="2958"/>
    <cellStyle name="_FFF_Nsi_158_DCF_Northern_Lights_financial_model_v11_18" xfId="2959"/>
    <cellStyle name="_FFF_Nsi_158_DCF_Pavlodar_9" xfId="2960"/>
    <cellStyle name="_FFF_Nsi_158_DCF_Pavlodar_9 2" xfId="2961"/>
    <cellStyle name="_FFF_Nsi_158_DCF_Pavlodar_9 2 2" xfId="2962"/>
    <cellStyle name="_FFF_Nsi_158_DCF_Pavlodar_9 2_18" xfId="2963"/>
    <cellStyle name="_FFF_Nsi_158_DCF_Pavlodar_9_Northern_Lights_financial_model_v11" xfId="2964"/>
    <cellStyle name="_FFF_Nsi_158_DCF_Pavlodar_9_Northern_Lights_financial_model_v11_18" xfId="2965"/>
    <cellStyle name="_FFF_Nsi_158_Northern_Lights_financial_model_v11" xfId="2966"/>
    <cellStyle name="_FFF_Nsi_158_Northern_Lights_financial_model_v11_18" xfId="2967"/>
    <cellStyle name="_FFF_Nsi_158_Модель до 2018 г " xfId="2968"/>
    <cellStyle name="_FFF_Nsi_158_Модель до 2018 г _18" xfId="2969"/>
    <cellStyle name="_FFF_Nsi_DCF" xfId="2970"/>
    <cellStyle name="_FFF_Nsi_DCF 2" xfId="2971"/>
    <cellStyle name="_FFF_Nsi_DCF 2 2" xfId="2972"/>
    <cellStyle name="_FFF_Nsi_DCF 2_18" xfId="2973"/>
    <cellStyle name="_FFF_Nsi_DCF 3 с увел  объемами 14 12 07 " xfId="2974"/>
    <cellStyle name="_FFF_Nsi_DCF 3 с увел  объемами 14 12 07  2" xfId="2975"/>
    <cellStyle name="_FFF_Nsi_DCF 3 с увел  объемами 14 12 07  2 2" xfId="2976"/>
    <cellStyle name="_FFF_Nsi_DCF 3 с увел  объемами 14 12 07  2_18" xfId="2977"/>
    <cellStyle name="_FFF_Nsi_DCF 3 с увел  объемами 14 12 07 _Northern_Lights_financial_model_v11" xfId="2978"/>
    <cellStyle name="_FFF_Nsi_DCF 3 с увел  объемами 14 12 07 _Northern_Lights_financial_model_v11_18" xfId="2979"/>
    <cellStyle name="_FFF_Nsi_DCF_Northern_Lights_financial_model_v11" xfId="2980"/>
    <cellStyle name="_FFF_Nsi_DCF_Northern_Lights_financial_model_v11_18" xfId="2981"/>
    <cellStyle name="_FFF_Nsi_DCF_Pavlodar_9" xfId="2982"/>
    <cellStyle name="_FFF_Nsi_DCF_Pavlodar_9 2" xfId="2983"/>
    <cellStyle name="_FFF_Nsi_DCF_Pavlodar_9 2 2" xfId="2984"/>
    <cellStyle name="_FFF_Nsi_DCF_Pavlodar_9 2_18" xfId="2985"/>
    <cellStyle name="_FFF_Nsi_DCF_Pavlodar_9_Northern_Lights_financial_model_v11" xfId="2986"/>
    <cellStyle name="_FFF_Nsi_DCF_Pavlodar_9_Northern_Lights_financial_model_v11_18" xfId="2987"/>
    <cellStyle name="_FFF_Nsi_Express" xfId="2988"/>
    <cellStyle name="_FFF_Nsi_Express 2" xfId="2989"/>
    <cellStyle name="_FFF_Nsi_Express 2 2" xfId="2990"/>
    <cellStyle name="_FFF_Nsi_Express 2_18" xfId="2991"/>
    <cellStyle name="_FFF_Nsi_Express_DCF" xfId="2992"/>
    <cellStyle name="_FFF_Nsi_Express_DCF 2" xfId="2993"/>
    <cellStyle name="_FFF_Nsi_Express_DCF 2 2" xfId="2994"/>
    <cellStyle name="_FFF_Nsi_Express_DCF 2_18" xfId="2995"/>
    <cellStyle name="_FFF_Nsi_Express_DCF 3 с увел  объемами 14 12 07 " xfId="2996"/>
    <cellStyle name="_FFF_Nsi_Express_DCF 3 с увел  объемами 14 12 07  2" xfId="2997"/>
    <cellStyle name="_FFF_Nsi_Express_DCF 3 с увел  объемами 14 12 07  2 2" xfId="2998"/>
    <cellStyle name="_FFF_Nsi_Express_DCF 3 с увел  объемами 14 12 07  2_18" xfId="2999"/>
    <cellStyle name="_FFF_Nsi_Express_DCF 3 с увел  объемами 14 12 07 _Northern_Lights_financial_model_v11" xfId="3000"/>
    <cellStyle name="_FFF_Nsi_Express_DCF 3 с увел  объемами 14 12 07 _Northern_Lights_financial_model_v11_18" xfId="3001"/>
    <cellStyle name="_FFF_Nsi_Express_DCF_Northern_Lights_financial_model_v11" xfId="3002"/>
    <cellStyle name="_FFF_Nsi_Express_DCF_Northern_Lights_financial_model_v11_18" xfId="3003"/>
    <cellStyle name="_FFF_Nsi_Express_DCF_Pavlodar_9" xfId="3004"/>
    <cellStyle name="_FFF_Nsi_Express_DCF_Pavlodar_9 2" xfId="3005"/>
    <cellStyle name="_FFF_Nsi_Express_DCF_Pavlodar_9 2 2" xfId="3006"/>
    <cellStyle name="_FFF_Nsi_Express_DCF_Pavlodar_9 2_18" xfId="3007"/>
    <cellStyle name="_FFF_Nsi_Express_DCF_Pavlodar_9_Northern_Lights_financial_model_v11" xfId="3008"/>
    <cellStyle name="_FFF_Nsi_Express_DCF_Pavlodar_9_Northern_Lights_financial_model_v11_18" xfId="3009"/>
    <cellStyle name="_FFF_Nsi_Express_Northern_Lights_financial_model_v11" xfId="3010"/>
    <cellStyle name="_FFF_Nsi_Express_Northern_Lights_financial_model_v11_18" xfId="3011"/>
    <cellStyle name="_FFF_Nsi_Express_Модель до 2018 г " xfId="3012"/>
    <cellStyle name="_FFF_Nsi_Express_Модель до 2018 г _18" xfId="3013"/>
    <cellStyle name="_FFF_Nsi_Jan1" xfId="3014"/>
    <cellStyle name="_FFF_Nsi_Jan1 2" xfId="3015"/>
    <cellStyle name="_FFF_Nsi_Jan1 2 2" xfId="3016"/>
    <cellStyle name="_FFF_Nsi_Jan1 2_18" xfId="3017"/>
    <cellStyle name="_FFF_Nsi_Jan1_DCF" xfId="3018"/>
    <cellStyle name="_FFF_Nsi_Jan1_DCF 2" xfId="3019"/>
    <cellStyle name="_FFF_Nsi_Jan1_DCF 2 2" xfId="3020"/>
    <cellStyle name="_FFF_Nsi_Jan1_DCF 2_18" xfId="3021"/>
    <cellStyle name="_FFF_Nsi_Jan1_DCF 3 с увел  объемами 14 12 07 " xfId="3022"/>
    <cellStyle name="_FFF_Nsi_Jan1_DCF 3 с увел  объемами 14 12 07  2" xfId="3023"/>
    <cellStyle name="_FFF_Nsi_Jan1_DCF 3 с увел  объемами 14 12 07  2 2" xfId="3024"/>
    <cellStyle name="_FFF_Nsi_Jan1_DCF 3 с увел  объемами 14 12 07  2_18" xfId="3025"/>
    <cellStyle name="_FFF_Nsi_Jan1_DCF 3 с увел  объемами 14 12 07 _Northern_Lights_financial_model_v11" xfId="3026"/>
    <cellStyle name="_FFF_Nsi_Jan1_DCF 3 с увел  объемами 14 12 07 _Northern_Lights_financial_model_v11_18" xfId="3027"/>
    <cellStyle name="_FFF_Nsi_Jan1_DCF_Northern_Lights_financial_model_v11" xfId="3028"/>
    <cellStyle name="_FFF_Nsi_Jan1_DCF_Northern_Lights_financial_model_v11_18" xfId="3029"/>
    <cellStyle name="_FFF_Nsi_Jan1_DCF_Pavlodar_9" xfId="3030"/>
    <cellStyle name="_FFF_Nsi_Jan1_DCF_Pavlodar_9 2" xfId="3031"/>
    <cellStyle name="_FFF_Nsi_Jan1_DCF_Pavlodar_9 2 2" xfId="3032"/>
    <cellStyle name="_FFF_Nsi_Jan1_DCF_Pavlodar_9 2_18" xfId="3033"/>
    <cellStyle name="_FFF_Nsi_Jan1_DCF_Pavlodar_9_Northern_Lights_financial_model_v11" xfId="3034"/>
    <cellStyle name="_FFF_Nsi_Jan1_DCF_Pavlodar_9_Northern_Lights_financial_model_v11_18" xfId="3035"/>
    <cellStyle name="_FFF_Nsi_Jan1_Northern_Lights_financial_model_v11" xfId="3036"/>
    <cellStyle name="_FFF_Nsi_Jan1_Northern_Lights_financial_model_v11_18" xfId="3037"/>
    <cellStyle name="_FFF_Nsi_Jan1_Модель до 2018 г " xfId="3038"/>
    <cellStyle name="_FFF_Nsi_Jan1_Модель до 2018 г _18" xfId="3039"/>
    <cellStyle name="_FFF_Nsi_Northern_Lights_financial_model_v11" xfId="3040"/>
    <cellStyle name="_FFF_Nsi_Northern_Lights_financial_model_v11_18" xfId="3041"/>
    <cellStyle name="_FFF_Nsi_test" xfId="3042"/>
    <cellStyle name="_FFF_Nsi_test 2" xfId="3043"/>
    <cellStyle name="_FFF_Nsi_test 2 2" xfId="3044"/>
    <cellStyle name="_FFF_Nsi_test 2_18" xfId="3045"/>
    <cellStyle name="_FFF_Nsi_test_DCF" xfId="3046"/>
    <cellStyle name="_FFF_Nsi_test_DCF 2" xfId="3047"/>
    <cellStyle name="_FFF_Nsi_test_DCF 2 2" xfId="3048"/>
    <cellStyle name="_FFF_Nsi_test_DCF 2_18" xfId="3049"/>
    <cellStyle name="_FFF_Nsi_test_DCF 3 с увел  объемами 14 12 07 " xfId="3050"/>
    <cellStyle name="_FFF_Nsi_test_DCF 3 с увел  объемами 14 12 07  2" xfId="3051"/>
    <cellStyle name="_FFF_Nsi_test_DCF 3 с увел  объемами 14 12 07  2 2" xfId="3052"/>
    <cellStyle name="_FFF_Nsi_test_DCF 3 с увел  объемами 14 12 07  2_18" xfId="3053"/>
    <cellStyle name="_FFF_Nsi_test_DCF 3 с увел  объемами 14 12 07 _Northern_Lights_financial_model_v11" xfId="3054"/>
    <cellStyle name="_FFF_Nsi_test_DCF 3 с увел  объемами 14 12 07 _Northern_Lights_financial_model_v11_18" xfId="3055"/>
    <cellStyle name="_FFF_Nsi_test_DCF_Northern_Lights_financial_model_v11" xfId="3056"/>
    <cellStyle name="_FFF_Nsi_test_DCF_Northern_Lights_financial_model_v11_18" xfId="3057"/>
    <cellStyle name="_FFF_Nsi_test_DCF_Pavlodar_9" xfId="3058"/>
    <cellStyle name="_FFF_Nsi_test_DCF_Pavlodar_9 2" xfId="3059"/>
    <cellStyle name="_FFF_Nsi_test_DCF_Pavlodar_9 2 2" xfId="3060"/>
    <cellStyle name="_FFF_Nsi_test_DCF_Pavlodar_9 2_18" xfId="3061"/>
    <cellStyle name="_FFF_Nsi_test_DCF_Pavlodar_9_Northern_Lights_financial_model_v11" xfId="3062"/>
    <cellStyle name="_FFF_Nsi_test_DCF_Pavlodar_9_Northern_Lights_financial_model_v11_18" xfId="3063"/>
    <cellStyle name="_FFF_Nsi_test_Northern_Lights_financial_model_v11" xfId="3064"/>
    <cellStyle name="_FFF_Nsi_test_Northern_Lights_financial_model_v11_18" xfId="3065"/>
    <cellStyle name="_FFF_Nsi_test_Модель до 2018 г " xfId="3066"/>
    <cellStyle name="_FFF_Nsi_test_Модель до 2018 г _18" xfId="3067"/>
    <cellStyle name="_FFF_Nsi_Модель до 2018 г " xfId="3068"/>
    <cellStyle name="_FFF_Nsi_Модель до 2018 г _18" xfId="3069"/>
    <cellStyle name="_FFF_Nsi2" xfId="3070"/>
    <cellStyle name="_FFF_Nsi2 2" xfId="3071"/>
    <cellStyle name="_FFF_Nsi2 2 2" xfId="3072"/>
    <cellStyle name="_FFF_Nsi2 2_18" xfId="3073"/>
    <cellStyle name="_FFF_Nsi2_DCF" xfId="3074"/>
    <cellStyle name="_FFF_Nsi2_DCF 2" xfId="3075"/>
    <cellStyle name="_FFF_Nsi2_DCF 2 2" xfId="3076"/>
    <cellStyle name="_FFF_Nsi2_DCF 2_18" xfId="3077"/>
    <cellStyle name="_FFF_Nsi2_DCF 3 с увел  объемами 14 12 07 " xfId="3078"/>
    <cellStyle name="_FFF_Nsi2_DCF 3 с увел  объемами 14 12 07  2" xfId="3079"/>
    <cellStyle name="_FFF_Nsi2_DCF 3 с увел  объемами 14 12 07  2 2" xfId="3080"/>
    <cellStyle name="_FFF_Nsi2_DCF 3 с увел  объемами 14 12 07  2_18" xfId="3081"/>
    <cellStyle name="_FFF_Nsi2_DCF 3 с увел  объемами 14 12 07 _Northern_Lights_financial_model_v11" xfId="3082"/>
    <cellStyle name="_FFF_Nsi2_DCF 3 с увел  объемами 14 12 07 _Northern_Lights_financial_model_v11_18" xfId="3083"/>
    <cellStyle name="_FFF_Nsi2_DCF_Northern_Lights_financial_model_v11" xfId="3084"/>
    <cellStyle name="_FFF_Nsi2_DCF_Northern_Lights_financial_model_v11_18" xfId="3085"/>
    <cellStyle name="_FFF_Nsi2_DCF_Pavlodar_9" xfId="3086"/>
    <cellStyle name="_FFF_Nsi2_DCF_Pavlodar_9 2" xfId="3087"/>
    <cellStyle name="_FFF_Nsi2_DCF_Pavlodar_9 2 2" xfId="3088"/>
    <cellStyle name="_FFF_Nsi2_DCF_Pavlodar_9 2_18" xfId="3089"/>
    <cellStyle name="_FFF_Nsi2_DCF_Pavlodar_9_Northern_Lights_financial_model_v11" xfId="3090"/>
    <cellStyle name="_FFF_Nsi2_DCF_Pavlodar_9_Northern_Lights_financial_model_v11_18" xfId="3091"/>
    <cellStyle name="_FFF_Nsi2_Northern_Lights_financial_model_v11" xfId="3092"/>
    <cellStyle name="_FFF_Nsi2_Northern_Lights_financial_model_v11_18" xfId="3093"/>
    <cellStyle name="_FFF_Nsi2_Модель до 2018 г " xfId="3094"/>
    <cellStyle name="_FFF_Nsi2_Модель до 2018 г _18" xfId="3095"/>
    <cellStyle name="_FFF_Nsi-Services" xfId="3096"/>
    <cellStyle name="_FFF_Nsi-Services 2" xfId="3097"/>
    <cellStyle name="_FFF_Nsi-Services 2 2" xfId="3098"/>
    <cellStyle name="_FFF_Nsi-Services 2_18" xfId="3099"/>
    <cellStyle name="_FFF_Nsi-Services_DCF" xfId="3100"/>
    <cellStyle name="_FFF_Nsi-Services_DCF 2" xfId="3101"/>
    <cellStyle name="_FFF_Nsi-Services_DCF 2 2" xfId="3102"/>
    <cellStyle name="_FFF_Nsi-Services_DCF 2_18" xfId="3103"/>
    <cellStyle name="_FFF_Nsi-Services_DCF 3 с увел  объемами 14 12 07 " xfId="3104"/>
    <cellStyle name="_FFF_Nsi-Services_DCF 3 с увел  объемами 14 12 07  2" xfId="3105"/>
    <cellStyle name="_FFF_Nsi-Services_DCF 3 с увел  объемами 14 12 07  2 2" xfId="3106"/>
    <cellStyle name="_FFF_Nsi-Services_DCF 3 с увел  объемами 14 12 07  2_18" xfId="3107"/>
    <cellStyle name="_FFF_Nsi-Services_DCF 3 с увел  объемами 14 12 07 _Northern_Lights_financial_model_v11" xfId="3108"/>
    <cellStyle name="_FFF_Nsi-Services_DCF 3 с увел  объемами 14 12 07 _Northern_Lights_financial_model_v11_18" xfId="3109"/>
    <cellStyle name="_FFF_Nsi-Services_DCF_Northern_Lights_financial_model_v11" xfId="3110"/>
    <cellStyle name="_FFF_Nsi-Services_DCF_Northern_Lights_financial_model_v11_18" xfId="3111"/>
    <cellStyle name="_FFF_Nsi-Services_DCF_Pavlodar_9" xfId="3112"/>
    <cellStyle name="_FFF_Nsi-Services_DCF_Pavlodar_9 2" xfId="3113"/>
    <cellStyle name="_FFF_Nsi-Services_DCF_Pavlodar_9 2 2" xfId="3114"/>
    <cellStyle name="_FFF_Nsi-Services_DCF_Pavlodar_9 2_18" xfId="3115"/>
    <cellStyle name="_FFF_Nsi-Services_DCF_Pavlodar_9_Northern_Lights_financial_model_v11" xfId="3116"/>
    <cellStyle name="_FFF_Nsi-Services_DCF_Pavlodar_9_Northern_Lights_financial_model_v11_18" xfId="3117"/>
    <cellStyle name="_FFF_Nsi-Services_Northern_Lights_financial_model_v11" xfId="3118"/>
    <cellStyle name="_FFF_Nsi-Services_Northern_Lights_financial_model_v11_18" xfId="3119"/>
    <cellStyle name="_FFF_Nsi-Services_Модель до 2018 г " xfId="3120"/>
    <cellStyle name="_FFF_Nsi-Services_Модель до 2018 г _18" xfId="3121"/>
    <cellStyle name="_FFF_P&amp;L" xfId="3122"/>
    <cellStyle name="_FFF_P&amp;L 2" xfId="3123"/>
    <cellStyle name="_FFF_P&amp;L 2 2" xfId="3124"/>
    <cellStyle name="_FFF_P&amp;L 2_18" xfId="3125"/>
    <cellStyle name="_FFF_P&amp;L_DCF" xfId="3126"/>
    <cellStyle name="_FFF_P&amp;L_DCF 2" xfId="3127"/>
    <cellStyle name="_FFF_P&amp;L_DCF 2 2" xfId="3128"/>
    <cellStyle name="_FFF_P&amp;L_DCF 2_18" xfId="3129"/>
    <cellStyle name="_FFF_P&amp;L_DCF 3 с увел  объемами 14 12 07 " xfId="3130"/>
    <cellStyle name="_FFF_P&amp;L_DCF 3 с увел  объемами 14 12 07  2" xfId="3131"/>
    <cellStyle name="_FFF_P&amp;L_DCF 3 с увел  объемами 14 12 07  2 2" xfId="3132"/>
    <cellStyle name="_FFF_P&amp;L_DCF 3 с увел  объемами 14 12 07  2_18" xfId="3133"/>
    <cellStyle name="_FFF_P&amp;L_DCF 3 с увел  объемами 14 12 07 _Northern_Lights_financial_model_v11" xfId="3134"/>
    <cellStyle name="_FFF_P&amp;L_DCF 3 с увел  объемами 14 12 07 _Northern_Lights_financial_model_v11_18" xfId="3135"/>
    <cellStyle name="_FFF_P&amp;L_DCF_Northern_Lights_financial_model_v11" xfId="3136"/>
    <cellStyle name="_FFF_P&amp;L_DCF_Northern_Lights_financial_model_v11_18" xfId="3137"/>
    <cellStyle name="_FFF_P&amp;L_DCF_Pavlodar_9" xfId="3138"/>
    <cellStyle name="_FFF_P&amp;L_DCF_Pavlodar_9 2" xfId="3139"/>
    <cellStyle name="_FFF_P&amp;L_DCF_Pavlodar_9 2 2" xfId="3140"/>
    <cellStyle name="_FFF_P&amp;L_DCF_Pavlodar_9 2_18" xfId="3141"/>
    <cellStyle name="_FFF_P&amp;L_DCF_Pavlodar_9_Northern_Lights_financial_model_v11" xfId="3142"/>
    <cellStyle name="_FFF_P&amp;L_DCF_Pavlodar_9_Northern_Lights_financial_model_v11_18" xfId="3143"/>
    <cellStyle name="_FFF_P&amp;L_Northern_Lights_financial_model_v11" xfId="3144"/>
    <cellStyle name="_FFF_P&amp;L_Northern_Lights_financial_model_v11_18" xfId="3145"/>
    <cellStyle name="_FFF_P&amp;L_Модель до 2018 г " xfId="3146"/>
    <cellStyle name="_FFF_P&amp;L_Модель до 2018 г _18" xfId="3147"/>
    <cellStyle name="_FFF_S0400" xfId="3148"/>
    <cellStyle name="_FFF_S0400 2" xfId="3149"/>
    <cellStyle name="_FFF_S0400 2 2" xfId="3150"/>
    <cellStyle name="_FFF_S0400 2_18" xfId="3151"/>
    <cellStyle name="_FFF_S0400_DCF" xfId="3152"/>
    <cellStyle name="_FFF_S0400_DCF 2" xfId="3153"/>
    <cellStyle name="_FFF_S0400_DCF 2 2" xfId="3154"/>
    <cellStyle name="_FFF_S0400_DCF 2_18" xfId="3155"/>
    <cellStyle name="_FFF_S0400_DCF 3 с увел  объемами 14 12 07 " xfId="3156"/>
    <cellStyle name="_FFF_S0400_DCF 3 с увел  объемами 14 12 07  2" xfId="3157"/>
    <cellStyle name="_FFF_S0400_DCF 3 с увел  объемами 14 12 07  2 2" xfId="3158"/>
    <cellStyle name="_FFF_S0400_DCF 3 с увел  объемами 14 12 07  2_18" xfId="3159"/>
    <cellStyle name="_FFF_S0400_DCF 3 с увел  объемами 14 12 07 _Northern_Lights_financial_model_v11" xfId="3160"/>
    <cellStyle name="_FFF_S0400_DCF 3 с увел  объемами 14 12 07 _Northern_Lights_financial_model_v11_18" xfId="3161"/>
    <cellStyle name="_FFF_S0400_DCF_Northern_Lights_financial_model_v11" xfId="3162"/>
    <cellStyle name="_FFF_S0400_DCF_Northern_Lights_financial_model_v11_18" xfId="3163"/>
    <cellStyle name="_FFF_S0400_DCF_Pavlodar_9" xfId="3164"/>
    <cellStyle name="_FFF_S0400_DCF_Pavlodar_9 2" xfId="3165"/>
    <cellStyle name="_FFF_S0400_DCF_Pavlodar_9 2 2" xfId="3166"/>
    <cellStyle name="_FFF_S0400_DCF_Pavlodar_9 2_18" xfId="3167"/>
    <cellStyle name="_FFF_S0400_DCF_Pavlodar_9_Northern_Lights_financial_model_v11" xfId="3168"/>
    <cellStyle name="_FFF_S0400_DCF_Pavlodar_9_Northern_Lights_financial_model_v11_18" xfId="3169"/>
    <cellStyle name="_FFF_S0400_Northern_Lights_financial_model_v11" xfId="3170"/>
    <cellStyle name="_FFF_S0400_Northern_Lights_financial_model_v11_18" xfId="3171"/>
    <cellStyle name="_FFF_S0400_Модель до 2018 г " xfId="3172"/>
    <cellStyle name="_FFF_S0400_Модель до 2018 г _18" xfId="3173"/>
    <cellStyle name="_FFF_S13001" xfId="3174"/>
    <cellStyle name="_FFF_S13001 2" xfId="3175"/>
    <cellStyle name="_FFF_S13001 2 2" xfId="3176"/>
    <cellStyle name="_FFF_S13001 2_18" xfId="3177"/>
    <cellStyle name="_FFF_S13001_DCF" xfId="3178"/>
    <cellStyle name="_FFF_S13001_DCF 2" xfId="3179"/>
    <cellStyle name="_FFF_S13001_DCF 2 2" xfId="3180"/>
    <cellStyle name="_FFF_S13001_DCF 2_18" xfId="3181"/>
    <cellStyle name="_FFF_S13001_DCF 3 с увел  объемами 14 12 07 " xfId="3182"/>
    <cellStyle name="_FFF_S13001_DCF 3 с увел  объемами 14 12 07  2" xfId="3183"/>
    <cellStyle name="_FFF_S13001_DCF 3 с увел  объемами 14 12 07  2 2" xfId="3184"/>
    <cellStyle name="_FFF_S13001_DCF 3 с увел  объемами 14 12 07  2_18" xfId="3185"/>
    <cellStyle name="_FFF_S13001_DCF 3 с увел  объемами 14 12 07 _Northern_Lights_financial_model_v11" xfId="3186"/>
    <cellStyle name="_FFF_S13001_DCF 3 с увел  объемами 14 12 07 _Northern_Lights_financial_model_v11_18" xfId="3187"/>
    <cellStyle name="_FFF_S13001_DCF_Northern_Lights_financial_model_v11" xfId="3188"/>
    <cellStyle name="_FFF_S13001_DCF_Northern_Lights_financial_model_v11_18" xfId="3189"/>
    <cellStyle name="_FFF_S13001_DCF_Pavlodar_9" xfId="3190"/>
    <cellStyle name="_FFF_S13001_DCF_Pavlodar_9 2" xfId="3191"/>
    <cellStyle name="_FFF_S13001_DCF_Pavlodar_9 2 2" xfId="3192"/>
    <cellStyle name="_FFF_S13001_DCF_Pavlodar_9 2_18" xfId="3193"/>
    <cellStyle name="_FFF_S13001_DCF_Pavlodar_9_Northern_Lights_financial_model_v11" xfId="3194"/>
    <cellStyle name="_FFF_S13001_DCF_Pavlodar_9_Northern_Lights_financial_model_v11_18" xfId="3195"/>
    <cellStyle name="_FFF_S13001_Northern_Lights_financial_model_v11" xfId="3196"/>
    <cellStyle name="_FFF_S13001_Northern_Lights_financial_model_v11_18" xfId="3197"/>
    <cellStyle name="_FFF_S13001_Модель до 2018 г " xfId="3198"/>
    <cellStyle name="_FFF_S13001_Модель до 2018 г _18" xfId="3199"/>
    <cellStyle name="_FFF_Sheet1" xfId="3200"/>
    <cellStyle name="_FFF_Sheet1 2" xfId="3201"/>
    <cellStyle name="_FFF_Sheet1 2 2" xfId="3202"/>
    <cellStyle name="_FFF_Sheet1 2_18" xfId="3203"/>
    <cellStyle name="_FFF_Sheet1_DCF" xfId="3204"/>
    <cellStyle name="_FFF_Sheet1_DCF 2" xfId="3205"/>
    <cellStyle name="_FFF_Sheet1_DCF 2 2" xfId="3206"/>
    <cellStyle name="_FFF_Sheet1_DCF 2_18" xfId="3207"/>
    <cellStyle name="_FFF_Sheet1_DCF 3 с увел  объемами 14 12 07 " xfId="3208"/>
    <cellStyle name="_FFF_Sheet1_DCF 3 с увел  объемами 14 12 07  2" xfId="3209"/>
    <cellStyle name="_FFF_Sheet1_DCF 3 с увел  объемами 14 12 07  2 2" xfId="3210"/>
    <cellStyle name="_FFF_Sheet1_DCF 3 с увел  объемами 14 12 07  2_18" xfId="3211"/>
    <cellStyle name="_FFF_Sheet1_DCF 3 с увел  объемами 14 12 07 _Northern_Lights_financial_model_v11" xfId="3212"/>
    <cellStyle name="_FFF_Sheet1_DCF 3 с увел  объемами 14 12 07 _Northern_Lights_financial_model_v11_18" xfId="3213"/>
    <cellStyle name="_FFF_Sheet1_DCF_Northern_Lights_financial_model_v11" xfId="3214"/>
    <cellStyle name="_FFF_Sheet1_DCF_Northern_Lights_financial_model_v11_18" xfId="3215"/>
    <cellStyle name="_FFF_Sheet1_DCF_Pavlodar_9" xfId="3216"/>
    <cellStyle name="_FFF_Sheet1_DCF_Pavlodar_9 2" xfId="3217"/>
    <cellStyle name="_FFF_Sheet1_DCF_Pavlodar_9 2 2" xfId="3218"/>
    <cellStyle name="_FFF_Sheet1_DCF_Pavlodar_9 2_18" xfId="3219"/>
    <cellStyle name="_FFF_Sheet1_DCF_Pavlodar_9_Northern_Lights_financial_model_v11" xfId="3220"/>
    <cellStyle name="_FFF_Sheet1_DCF_Pavlodar_9_Northern_Lights_financial_model_v11_18" xfId="3221"/>
    <cellStyle name="_FFF_Sheet1_Northern_Lights_financial_model_v11" xfId="3222"/>
    <cellStyle name="_FFF_Sheet1_Northern_Lights_financial_model_v11_18" xfId="3223"/>
    <cellStyle name="_FFF_Sheet1_Модель до 2018 г " xfId="3224"/>
    <cellStyle name="_FFF_Sheet1_Модель до 2018 г _18" xfId="3225"/>
    <cellStyle name="_FFF_sofi - plan_AP270202ii" xfId="3226"/>
    <cellStyle name="_FFF_sofi - plan_AP270202ii 2" xfId="3227"/>
    <cellStyle name="_FFF_sofi - plan_AP270202ii 2 2" xfId="3228"/>
    <cellStyle name="_FFF_sofi - plan_AP270202ii 2_18" xfId="3229"/>
    <cellStyle name="_FFF_sofi - plan_AP270202ii_DCF" xfId="3230"/>
    <cellStyle name="_FFF_sofi - plan_AP270202ii_DCF 2" xfId="3231"/>
    <cellStyle name="_FFF_sofi - plan_AP270202ii_DCF 2 2" xfId="3232"/>
    <cellStyle name="_FFF_sofi - plan_AP270202ii_DCF 2_18" xfId="3233"/>
    <cellStyle name="_FFF_sofi - plan_AP270202ii_DCF 3 с увел  объемами 14 12 07 " xfId="3234"/>
    <cellStyle name="_FFF_sofi - plan_AP270202ii_DCF 3 с увел  объемами 14 12 07  2" xfId="3235"/>
    <cellStyle name="_FFF_sofi - plan_AP270202ii_DCF 3 с увел  объемами 14 12 07  2 2" xfId="3236"/>
    <cellStyle name="_FFF_sofi - plan_AP270202ii_DCF 3 с увел  объемами 14 12 07  2_18" xfId="3237"/>
    <cellStyle name="_FFF_sofi - plan_AP270202ii_DCF 3 с увел  объемами 14 12 07 _Northern_Lights_financial_model_v11" xfId="3238"/>
    <cellStyle name="_FFF_sofi - plan_AP270202ii_DCF 3 с увел  объемами 14 12 07 _Northern_Lights_financial_model_v11_18" xfId="3239"/>
    <cellStyle name="_FFF_sofi - plan_AP270202ii_DCF_Northern_Lights_financial_model_v11" xfId="3240"/>
    <cellStyle name="_FFF_sofi - plan_AP270202ii_DCF_Northern_Lights_financial_model_v11_18" xfId="3241"/>
    <cellStyle name="_FFF_sofi - plan_AP270202ii_DCF_Pavlodar_9" xfId="3242"/>
    <cellStyle name="_FFF_sofi - plan_AP270202ii_DCF_Pavlodar_9 2" xfId="3243"/>
    <cellStyle name="_FFF_sofi - plan_AP270202ii_DCF_Pavlodar_9 2 2" xfId="3244"/>
    <cellStyle name="_FFF_sofi - plan_AP270202ii_DCF_Pavlodar_9 2_18" xfId="3245"/>
    <cellStyle name="_FFF_sofi - plan_AP270202ii_DCF_Pavlodar_9_Northern_Lights_financial_model_v11" xfId="3246"/>
    <cellStyle name="_FFF_sofi - plan_AP270202ii_DCF_Pavlodar_9_Northern_Lights_financial_model_v11_18" xfId="3247"/>
    <cellStyle name="_FFF_sofi - plan_AP270202ii_Northern_Lights_financial_model_v11" xfId="3248"/>
    <cellStyle name="_FFF_sofi - plan_AP270202ii_Northern_Lights_financial_model_v11_18" xfId="3249"/>
    <cellStyle name="_FFF_sofi - plan_AP270202ii_Модель до 2018 г " xfId="3250"/>
    <cellStyle name="_FFF_sofi - plan_AP270202ii_Модель до 2018 г _18" xfId="3251"/>
    <cellStyle name="_FFF_sofi - plan_AP270202iii" xfId="3252"/>
    <cellStyle name="_FFF_sofi - plan_AP270202iii 2" xfId="3253"/>
    <cellStyle name="_FFF_sofi - plan_AP270202iii 2 2" xfId="3254"/>
    <cellStyle name="_FFF_sofi - plan_AP270202iii 2_18" xfId="3255"/>
    <cellStyle name="_FFF_sofi - plan_AP270202iii_DCF" xfId="3256"/>
    <cellStyle name="_FFF_sofi - plan_AP270202iii_DCF 2" xfId="3257"/>
    <cellStyle name="_FFF_sofi - plan_AP270202iii_DCF 2 2" xfId="3258"/>
    <cellStyle name="_FFF_sofi - plan_AP270202iii_DCF 2_18" xfId="3259"/>
    <cellStyle name="_FFF_sofi - plan_AP270202iii_DCF 3 с увел  объемами 14 12 07 " xfId="3260"/>
    <cellStyle name="_FFF_sofi - plan_AP270202iii_DCF 3 с увел  объемами 14 12 07  2" xfId="3261"/>
    <cellStyle name="_FFF_sofi - plan_AP270202iii_DCF 3 с увел  объемами 14 12 07  2 2" xfId="3262"/>
    <cellStyle name="_FFF_sofi - plan_AP270202iii_DCF 3 с увел  объемами 14 12 07  2_18" xfId="3263"/>
    <cellStyle name="_FFF_sofi - plan_AP270202iii_DCF 3 с увел  объемами 14 12 07 _Northern_Lights_financial_model_v11" xfId="3264"/>
    <cellStyle name="_FFF_sofi - plan_AP270202iii_DCF 3 с увел  объемами 14 12 07 _Northern_Lights_financial_model_v11_18" xfId="3265"/>
    <cellStyle name="_FFF_sofi - plan_AP270202iii_DCF_Northern_Lights_financial_model_v11" xfId="3266"/>
    <cellStyle name="_FFF_sofi - plan_AP270202iii_DCF_Northern_Lights_financial_model_v11_18" xfId="3267"/>
    <cellStyle name="_FFF_sofi - plan_AP270202iii_DCF_Pavlodar_9" xfId="3268"/>
    <cellStyle name="_FFF_sofi - plan_AP270202iii_DCF_Pavlodar_9 2" xfId="3269"/>
    <cellStyle name="_FFF_sofi - plan_AP270202iii_DCF_Pavlodar_9 2 2" xfId="3270"/>
    <cellStyle name="_FFF_sofi - plan_AP270202iii_DCF_Pavlodar_9 2_18" xfId="3271"/>
    <cellStyle name="_FFF_sofi - plan_AP270202iii_DCF_Pavlodar_9_Northern_Lights_financial_model_v11" xfId="3272"/>
    <cellStyle name="_FFF_sofi - plan_AP270202iii_DCF_Pavlodar_9_Northern_Lights_financial_model_v11_18" xfId="3273"/>
    <cellStyle name="_FFF_sofi - plan_AP270202iii_Northern_Lights_financial_model_v11" xfId="3274"/>
    <cellStyle name="_FFF_sofi - plan_AP270202iii_Northern_Lights_financial_model_v11_18" xfId="3275"/>
    <cellStyle name="_FFF_sofi - plan_AP270202iii_Модель до 2018 г " xfId="3276"/>
    <cellStyle name="_FFF_sofi - plan_AP270202iii_Модель до 2018 г _18" xfId="3277"/>
    <cellStyle name="_FFF_sofi - plan_AP270202iv" xfId="3278"/>
    <cellStyle name="_FFF_sofi - plan_AP270202iv 2" xfId="3279"/>
    <cellStyle name="_FFF_sofi - plan_AP270202iv 2 2" xfId="3280"/>
    <cellStyle name="_FFF_sofi - plan_AP270202iv 2_18" xfId="3281"/>
    <cellStyle name="_FFF_sofi - plan_AP270202iv_DCF" xfId="3282"/>
    <cellStyle name="_FFF_sofi - plan_AP270202iv_DCF 2" xfId="3283"/>
    <cellStyle name="_FFF_sofi - plan_AP270202iv_DCF 2 2" xfId="3284"/>
    <cellStyle name="_FFF_sofi - plan_AP270202iv_DCF 2_18" xfId="3285"/>
    <cellStyle name="_FFF_sofi - plan_AP270202iv_DCF 3 с увел  объемами 14 12 07 " xfId="3286"/>
    <cellStyle name="_FFF_sofi - plan_AP270202iv_DCF 3 с увел  объемами 14 12 07  2" xfId="3287"/>
    <cellStyle name="_FFF_sofi - plan_AP270202iv_DCF 3 с увел  объемами 14 12 07  2 2" xfId="3288"/>
    <cellStyle name="_FFF_sofi - plan_AP270202iv_DCF 3 с увел  объемами 14 12 07  2_18" xfId="3289"/>
    <cellStyle name="_FFF_sofi - plan_AP270202iv_DCF 3 с увел  объемами 14 12 07 _Northern_Lights_financial_model_v11" xfId="3290"/>
    <cellStyle name="_FFF_sofi - plan_AP270202iv_DCF 3 с увел  объемами 14 12 07 _Northern_Lights_financial_model_v11_18" xfId="3291"/>
    <cellStyle name="_FFF_sofi - plan_AP270202iv_DCF_Northern_Lights_financial_model_v11" xfId="3292"/>
    <cellStyle name="_FFF_sofi - plan_AP270202iv_DCF_Northern_Lights_financial_model_v11_18" xfId="3293"/>
    <cellStyle name="_FFF_sofi - plan_AP270202iv_DCF_Pavlodar_9" xfId="3294"/>
    <cellStyle name="_FFF_sofi - plan_AP270202iv_DCF_Pavlodar_9 2" xfId="3295"/>
    <cellStyle name="_FFF_sofi - plan_AP270202iv_DCF_Pavlodar_9 2 2" xfId="3296"/>
    <cellStyle name="_FFF_sofi - plan_AP270202iv_DCF_Pavlodar_9 2_18" xfId="3297"/>
    <cellStyle name="_FFF_sofi - plan_AP270202iv_DCF_Pavlodar_9_Northern_Lights_financial_model_v11" xfId="3298"/>
    <cellStyle name="_FFF_sofi - plan_AP270202iv_DCF_Pavlodar_9_Northern_Lights_financial_model_v11_18" xfId="3299"/>
    <cellStyle name="_FFF_sofi - plan_AP270202iv_Northern_Lights_financial_model_v11" xfId="3300"/>
    <cellStyle name="_FFF_sofi - plan_AP270202iv_Northern_Lights_financial_model_v11_18" xfId="3301"/>
    <cellStyle name="_FFF_sofi - plan_AP270202iv_Модель до 2018 г " xfId="3302"/>
    <cellStyle name="_FFF_sofi - plan_AP270202iv_Модель до 2018 г _18" xfId="3303"/>
    <cellStyle name="_FFF_Sofi vs Sobi" xfId="3304"/>
    <cellStyle name="_FFF_Sofi vs Sobi 2" xfId="3305"/>
    <cellStyle name="_FFF_Sofi vs Sobi 2 2" xfId="3306"/>
    <cellStyle name="_FFF_Sofi vs Sobi 2_18" xfId="3307"/>
    <cellStyle name="_FFF_Sofi vs Sobi_DCF" xfId="3308"/>
    <cellStyle name="_FFF_Sofi vs Sobi_DCF 2" xfId="3309"/>
    <cellStyle name="_FFF_Sofi vs Sobi_DCF 2 2" xfId="3310"/>
    <cellStyle name="_FFF_Sofi vs Sobi_DCF 2_18" xfId="3311"/>
    <cellStyle name="_FFF_Sofi vs Sobi_DCF 3 с увел  объемами 14 12 07 " xfId="3312"/>
    <cellStyle name="_FFF_Sofi vs Sobi_DCF 3 с увел  объемами 14 12 07  2" xfId="3313"/>
    <cellStyle name="_FFF_Sofi vs Sobi_DCF 3 с увел  объемами 14 12 07  2 2" xfId="3314"/>
    <cellStyle name="_FFF_Sofi vs Sobi_DCF 3 с увел  объемами 14 12 07  2_18" xfId="3315"/>
    <cellStyle name="_FFF_Sofi vs Sobi_DCF 3 с увел  объемами 14 12 07 _Northern_Lights_financial_model_v11" xfId="3316"/>
    <cellStyle name="_FFF_Sofi vs Sobi_DCF 3 с увел  объемами 14 12 07 _Northern_Lights_financial_model_v11_18" xfId="3317"/>
    <cellStyle name="_FFF_Sofi vs Sobi_DCF_Northern_Lights_financial_model_v11" xfId="3318"/>
    <cellStyle name="_FFF_Sofi vs Sobi_DCF_Northern_Lights_financial_model_v11_18" xfId="3319"/>
    <cellStyle name="_FFF_Sofi vs Sobi_DCF_Pavlodar_9" xfId="3320"/>
    <cellStyle name="_FFF_Sofi vs Sobi_DCF_Pavlodar_9 2" xfId="3321"/>
    <cellStyle name="_FFF_Sofi vs Sobi_DCF_Pavlodar_9 2 2" xfId="3322"/>
    <cellStyle name="_FFF_Sofi vs Sobi_DCF_Pavlodar_9 2_18" xfId="3323"/>
    <cellStyle name="_FFF_Sofi vs Sobi_DCF_Pavlodar_9_Northern_Lights_financial_model_v11" xfId="3324"/>
    <cellStyle name="_FFF_Sofi vs Sobi_DCF_Pavlodar_9_Northern_Lights_financial_model_v11_18" xfId="3325"/>
    <cellStyle name="_FFF_Sofi vs Sobi_Northern_Lights_financial_model_v11" xfId="3326"/>
    <cellStyle name="_FFF_Sofi vs Sobi_Northern_Lights_financial_model_v11_18" xfId="3327"/>
    <cellStyle name="_FFF_Sofi vs Sobi_Модель до 2018 г " xfId="3328"/>
    <cellStyle name="_FFF_Sofi vs Sobi_Модель до 2018 г _18" xfId="3329"/>
    <cellStyle name="_FFF_Sofi_PBD 27-11-01" xfId="3330"/>
    <cellStyle name="_FFF_Sofi_PBD 27-11-01 2" xfId="3331"/>
    <cellStyle name="_FFF_Sofi_PBD 27-11-01 2 2" xfId="3332"/>
    <cellStyle name="_FFF_Sofi_PBD 27-11-01 2_18" xfId="3333"/>
    <cellStyle name="_FFF_Sofi_PBD 27-11-01_DCF" xfId="3334"/>
    <cellStyle name="_FFF_Sofi_PBD 27-11-01_DCF 2" xfId="3335"/>
    <cellStyle name="_FFF_Sofi_PBD 27-11-01_DCF 2 2" xfId="3336"/>
    <cellStyle name="_FFF_Sofi_PBD 27-11-01_DCF 2_18" xfId="3337"/>
    <cellStyle name="_FFF_Sofi_PBD 27-11-01_DCF 3 с увел  объемами 14 12 07 " xfId="3338"/>
    <cellStyle name="_FFF_Sofi_PBD 27-11-01_DCF 3 с увел  объемами 14 12 07  2" xfId="3339"/>
    <cellStyle name="_FFF_Sofi_PBD 27-11-01_DCF 3 с увел  объемами 14 12 07  2 2" xfId="3340"/>
    <cellStyle name="_FFF_Sofi_PBD 27-11-01_DCF 3 с увел  объемами 14 12 07  2_18" xfId="3341"/>
    <cellStyle name="_FFF_Sofi_PBD 27-11-01_DCF 3 с увел  объемами 14 12 07 _Northern_Lights_financial_model_v11" xfId="3342"/>
    <cellStyle name="_FFF_Sofi_PBD 27-11-01_DCF 3 с увел  объемами 14 12 07 _Northern_Lights_financial_model_v11_18" xfId="3343"/>
    <cellStyle name="_FFF_Sofi_PBD 27-11-01_DCF_Northern_Lights_financial_model_v11" xfId="3344"/>
    <cellStyle name="_FFF_Sofi_PBD 27-11-01_DCF_Northern_Lights_financial_model_v11_18" xfId="3345"/>
    <cellStyle name="_FFF_Sofi_PBD 27-11-01_DCF_Pavlodar_9" xfId="3346"/>
    <cellStyle name="_FFF_Sofi_PBD 27-11-01_DCF_Pavlodar_9 2" xfId="3347"/>
    <cellStyle name="_FFF_Sofi_PBD 27-11-01_DCF_Pavlodar_9 2 2" xfId="3348"/>
    <cellStyle name="_FFF_Sofi_PBD 27-11-01_DCF_Pavlodar_9 2_18" xfId="3349"/>
    <cellStyle name="_FFF_Sofi_PBD 27-11-01_DCF_Pavlodar_9_Northern_Lights_financial_model_v11" xfId="3350"/>
    <cellStyle name="_FFF_Sofi_PBD 27-11-01_DCF_Pavlodar_9_Northern_Lights_financial_model_v11_18" xfId="3351"/>
    <cellStyle name="_FFF_Sofi_PBD 27-11-01_Northern_Lights_financial_model_v11" xfId="3352"/>
    <cellStyle name="_FFF_Sofi_PBD 27-11-01_Northern_Lights_financial_model_v11_18" xfId="3353"/>
    <cellStyle name="_FFF_Sofi_PBD 27-11-01_Модель до 2018 г " xfId="3354"/>
    <cellStyle name="_FFF_Sofi_PBD 27-11-01_Модель до 2018 г _18" xfId="3355"/>
    <cellStyle name="_FFF_SOFI_TEPs_AOK_130902" xfId="3356"/>
    <cellStyle name="_FFF_SOFI_TEPs_AOK_130902 2" xfId="3357"/>
    <cellStyle name="_FFF_SOFI_TEPs_AOK_130902 2 2" xfId="3358"/>
    <cellStyle name="_FFF_SOFI_TEPs_AOK_130902 2_18" xfId="3359"/>
    <cellStyle name="_FFF_SOFI_TEPs_AOK_130902_DCF" xfId="3360"/>
    <cellStyle name="_FFF_SOFI_TEPs_AOK_130902_DCF 2" xfId="3361"/>
    <cellStyle name="_FFF_SOFI_TEPs_AOK_130902_DCF 2 2" xfId="3362"/>
    <cellStyle name="_FFF_SOFI_TEPs_AOK_130902_DCF 2_18" xfId="3363"/>
    <cellStyle name="_FFF_SOFI_TEPs_AOK_130902_DCF 3 с увел  объемами 14 12 07 " xfId="3364"/>
    <cellStyle name="_FFF_SOFI_TEPs_AOK_130902_DCF 3 с увел  объемами 14 12 07  2" xfId="3365"/>
    <cellStyle name="_FFF_SOFI_TEPs_AOK_130902_DCF 3 с увел  объемами 14 12 07  2 2" xfId="3366"/>
    <cellStyle name="_FFF_SOFI_TEPs_AOK_130902_DCF 3 с увел  объемами 14 12 07  2_18" xfId="3367"/>
    <cellStyle name="_FFF_SOFI_TEPs_AOK_130902_DCF 3 с увел  объемами 14 12 07 _Northern_Lights_financial_model_v11" xfId="3368"/>
    <cellStyle name="_FFF_SOFI_TEPs_AOK_130902_DCF 3 с увел  объемами 14 12 07 _Northern_Lights_financial_model_v11_18" xfId="3369"/>
    <cellStyle name="_FFF_SOFI_TEPs_AOK_130902_DCF_Northern_Lights_financial_model_v11" xfId="3370"/>
    <cellStyle name="_FFF_SOFI_TEPs_AOK_130902_DCF_Northern_Lights_financial_model_v11_18" xfId="3371"/>
    <cellStyle name="_FFF_SOFI_TEPs_AOK_130902_DCF_Pavlodar_9" xfId="3372"/>
    <cellStyle name="_FFF_SOFI_TEPs_AOK_130902_DCF_Pavlodar_9 2" xfId="3373"/>
    <cellStyle name="_FFF_SOFI_TEPs_AOK_130902_DCF_Pavlodar_9 2 2" xfId="3374"/>
    <cellStyle name="_FFF_SOFI_TEPs_AOK_130902_DCF_Pavlodar_9 2_18" xfId="3375"/>
    <cellStyle name="_FFF_SOFI_TEPs_AOK_130902_DCF_Pavlodar_9_Northern_Lights_financial_model_v11" xfId="3376"/>
    <cellStyle name="_FFF_SOFI_TEPs_AOK_130902_DCF_Pavlodar_9_Northern_Lights_financial_model_v11_18" xfId="3377"/>
    <cellStyle name="_FFF_SOFI_TEPs_AOK_130902_Northern_Lights_financial_model_v11" xfId="3378"/>
    <cellStyle name="_FFF_SOFI_TEPs_AOK_130902_Northern_Lights_financial_model_v11_18" xfId="3379"/>
    <cellStyle name="_FFF_SOFI_TEPs_AOK_130902_Модель до 2018 г " xfId="3380"/>
    <cellStyle name="_FFF_SOFI_TEPs_AOK_130902_Модель до 2018 г _18" xfId="3381"/>
    <cellStyle name="_FFF_Sofi145a" xfId="3382"/>
    <cellStyle name="_FFF_Sofi145a 2" xfId="3383"/>
    <cellStyle name="_FFF_Sofi145a 2 2" xfId="3384"/>
    <cellStyle name="_FFF_Sofi145a 2_18" xfId="3385"/>
    <cellStyle name="_FFF_Sofi145a_DCF" xfId="3386"/>
    <cellStyle name="_FFF_Sofi145a_DCF 2" xfId="3387"/>
    <cellStyle name="_FFF_Sofi145a_DCF 2 2" xfId="3388"/>
    <cellStyle name="_FFF_Sofi145a_DCF 2_18" xfId="3389"/>
    <cellStyle name="_FFF_Sofi145a_DCF 3 с увел  объемами 14 12 07 " xfId="3390"/>
    <cellStyle name="_FFF_Sofi145a_DCF 3 с увел  объемами 14 12 07  2" xfId="3391"/>
    <cellStyle name="_FFF_Sofi145a_DCF 3 с увел  объемами 14 12 07  2 2" xfId="3392"/>
    <cellStyle name="_FFF_Sofi145a_DCF 3 с увел  объемами 14 12 07  2_18" xfId="3393"/>
    <cellStyle name="_FFF_Sofi145a_DCF 3 с увел  объемами 14 12 07 _Northern_Lights_financial_model_v11" xfId="3394"/>
    <cellStyle name="_FFF_Sofi145a_DCF 3 с увел  объемами 14 12 07 _Northern_Lights_financial_model_v11_18" xfId="3395"/>
    <cellStyle name="_FFF_Sofi145a_DCF_Northern_Lights_financial_model_v11" xfId="3396"/>
    <cellStyle name="_FFF_Sofi145a_DCF_Northern_Lights_financial_model_v11_18" xfId="3397"/>
    <cellStyle name="_FFF_Sofi145a_DCF_Pavlodar_9" xfId="3398"/>
    <cellStyle name="_FFF_Sofi145a_DCF_Pavlodar_9 2" xfId="3399"/>
    <cellStyle name="_FFF_Sofi145a_DCF_Pavlodar_9 2 2" xfId="3400"/>
    <cellStyle name="_FFF_Sofi145a_DCF_Pavlodar_9 2_18" xfId="3401"/>
    <cellStyle name="_FFF_Sofi145a_DCF_Pavlodar_9_Northern_Lights_financial_model_v11" xfId="3402"/>
    <cellStyle name="_FFF_Sofi145a_DCF_Pavlodar_9_Northern_Lights_financial_model_v11_18" xfId="3403"/>
    <cellStyle name="_FFF_Sofi145a_Northern_Lights_financial_model_v11" xfId="3404"/>
    <cellStyle name="_FFF_Sofi145a_Northern_Lights_financial_model_v11_18" xfId="3405"/>
    <cellStyle name="_FFF_Sofi145a_Модель до 2018 г " xfId="3406"/>
    <cellStyle name="_FFF_Sofi145a_Модель до 2018 г _18" xfId="3407"/>
    <cellStyle name="_FFF_Sofi153" xfId="3408"/>
    <cellStyle name="_FFF_Sofi153 2" xfId="3409"/>
    <cellStyle name="_FFF_Sofi153 2 2" xfId="3410"/>
    <cellStyle name="_FFF_Sofi153 2_18" xfId="3411"/>
    <cellStyle name="_FFF_Sofi153_DCF" xfId="3412"/>
    <cellStyle name="_FFF_Sofi153_DCF 2" xfId="3413"/>
    <cellStyle name="_FFF_Sofi153_DCF 2 2" xfId="3414"/>
    <cellStyle name="_FFF_Sofi153_DCF 2_18" xfId="3415"/>
    <cellStyle name="_FFF_Sofi153_DCF 3 с увел  объемами 14 12 07 " xfId="3416"/>
    <cellStyle name="_FFF_Sofi153_DCF 3 с увел  объемами 14 12 07  2" xfId="3417"/>
    <cellStyle name="_FFF_Sofi153_DCF 3 с увел  объемами 14 12 07  2 2" xfId="3418"/>
    <cellStyle name="_FFF_Sofi153_DCF 3 с увел  объемами 14 12 07  2_18" xfId="3419"/>
    <cellStyle name="_FFF_Sofi153_DCF 3 с увел  объемами 14 12 07 _Northern_Lights_financial_model_v11" xfId="3420"/>
    <cellStyle name="_FFF_Sofi153_DCF 3 с увел  объемами 14 12 07 _Northern_Lights_financial_model_v11_18" xfId="3421"/>
    <cellStyle name="_FFF_Sofi153_DCF_Northern_Lights_financial_model_v11" xfId="3422"/>
    <cellStyle name="_FFF_Sofi153_DCF_Northern_Lights_financial_model_v11_18" xfId="3423"/>
    <cellStyle name="_FFF_Sofi153_DCF_Pavlodar_9" xfId="3424"/>
    <cellStyle name="_FFF_Sofi153_DCF_Pavlodar_9 2" xfId="3425"/>
    <cellStyle name="_FFF_Sofi153_DCF_Pavlodar_9 2 2" xfId="3426"/>
    <cellStyle name="_FFF_Sofi153_DCF_Pavlodar_9 2_18" xfId="3427"/>
    <cellStyle name="_FFF_Sofi153_DCF_Pavlodar_9_Northern_Lights_financial_model_v11" xfId="3428"/>
    <cellStyle name="_FFF_Sofi153_DCF_Pavlodar_9_Northern_Lights_financial_model_v11_18" xfId="3429"/>
    <cellStyle name="_FFF_Sofi153_Northern_Lights_financial_model_v11" xfId="3430"/>
    <cellStyle name="_FFF_Sofi153_Northern_Lights_financial_model_v11_18" xfId="3431"/>
    <cellStyle name="_FFF_Sofi153_Модель до 2018 г " xfId="3432"/>
    <cellStyle name="_FFF_Sofi153_Модель до 2018 г _18" xfId="3433"/>
    <cellStyle name="_FFF_Summary" xfId="3434"/>
    <cellStyle name="_FFF_Summary 2" xfId="3435"/>
    <cellStyle name="_FFF_Summary 2 2" xfId="3436"/>
    <cellStyle name="_FFF_Summary 2_18" xfId="3437"/>
    <cellStyle name="_FFF_Summary_DCF" xfId="3438"/>
    <cellStyle name="_FFF_Summary_DCF 2" xfId="3439"/>
    <cellStyle name="_FFF_Summary_DCF 2 2" xfId="3440"/>
    <cellStyle name="_FFF_Summary_DCF 2_18" xfId="3441"/>
    <cellStyle name="_FFF_Summary_DCF 3 с увел  объемами 14 12 07 " xfId="3442"/>
    <cellStyle name="_FFF_Summary_DCF 3 с увел  объемами 14 12 07  2" xfId="3443"/>
    <cellStyle name="_FFF_Summary_DCF 3 с увел  объемами 14 12 07  2 2" xfId="3444"/>
    <cellStyle name="_FFF_Summary_DCF 3 с увел  объемами 14 12 07  2_18" xfId="3445"/>
    <cellStyle name="_FFF_Summary_DCF 3 с увел  объемами 14 12 07 _Northern_Lights_financial_model_v11" xfId="3446"/>
    <cellStyle name="_FFF_Summary_DCF 3 с увел  объемами 14 12 07 _Northern_Lights_financial_model_v11_18" xfId="3447"/>
    <cellStyle name="_FFF_Summary_DCF_Northern_Lights_financial_model_v11" xfId="3448"/>
    <cellStyle name="_FFF_Summary_DCF_Northern_Lights_financial_model_v11_18" xfId="3449"/>
    <cellStyle name="_FFF_Summary_DCF_Pavlodar_9" xfId="3450"/>
    <cellStyle name="_FFF_Summary_DCF_Pavlodar_9 2" xfId="3451"/>
    <cellStyle name="_FFF_Summary_DCF_Pavlodar_9 2 2" xfId="3452"/>
    <cellStyle name="_FFF_Summary_DCF_Pavlodar_9 2_18" xfId="3453"/>
    <cellStyle name="_FFF_Summary_DCF_Pavlodar_9_Northern_Lights_financial_model_v11" xfId="3454"/>
    <cellStyle name="_FFF_Summary_DCF_Pavlodar_9_Northern_Lights_financial_model_v11_18" xfId="3455"/>
    <cellStyle name="_FFF_Summary_Northern_Lights_financial_model_v11" xfId="3456"/>
    <cellStyle name="_FFF_Summary_Northern_Lights_financial_model_v11_18" xfId="3457"/>
    <cellStyle name="_FFF_Summary_Модель до 2018 г " xfId="3458"/>
    <cellStyle name="_FFF_Summary_Модель до 2018 г _18" xfId="3459"/>
    <cellStyle name="_FFF_SXXXX_Express_c Links" xfId="3460"/>
    <cellStyle name="_FFF_SXXXX_Express_c Links 2" xfId="3461"/>
    <cellStyle name="_FFF_SXXXX_Express_c Links 2 2" xfId="3462"/>
    <cellStyle name="_FFF_SXXXX_Express_c Links 2_18" xfId="3463"/>
    <cellStyle name="_FFF_SXXXX_Express_c Links_DCF" xfId="3464"/>
    <cellStyle name="_FFF_SXXXX_Express_c Links_DCF 2" xfId="3465"/>
    <cellStyle name="_FFF_SXXXX_Express_c Links_DCF 2 2" xfId="3466"/>
    <cellStyle name="_FFF_SXXXX_Express_c Links_DCF 2_18" xfId="3467"/>
    <cellStyle name="_FFF_SXXXX_Express_c Links_DCF 3 с увел  объемами 14 12 07 " xfId="3468"/>
    <cellStyle name="_FFF_SXXXX_Express_c Links_DCF 3 с увел  объемами 14 12 07  2" xfId="3469"/>
    <cellStyle name="_FFF_SXXXX_Express_c Links_DCF 3 с увел  объемами 14 12 07  2 2" xfId="3470"/>
    <cellStyle name="_FFF_SXXXX_Express_c Links_DCF 3 с увел  объемами 14 12 07  2_18" xfId="3471"/>
    <cellStyle name="_FFF_SXXXX_Express_c Links_DCF 3 с увел  объемами 14 12 07 _Northern_Lights_financial_model_v11" xfId="3472"/>
    <cellStyle name="_FFF_SXXXX_Express_c Links_DCF 3 с увел  объемами 14 12 07 _Northern_Lights_financial_model_v11_18" xfId="3473"/>
    <cellStyle name="_FFF_SXXXX_Express_c Links_DCF_Northern_Lights_financial_model_v11" xfId="3474"/>
    <cellStyle name="_FFF_SXXXX_Express_c Links_DCF_Northern_Lights_financial_model_v11_18" xfId="3475"/>
    <cellStyle name="_FFF_SXXXX_Express_c Links_DCF_Pavlodar_9" xfId="3476"/>
    <cellStyle name="_FFF_SXXXX_Express_c Links_DCF_Pavlodar_9 2" xfId="3477"/>
    <cellStyle name="_FFF_SXXXX_Express_c Links_DCF_Pavlodar_9 2 2" xfId="3478"/>
    <cellStyle name="_FFF_SXXXX_Express_c Links_DCF_Pavlodar_9 2_18" xfId="3479"/>
    <cellStyle name="_FFF_SXXXX_Express_c Links_DCF_Pavlodar_9_Northern_Lights_financial_model_v11" xfId="3480"/>
    <cellStyle name="_FFF_SXXXX_Express_c Links_DCF_Pavlodar_9_Northern_Lights_financial_model_v11_18" xfId="3481"/>
    <cellStyle name="_FFF_SXXXX_Express_c Links_Northern_Lights_financial_model_v11" xfId="3482"/>
    <cellStyle name="_FFF_SXXXX_Express_c Links_Northern_Lights_financial_model_v11_18" xfId="3483"/>
    <cellStyle name="_FFF_SXXXX_Express_c Links_Модель до 2018 г " xfId="3484"/>
    <cellStyle name="_FFF_SXXXX_Express_c Links_Модель до 2018 г _18" xfId="3485"/>
    <cellStyle name="_FFF_Tax_form_1кв_3" xfId="3486"/>
    <cellStyle name="_FFF_Tax_form_1кв_3 2" xfId="3487"/>
    <cellStyle name="_FFF_Tax_form_1кв_3 2 2" xfId="3488"/>
    <cellStyle name="_FFF_Tax_form_1кв_3 2_18" xfId="3489"/>
    <cellStyle name="_FFF_Tax_form_1кв_3_DCF" xfId="3490"/>
    <cellStyle name="_FFF_Tax_form_1кв_3_DCF 2" xfId="3491"/>
    <cellStyle name="_FFF_Tax_form_1кв_3_DCF 2 2" xfId="3492"/>
    <cellStyle name="_FFF_Tax_form_1кв_3_DCF 2_18" xfId="3493"/>
    <cellStyle name="_FFF_Tax_form_1кв_3_DCF 3 с увел  объемами 14 12 07 " xfId="3494"/>
    <cellStyle name="_FFF_Tax_form_1кв_3_DCF 3 с увел  объемами 14 12 07  2" xfId="3495"/>
    <cellStyle name="_FFF_Tax_form_1кв_3_DCF 3 с увел  объемами 14 12 07  2 2" xfId="3496"/>
    <cellStyle name="_FFF_Tax_form_1кв_3_DCF 3 с увел  объемами 14 12 07  2_18" xfId="3497"/>
    <cellStyle name="_FFF_Tax_form_1кв_3_DCF 3 с увел  объемами 14 12 07 _Northern_Lights_financial_model_v11" xfId="3498"/>
    <cellStyle name="_FFF_Tax_form_1кв_3_DCF 3 с увел  объемами 14 12 07 _Northern_Lights_financial_model_v11_18" xfId="3499"/>
    <cellStyle name="_FFF_Tax_form_1кв_3_DCF_Northern_Lights_financial_model_v11" xfId="3500"/>
    <cellStyle name="_FFF_Tax_form_1кв_3_DCF_Northern_Lights_financial_model_v11_18" xfId="3501"/>
    <cellStyle name="_FFF_Tax_form_1кв_3_DCF_Pavlodar_9" xfId="3502"/>
    <cellStyle name="_FFF_Tax_form_1кв_3_DCF_Pavlodar_9 2" xfId="3503"/>
    <cellStyle name="_FFF_Tax_form_1кв_3_DCF_Pavlodar_9 2 2" xfId="3504"/>
    <cellStyle name="_FFF_Tax_form_1кв_3_DCF_Pavlodar_9 2_18" xfId="3505"/>
    <cellStyle name="_FFF_Tax_form_1кв_3_DCF_Pavlodar_9_Northern_Lights_financial_model_v11" xfId="3506"/>
    <cellStyle name="_FFF_Tax_form_1кв_3_DCF_Pavlodar_9_Northern_Lights_financial_model_v11_18" xfId="3507"/>
    <cellStyle name="_FFF_Tax_form_1кв_3_Northern_Lights_financial_model_v11" xfId="3508"/>
    <cellStyle name="_FFF_Tax_form_1кв_3_Northern_Lights_financial_model_v11_18" xfId="3509"/>
    <cellStyle name="_FFF_Tax_form_1кв_3_Модель до 2018 г " xfId="3510"/>
    <cellStyle name="_FFF_Tax_form_1кв_3_Модель до 2018 г _18" xfId="3511"/>
    <cellStyle name="_FFF_test_11" xfId="3512"/>
    <cellStyle name="_FFF_test_11 2" xfId="3513"/>
    <cellStyle name="_FFF_test_11 2 2" xfId="3514"/>
    <cellStyle name="_FFF_test_11 2_18" xfId="3515"/>
    <cellStyle name="_FFF_test_11_DCF" xfId="3516"/>
    <cellStyle name="_FFF_test_11_DCF 2" xfId="3517"/>
    <cellStyle name="_FFF_test_11_DCF 2 2" xfId="3518"/>
    <cellStyle name="_FFF_test_11_DCF 2_18" xfId="3519"/>
    <cellStyle name="_FFF_test_11_DCF 3 с увел  объемами 14 12 07 " xfId="3520"/>
    <cellStyle name="_FFF_test_11_DCF 3 с увел  объемами 14 12 07  2" xfId="3521"/>
    <cellStyle name="_FFF_test_11_DCF 3 с увел  объемами 14 12 07  2 2" xfId="3522"/>
    <cellStyle name="_FFF_test_11_DCF 3 с увел  объемами 14 12 07  2_18" xfId="3523"/>
    <cellStyle name="_FFF_test_11_DCF 3 с увел  объемами 14 12 07 _Northern_Lights_financial_model_v11" xfId="3524"/>
    <cellStyle name="_FFF_test_11_DCF 3 с увел  объемами 14 12 07 _Northern_Lights_financial_model_v11_18" xfId="3525"/>
    <cellStyle name="_FFF_test_11_DCF_Northern_Lights_financial_model_v11" xfId="3526"/>
    <cellStyle name="_FFF_test_11_DCF_Northern_Lights_financial_model_v11_18" xfId="3527"/>
    <cellStyle name="_FFF_test_11_DCF_Pavlodar_9" xfId="3528"/>
    <cellStyle name="_FFF_test_11_DCF_Pavlodar_9 2" xfId="3529"/>
    <cellStyle name="_FFF_test_11_DCF_Pavlodar_9 2 2" xfId="3530"/>
    <cellStyle name="_FFF_test_11_DCF_Pavlodar_9 2_18" xfId="3531"/>
    <cellStyle name="_FFF_test_11_DCF_Pavlodar_9_Northern_Lights_financial_model_v11" xfId="3532"/>
    <cellStyle name="_FFF_test_11_DCF_Pavlodar_9_Northern_Lights_financial_model_v11_18" xfId="3533"/>
    <cellStyle name="_FFF_test_11_Northern_Lights_financial_model_v11" xfId="3534"/>
    <cellStyle name="_FFF_test_11_Northern_Lights_financial_model_v11_18" xfId="3535"/>
    <cellStyle name="_FFF_test_11_Модель до 2018 г " xfId="3536"/>
    <cellStyle name="_FFF_test_11_Модель до 2018 г _18" xfId="3537"/>
    <cellStyle name="_FFF_БКЭ" xfId="3538"/>
    <cellStyle name="_FFF_БКЭ 2" xfId="3539"/>
    <cellStyle name="_FFF_БКЭ 2 2" xfId="3540"/>
    <cellStyle name="_FFF_БКЭ 2_18" xfId="3541"/>
    <cellStyle name="_FFF_БКЭ_DCF" xfId="3542"/>
    <cellStyle name="_FFF_БКЭ_DCF 2" xfId="3543"/>
    <cellStyle name="_FFF_БКЭ_DCF 2 2" xfId="3544"/>
    <cellStyle name="_FFF_БКЭ_DCF 2_18" xfId="3545"/>
    <cellStyle name="_FFF_БКЭ_DCF 3 с увел  объемами 14 12 07 " xfId="3546"/>
    <cellStyle name="_FFF_БКЭ_DCF 3 с увел  объемами 14 12 07  2" xfId="3547"/>
    <cellStyle name="_FFF_БКЭ_DCF 3 с увел  объемами 14 12 07  2 2" xfId="3548"/>
    <cellStyle name="_FFF_БКЭ_DCF 3 с увел  объемами 14 12 07  2_18" xfId="3549"/>
    <cellStyle name="_FFF_БКЭ_DCF 3 с увел  объемами 14 12 07 _Northern_Lights_financial_model_v11" xfId="3550"/>
    <cellStyle name="_FFF_БКЭ_DCF 3 с увел  объемами 14 12 07 _Northern_Lights_financial_model_v11_18" xfId="3551"/>
    <cellStyle name="_FFF_БКЭ_DCF_Northern_Lights_financial_model_v11" xfId="3552"/>
    <cellStyle name="_FFF_БКЭ_DCF_Northern_Lights_financial_model_v11_18" xfId="3553"/>
    <cellStyle name="_FFF_БКЭ_DCF_Pavlodar_9" xfId="3554"/>
    <cellStyle name="_FFF_БКЭ_DCF_Pavlodar_9 2" xfId="3555"/>
    <cellStyle name="_FFF_БКЭ_DCF_Pavlodar_9 2 2" xfId="3556"/>
    <cellStyle name="_FFF_БКЭ_DCF_Pavlodar_9 2_18" xfId="3557"/>
    <cellStyle name="_FFF_БКЭ_DCF_Pavlodar_9_Northern_Lights_financial_model_v11" xfId="3558"/>
    <cellStyle name="_FFF_БКЭ_DCF_Pavlodar_9_Northern_Lights_financial_model_v11_18" xfId="3559"/>
    <cellStyle name="_FFF_БКЭ_Northern_Lights_financial_model_v11" xfId="3560"/>
    <cellStyle name="_FFF_БКЭ_Northern_Lights_financial_model_v11_18" xfId="3561"/>
    <cellStyle name="_FFF_БКЭ_Модель до 2018 г " xfId="3562"/>
    <cellStyle name="_FFF_БКЭ_Модель до 2018 г _18" xfId="3563"/>
    <cellStyle name="_FFF_для вставки в пакет за 2001" xfId="3564"/>
    <cellStyle name="_FFF_для вставки в пакет за 2001 2" xfId="3565"/>
    <cellStyle name="_FFF_для вставки в пакет за 2001 2 2" xfId="3566"/>
    <cellStyle name="_FFF_для вставки в пакет за 2001 2_18" xfId="3567"/>
    <cellStyle name="_FFF_для вставки в пакет за 2001_DCF" xfId="3568"/>
    <cellStyle name="_FFF_для вставки в пакет за 2001_DCF 2" xfId="3569"/>
    <cellStyle name="_FFF_для вставки в пакет за 2001_DCF 2 2" xfId="3570"/>
    <cellStyle name="_FFF_для вставки в пакет за 2001_DCF 2_18" xfId="3571"/>
    <cellStyle name="_FFF_для вставки в пакет за 2001_DCF 3 с увел  объемами 14 12 07 " xfId="3572"/>
    <cellStyle name="_FFF_для вставки в пакет за 2001_DCF 3 с увел  объемами 14 12 07  2" xfId="3573"/>
    <cellStyle name="_FFF_для вставки в пакет за 2001_DCF 3 с увел  объемами 14 12 07  2 2" xfId="3574"/>
    <cellStyle name="_FFF_для вставки в пакет за 2001_DCF 3 с увел  объемами 14 12 07  2_18" xfId="3575"/>
    <cellStyle name="_FFF_для вставки в пакет за 2001_DCF 3 с увел  объемами 14 12 07 _Northern_Lights_financial_model_v11" xfId="3576"/>
    <cellStyle name="_FFF_для вставки в пакет за 2001_DCF 3 с увел  объемами 14 12 07 _Northern_Lights_financial_model_v11_18" xfId="3577"/>
    <cellStyle name="_FFF_для вставки в пакет за 2001_DCF_Northern_Lights_financial_model_v11" xfId="3578"/>
    <cellStyle name="_FFF_для вставки в пакет за 2001_DCF_Northern_Lights_financial_model_v11_18" xfId="3579"/>
    <cellStyle name="_FFF_для вставки в пакет за 2001_DCF_Pavlodar_9" xfId="3580"/>
    <cellStyle name="_FFF_для вставки в пакет за 2001_DCF_Pavlodar_9 2" xfId="3581"/>
    <cellStyle name="_FFF_для вставки в пакет за 2001_DCF_Pavlodar_9 2 2" xfId="3582"/>
    <cellStyle name="_FFF_для вставки в пакет за 2001_DCF_Pavlodar_9 2_18" xfId="3583"/>
    <cellStyle name="_FFF_для вставки в пакет за 2001_DCF_Pavlodar_9_Northern_Lights_financial_model_v11" xfId="3584"/>
    <cellStyle name="_FFF_для вставки в пакет за 2001_DCF_Pavlodar_9_Northern_Lights_financial_model_v11_18" xfId="3585"/>
    <cellStyle name="_FFF_для вставки в пакет за 2001_Northern_Lights_financial_model_v11" xfId="3586"/>
    <cellStyle name="_FFF_для вставки в пакет за 2001_Northern_Lights_financial_model_v11_18" xfId="3587"/>
    <cellStyle name="_FFF_для вставки в пакет за 2001_Модель до 2018 г " xfId="3588"/>
    <cellStyle name="_FFF_для вставки в пакет за 2001_Модель до 2018 г _18" xfId="3589"/>
    <cellStyle name="_FFF_дляГалиныВ" xfId="3590"/>
    <cellStyle name="_FFF_дляГалиныВ 2" xfId="3591"/>
    <cellStyle name="_FFF_дляГалиныВ 2 2" xfId="3592"/>
    <cellStyle name="_FFF_дляГалиныВ 2_18" xfId="3593"/>
    <cellStyle name="_FFF_дляГалиныВ_DCF" xfId="3594"/>
    <cellStyle name="_FFF_дляГалиныВ_DCF 2" xfId="3595"/>
    <cellStyle name="_FFF_дляГалиныВ_DCF 2 2" xfId="3596"/>
    <cellStyle name="_FFF_дляГалиныВ_DCF 2_18" xfId="3597"/>
    <cellStyle name="_FFF_дляГалиныВ_DCF 3 с увел  объемами 14 12 07 " xfId="3598"/>
    <cellStyle name="_FFF_дляГалиныВ_DCF 3 с увел  объемами 14 12 07  2" xfId="3599"/>
    <cellStyle name="_FFF_дляГалиныВ_DCF 3 с увел  объемами 14 12 07  2 2" xfId="3600"/>
    <cellStyle name="_FFF_дляГалиныВ_DCF 3 с увел  объемами 14 12 07  2_18" xfId="3601"/>
    <cellStyle name="_FFF_дляГалиныВ_DCF 3 с увел  объемами 14 12 07 _Northern_Lights_financial_model_v11" xfId="3602"/>
    <cellStyle name="_FFF_дляГалиныВ_DCF 3 с увел  объемами 14 12 07 _Northern_Lights_financial_model_v11_18" xfId="3603"/>
    <cellStyle name="_FFF_дляГалиныВ_DCF_Northern_Lights_financial_model_v11" xfId="3604"/>
    <cellStyle name="_FFF_дляГалиныВ_DCF_Northern_Lights_financial_model_v11_18" xfId="3605"/>
    <cellStyle name="_FFF_дляГалиныВ_DCF_Pavlodar_9" xfId="3606"/>
    <cellStyle name="_FFF_дляГалиныВ_DCF_Pavlodar_9 2" xfId="3607"/>
    <cellStyle name="_FFF_дляГалиныВ_DCF_Pavlodar_9 2 2" xfId="3608"/>
    <cellStyle name="_FFF_дляГалиныВ_DCF_Pavlodar_9 2_18" xfId="3609"/>
    <cellStyle name="_FFF_дляГалиныВ_DCF_Pavlodar_9_Northern_Lights_financial_model_v11" xfId="3610"/>
    <cellStyle name="_FFF_дляГалиныВ_DCF_Pavlodar_9_Northern_Lights_financial_model_v11_18" xfId="3611"/>
    <cellStyle name="_FFF_дляГалиныВ_Northern_Lights_financial_model_v11" xfId="3612"/>
    <cellStyle name="_FFF_дляГалиныВ_Northern_Lights_financial_model_v11_18" xfId="3613"/>
    <cellStyle name="_FFF_дляГалиныВ_Модель до 2018 г " xfId="3614"/>
    <cellStyle name="_FFF_дляГалиныВ_Модель до 2018 г _18" xfId="3615"/>
    <cellStyle name="_FFF_Книга7" xfId="3616"/>
    <cellStyle name="_FFF_Книга7 2" xfId="3617"/>
    <cellStyle name="_FFF_Книга7 2 2" xfId="3618"/>
    <cellStyle name="_FFF_Книга7 2_18" xfId="3619"/>
    <cellStyle name="_FFF_Книга7_DCF" xfId="3620"/>
    <cellStyle name="_FFF_Книга7_DCF 2" xfId="3621"/>
    <cellStyle name="_FFF_Книга7_DCF 2 2" xfId="3622"/>
    <cellStyle name="_FFF_Книга7_DCF 2_18" xfId="3623"/>
    <cellStyle name="_FFF_Книга7_DCF 3 с увел  объемами 14 12 07 " xfId="3624"/>
    <cellStyle name="_FFF_Книга7_DCF 3 с увел  объемами 14 12 07  2" xfId="3625"/>
    <cellStyle name="_FFF_Книга7_DCF 3 с увел  объемами 14 12 07  2 2" xfId="3626"/>
    <cellStyle name="_FFF_Книга7_DCF 3 с увел  объемами 14 12 07  2_18" xfId="3627"/>
    <cellStyle name="_FFF_Книга7_DCF 3 с увел  объемами 14 12 07 _Northern_Lights_financial_model_v11" xfId="3628"/>
    <cellStyle name="_FFF_Книга7_DCF 3 с увел  объемами 14 12 07 _Northern_Lights_financial_model_v11_18" xfId="3629"/>
    <cellStyle name="_FFF_Книга7_DCF_Northern_Lights_financial_model_v11" xfId="3630"/>
    <cellStyle name="_FFF_Книга7_DCF_Northern_Lights_financial_model_v11_18" xfId="3631"/>
    <cellStyle name="_FFF_Книга7_DCF_Pavlodar_9" xfId="3632"/>
    <cellStyle name="_FFF_Книга7_DCF_Pavlodar_9 2" xfId="3633"/>
    <cellStyle name="_FFF_Книга7_DCF_Pavlodar_9 2 2" xfId="3634"/>
    <cellStyle name="_FFF_Книга7_DCF_Pavlodar_9 2_18" xfId="3635"/>
    <cellStyle name="_FFF_Книга7_DCF_Pavlodar_9_Northern_Lights_financial_model_v11" xfId="3636"/>
    <cellStyle name="_FFF_Книга7_DCF_Pavlodar_9_Northern_Lights_financial_model_v11_18" xfId="3637"/>
    <cellStyle name="_FFF_Книга7_Northern_Lights_financial_model_v11" xfId="3638"/>
    <cellStyle name="_FFF_Книга7_Northern_Lights_financial_model_v11_18" xfId="3639"/>
    <cellStyle name="_FFF_Книга7_Модель до 2018 г " xfId="3640"/>
    <cellStyle name="_FFF_Книга7_Модель до 2018 г _18" xfId="3641"/>
    <cellStyle name="_FFF_Лист1" xfId="3642"/>
    <cellStyle name="_FFF_Лист1 2" xfId="3643"/>
    <cellStyle name="_FFF_Лист1 2 2" xfId="3644"/>
    <cellStyle name="_FFF_Лист1 2_18" xfId="3645"/>
    <cellStyle name="_FFF_Лист1_DCF" xfId="3646"/>
    <cellStyle name="_FFF_Лист1_DCF 2" xfId="3647"/>
    <cellStyle name="_FFF_Лист1_DCF 2 2" xfId="3648"/>
    <cellStyle name="_FFF_Лист1_DCF 2_18" xfId="3649"/>
    <cellStyle name="_FFF_Лист1_DCF 3 с увел  объемами 14 12 07 " xfId="3650"/>
    <cellStyle name="_FFF_Лист1_DCF 3 с увел  объемами 14 12 07  2" xfId="3651"/>
    <cellStyle name="_FFF_Лист1_DCF 3 с увел  объемами 14 12 07  2 2" xfId="3652"/>
    <cellStyle name="_FFF_Лист1_DCF 3 с увел  объемами 14 12 07  2_18" xfId="3653"/>
    <cellStyle name="_FFF_Лист1_DCF 3 с увел  объемами 14 12 07 _Northern_Lights_financial_model_v11" xfId="3654"/>
    <cellStyle name="_FFF_Лист1_DCF 3 с увел  объемами 14 12 07 _Northern_Lights_financial_model_v11_18" xfId="3655"/>
    <cellStyle name="_FFF_Лист1_DCF_Northern_Lights_financial_model_v11" xfId="3656"/>
    <cellStyle name="_FFF_Лист1_DCF_Northern_Lights_financial_model_v11_18" xfId="3657"/>
    <cellStyle name="_FFF_Лист1_DCF_Pavlodar_9" xfId="3658"/>
    <cellStyle name="_FFF_Лист1_DCF_Pavlodar_9 2" xfId="3659"/>
    <cellStyle name="_FFF_Лист1_DCF_Pavlodar_9 2 2" xfId="3660"/>
    <cellStyle name="_FFF_Лист1_DCF_Pavlodar_9 2_18" xfId="3661"/>
    <cellStyle name="_FFF_Лист1_DCF_Pavlodar_9_Northern_Lights_financial_model_v11" xfId="3662"/>
    <cellStyle name="_FFF_Лист1_DCF_Pavlodar_9_Northern_Lights_financial_model_v11_18" xfId="3663"/>
    <cellStyle name="_FFF_Лист1_Northern_Lights_financial_model_v11" xfId="3664"/>
    <cellStyle name="_FFF_Лист1_Northern_Lights_financial_model_v11_18" xfId="3665"/>
    <cellStyle name="_FFF_Лист1_Модель до 2018 г " xfId="3666"/>
    <cellStyle name="_FFF_Лист1_Модель до 2018 г _18" xfId="3667"/>
    <cellStyle name="_FFF_Модель до 2018 г " xfId="3668"/>
    <cellStyle name="_FFF_Модель до 2018 г _18" xfId="3669"/>
    <cellStyle name="_FFF_ОСН. ДЕЯТ." xfId="3670"/>
    <cellStyle name="_FFF_ОСН. ДЕЯТ. 2" xfId="3671"/>
    <cellStyle name="_FFF_ОСН. ДЕЯТ. 2 2" xfId="3672"/>
    <cellStyle name="_FFF_ОСН. ДЕЯТ. 2_18" xfId="3673"/>
    <cellStyle name="_FFF_ОСН. ДЕЯТ._DCF" xfId="3674"/>
    <cellStyle name="_FFF_ОСН. ДЕЯТ._DCF 2" xfId="3675"/>
    <cellStyle name="_FFF_ОСН. ДЕЯТ._DCF 2 2" xfId="3676"/>
    <cellStyle name="_FFF_ОСН. ДЕЯТ._DCF 2_18" xfId="3677"/>
    <cellStyle name="_FFF_ОСН. ДЕЯТ._DCF 3 с увел  объемами 14 12 07 " xfId="3678"/>
    <cellStyle name="_FFF_ОСН. ДЕЯТ._DCF 3 с увел  объемами 14 12 07  2" xfId="3679"/>
    <cellStyle name="_FFF_ОСН. ДЕЯТ._DCF 3 с увел  объемами 14 12 07  2 2" xfId="3680"/>
    <cellStyle name="_FFF_ОСН. ДЕЯТ._DCF 3 с увел  объемами 14 12 07  2_18" xfId="3681"/>
    <cellStyle name="_FFF_ОСН. ДЕЯТ._DCF 3 с увел  объемами 14 12 07 _Northern_Lights_financial_model_v11" xfId="3682"/>
    <cellStyle name="_FFF_ОСН. ДЕЯТ._DCF 3 с увел  объемами 14 12 07 _Northern_Lights_financial_model_v11_18" xfId="3683"/>
    <cellStyle name="_FFF_ОСН. ДЕЯТ._DCF_Northern_Lights_financial_model_v11" xfId="3684"/>
    <cellStyle name="_FFF_ОСН. ДЕЯТ._DCF_Northern_Lights_financial_model_v11_18" xfId="3685"/>
    <cellStyle name="_FFF_ОСН. ДЕЯТ._DCF_Pavlodar_9" xfId="3686"/>
    <cellStyle name="_FFF_ОСН. ДЕЯТ._DCF_Pavlodar_9 2" xfId="3687"/>
    <cellStyle name="_FFF_ОСН. ДЕЯТ._DCF_Pavlodar_9 2 2" xfId="3688"/>
    <cellStyle name="_FFF_ОСН. ДЕЯТ._DCF_Pavlodar_9 2_18" xfId="3689"/>
    <cellStyle name="_FFF_ОСН. ДЕЯТ._DCF_Pavlodar_9_Northern_Lights_financial_model_v11" xfId="3690"/>
    <cellStyle name="_FFF_ОСН. ДЕЯТ._DCF_Pavlodar_9_Northern_Lights_financial_model_v11_18" xfId="3691"/>
    <cellStyle name="_FFF_ОСН. ДЕЯТ._Northern_Lights_financial_model_v11" xfId="3692"/>
    <cellStyle name="_FFF_ОСН. ДЕЯТ._Northern_Lights_financial_model_v11_18" xfId="3693"/>
    <cellStyle name="_FFF_ОСН. ДЕЯТ._Модель до 2018 г " xfId="3694"/>
    <cellStyle name="_FFF_ОСН. ДЕЯТ._Модель до 2018 г _18" xfId="3695"/>
    <cellStyle name="_FFF_Подразделения" xfId="3696"/>
    <cellStyle name="_FFF_Подразделения 2" xfId="3697"/>
    <cellStyle name="_FFF_Подразделения 2 2" xfId="3698"/>
    <cellStyle name="_FFF_Подразделения 2_18" xfId="3699"/>
    <cellStyle name="_FFF_Подразделения_DCF" xfId="3700"/>
    <cellStyle name="_FFF_Подразделения_DCF 2" xfId="3701"/>
    <cellStyle name="_FFF_Подразделения_DCF 2 2" xfId="3702"/>
    <cellStyle name="_FFF_Подразделения_DCF 2_18" xfId="3703"/>
    <cellStyle name="_FFF_Подразделения_DCF 3 с увел  объемами 14 12 07 " xfId="3704"/>
    <cellStyle name="_FFF_Подразделения_DCF 3 с увел  объемами 14 12 07  2" xfId="3705"/>
    <cellStyle name="_FFF_Подразделения_DCF 3 с увел  объемами 14 12 07  2 2" xfId="3706"/>
    <cellStyle name="_FFF_Подразделения_DCF 3 с увел  объемами 14 12 07  2_18" xfId="3707"/>
    <cellStyle name="_FFF_Подразделения_DCF 3 с увел  объемами 14 12 07 _Northern_Lights_financial_model_v11" xfId="3708"/>
    <cellStyle name="_FFF_Подразделения_DCF 3 с увел  объемами 14 12 07 _Northern_Lights_financial_model_v11_18" xfId="3709"/>
    <cellStyle name="_FFF_Подразделения_DCF_Northern_Lights_financial_model_v11" xfId="3710"/>
    <cellStyle name="_FFF_Подразделения_DCF_Northern_Lights_financial_model_v11_18" xfId="3711"/>
    <cellStyle name="_FFF_Подразделения_DCF_Pavlodar_9" xfId="3712"/>
    <cellStyle name="_FFF_Подразделения_DCF_Pavlodar_9 2" xfId="3713"/>
    <cellStyle name="_FFF_Подразделения_DCF_Pavlodar_9 2 2" xfId="3714"/>
    <cellStyle name="_FFF_Подразделения_DCF_Pavlodar_9 2_18" xfId="3715"/>
    <cellStyle name="_FFF_Подразделения_DCF_Pavlodar_9_Northern_Lights_financial_model_v11" xfId="3716"/>
    <cellStyle name="_FFF_Подразделения_DCF_Pavlodar_9_Northern_Lights_financial_model_v11_18" xfId="3717"/>
    <cellStyle name="_FFF_Подразделения_Northern_Lights_financial_model_v11" xfId="3718"/>
    <cellStyle name="_FFF_Подразделения_Northern_Lights_financial_model_v11_18" xfId="3719"/>
    <cellStyle name="_FFF_Подразделения_Модель до 2018 г " xfId="3720"/>
    <cellStyle name="_FFF_Подразделения_Модель до 2018 г _18" xfId="3721"/>
    <cellStyle name="_FFF_Список тиражирования" xfId="3722"/>
    <cellStyle name="_FFF_Список тиражирования 2" xfId="3723"/>
    <cellStyle name="_FFF_Список тиражирования 2 2" xfId="3724"/>
    <cellStyle name="_FFF_Список тиражирования 2_18" xfId="3725"/>
    <cellStyle name="_FFF_Список тиражирования_DCF" xfId="3726"/>
    <cellStyle name="_FFF_Список тиражирования_DCF 2" xfId="3727"/>
    <cellStyle name="_FFF_Список тиражирования_DCF 2 2" xfId="3728"/>
    <cellStyle name="_FFF_Список тиражирования_DCF 2_18" xfId="3729"/>
    <cellStyle name="_FFF_Список тиражирования_DCF 3 с увел  объемами 14 12 07 " xfId="3730"/>
    <cellStyle name="_FFF_Список тиражирования_DCF 3 с увел  объемами 14 12 07  2" xfId="3731"/>
    <cellStyle name="_FFF_Список тиражирования_DCF 3 с увел  объемами 14 12 07  2 2" xfId="3732"/>
    <cellStyle name="_FFF_Список тиражирования_DCF 3 с увел  объемами 14 12 07  2_18" xfId="3733"/>
    <cellStyle name="_FFF_Список тиражирования_DCF 3 с увел  объемами 14 12 07 _Northern_Lights_financial_model_v11" xfId="3734"/>
    <cellStyle name="_FFF_Список тиражирования_DCF 3 с увел  объемами 14 12 07 _Northern_Lights_financial_model_v11_18" xfId="3735"/>
    <cellStyle name="_FFF_Список тиражирования_DCF_Northern_Lights_financial_model_v11" xfId="3736"/>
    <cellStyle name="_FFF_Список тиражирования_DCF_Northern_Lights_financial_model_v11_18" xfId="3737"/>
    <cellStyle name="_FFF_Список тиражирования_DCF_Pavlodar_9" xfId="3738"/>
    <cellStyle name="_FFF_Список тиражирования_DCF_Pavlodar_9 2" xfId="3739"/>
    <cellStyle name="_FFF_Список тиражирования_DCF_Pavlodar_9 2 2" xfId="3740"/>
    <cellStyle name="_FFF_Список тиражирования_DCF_Pavlodar_9 2_18" xfId="3741"/>
    <cellStyle name="_FFF_Список тиражирования_DCF_Pavlodar_9_Northern_Lights_financial_model_v11" xfId="3742"/>
    <cellStyle name="_FFF_Список тиражирования_DCF_Pavlodar_9_Northern_Lights_financial_model_v11_18" xfId="3743"/>
    <cellStyle name="_FFF_Список тиражирования_Northern_Lights_financial_model_v11" xfId="3744"/>
    <cellStyle name="_FFF_Список тиражирования_Northern_Lights_financial_model_v11_18" xfId="3745"/>
    <cellStyle name="_FFF_Список тиражирования_Модель до 2018 г " xfId="3746"/>
    <cellStyle name="_FFF_Список тиражирования_Модель до 2018 г _18" xfId="3747"/>
    <cellStyle name="_FFF_Форма 12 last" xfId="3748"/>
    <cellStyle name="_FFF_Форма 12 last 2" xfId="3749"/>
    <cellStyle name="_FFF_Форма 12 last 2 2" xfId="3750"/>
    <cellStyle name="_FFF_Форма 12 last 2_18" xfId="3751"/>
    <cellStyle name="_FFF_Форма 12 last_DCF" xfId="3752"/>
    <cellStyle name="_FFF_Форма 12 last_DCF 2" xfId="3753"/>
    <cellStyle name="_FFF_Форма 12 last_DCF 2 2" xfId="3754"/>
    <cellStyle name="_FFF_Форма 12 last_DCF 2_18" xfId="3755"/>
    <cellStyle name="_FFF_Форма 12 last_DCF 3 с увел  объемами 14 12 07 " xfId="3756"/>
    <cellStyle name="_FFF_Форма 12 last_DCF 3 с увел  объемами 14 12 07  2" xfId="3757"/>
    <cellStyle name="_FFF_Форма 12 last_DCF 3 с увел  объемами 14 12 07  2 2" xfId="3758"/>
    <cellStyle name="_FFF_Форма 12 last_DCF 3 с увел  объемами 14 12 07  2_18" xfId="3759"/>
    <cellStyle name="_FFF_Форма 12 last_DCF 3 с увел  объемами 14 12 07 _Northern_Lights_financial_model_v11" xfId="3760"/>
    <cellStyle name="_FFF_Форма 12 last_DCF 3 с увел  объемами 14 12 07 _Northern_Lights_financial_model_v11_18" xfId="3761"/>
    <cellStyle name="_FFF_Форма 12 last_DCF_Northern_Lights_financial_model_v11" xfId="3762"/>
    <cellStyle name="_FFF_Форма 12 last_DCF_Northern_Lights_financial_model_v11_18" xfId="3763"/>
    <cellStyle name="_FFF_Форма 12 last_DCF_Pavlodar_9" xfId="3764"/>
    <cellStyle name="_FFF_Форма 12 last_DCF_Pavlodar_9 2" xfId="3765"/>
    <cellStyle name="_FFF_Форма 12 last_DCF_Pavlodar_9 2 2" xfId="3766"/>
    <cellStyle name="_FFF_Форма 12 last_DCF_Pavlodar_9 2_18" xfId="3767"/>
    <cellStyle name="_FFF_Форма 12 last_DCF_Pavlodar_9_Northern_Lights_financial_model_v11" xfId="3768"/>
    <cellStyle name="_FFF_Форма 12 last_DCF_Pavlodar_9_Northern_Lights_financial_model_v11_18" xfId="3769"/>
    <cellStyle name="_FFF_Форма 12 last_Northern_Lights_financial_model_v11" xfId="3770"/>
    <cellStyle name="_FFF_Форма 12 last_Northern_Lights_financial_model_v11_18" xfId="3771"/>
    <cellStyle name="_FFF_Форма 12 last_Модель до 2018 г " xfId="3772"/>
    <cellStyle name="_FFF_Форма 12 last_Модель до 2018 г _18" xfId="3773"/>
    <cellStyle name="_Final_Book_010301" xfId="3774"/>
    <cellStyle name="_Final_Book_010301 2" xfId="3775"/>
    <cellStyle name="_Final_Book_010301 2 2" xfId="3776"/>
    <cellStyle name="_Final_Book_010301 2_18" xfId="3777"/>
    <cellStyle name="_Final_Book_010301_Capex-new" xfId="3778"/>
    <cellStyle name="_Final_Book_010301_Capex-new 2" xfId="3779"/>
    <cellStyle name="_Final_Book_010301_Capex-new 2 2" xfId="3780"/>
    <cellStyle name="_Final_Book_010301_Capex-new 2_18" xfId="3781"/>
    <cellStyle name="_Final_Book_010301_Capex-new_DCF" xfId="3782"/>
    <cellStyle name="_Final_Book_010301_Capex-new_DCF 2" xfId="3783"/>
    <cellStyle name="_Final_Book_010301_Capex-new_DCF 2 2" xfId="3784"/>
    <cellStyle name="_Final_Book_010301_Capex-new_DCF 2_18" xfId="3785"/>
    <cellStyle name="_Final_Book_010301_Capex-new_DCF 3 с увел  объемами 14 12 07 " xfId="3786"/>
    <cellStyle name="_Final_Book_010301_Capex-new_DCF 3 с увел  объемами 14 12 07  2" xfId="3787"/>
    <cellStyle name="_Final_Book_010301_Capex-new_DCF 3 с увел  объемами 14 12 07  2 2" xfId="3788"/>
    <cellStyle name="_Final_Book_010301_Capex-new_DCF 3 с увел  объемами 14 12 07  2_18" xfId="3789"/>
    <cellStyle name="_Final_Book_010301_Capex-new_DCF 3 с увел  объемами 14 12 07 _Northern_Lights_financial_model_v11" xfId="3790"/>
    <cellStyle name="_Final_Book_010301_Capex-new_DCF 3 с увел  объемами 14 12 07 _Northern_Lights_financial_model_v11_18" xfId="3791"/>
    <cellStyle name="_Final_Book_010301_Capex-new_DCF_Northern_Lights_financial_model_v11" xfId="3792"/>
    <cellStyle name="_Final_Book_010301_Capex-new_DCF_Northern_Lights_financial_model_v11_18" xfId="3793"/>
    <cellStyle name="_Final_Book_010301_Capex-new_DCF_Pavlodar_9" xfId="3794"/>
    <cellStyle name="_Final_Book_010301_Capex-new_DCF_Pavlodar_9 2" xfId="3795"/>
    <cellStyle name="_Final_Book_010301_Capex-new_DCF_Pavlodar_9 2 2" xfId="3796"/>
    <cellStyle name="_Final_Book_010301_Capex-new_DCF_Pavlodar_9 2_18" xfId="3797"/>
    <cellStyle name="_Final_Book_010301_Capex-new_DCF_Pavlodar_9_Northern_Lights_financial_model_v11" xfId="3798"/>
    <cellStyle name="_Final_Book_010301_Capex-new_DCF_Pavlodar_9_Northern_Lights_financial_model_v11_18" xfId="3799"/>
    <cellStyle name="_Final_Book_010301_Capex-new_Northern_Lights_financial_model_v11" xfId="3800"/>
    <cellStyle name="_Final_Book_010301_Capex-new_Northern_Lights_financial_model_v11_18" xfId="3801"/>
    <cellStyle name="_Final_Book_010301_Capex-new_Модель до 2018 г " xfId="3802"/>
    <cellStyle name="_Final_Book_010301_Capex-new_Модель до 2018 г _18" xfId="3803"/>
    <cellStyle name="_Final_Book_010301_DCF" xfId="3804"/>
    <cellStyle name="_Final_Book_010301_DCF 2" xfId="3805"/>
    <cellStyle name="_Final_Book_010301_DCF 2 2" xfId="3806"/>
    <cellStyle name="_Final_Book_010301_DCF 2_18" xfId="3807"/>
    <cellStyle name="_Final_Book_010301_DCF 3 с увел  объемами 14 12 07 " xfId="3808"/>
    <cellStyle name="_Final_Book_010301_DCF 3 с увел  объемами 14 12 07  2" xfId="3809"/>
    <cellStyle name="_Final_Book_010301_DCF 3 с увел  объемами 14 12 07  2 2" xfId="3810"/>
    <cellStyle name="_Final_Book_010301_DCF 3 с увел  объемами 14 12 07  2_18" xfId="3811"/>
    <cellStyle name="_Final_Book_010301_DCF 3 с увел  объемами 14 12 07 _Northern_Lights_financial_model_v11" xfId="3812"/>
    <cellStyle name="_Final_Book_010301_DCF 3 с увел  объемами 14 12 07 _Northern_Lights_financial_model_v11_18" xfId="3813"/>
    <cellStyle name="_Final_Book_010301_DCF_Northern_Lights_financial_model_v11" xfId="3814"/>
    <cellStyle name="_Final_Book_010301_DCF_Northern_Lights_financial_model_v11_18" xfId="3815"/>
    <cellStyle name="_Final_Book_010301_DCF_Pavlodar_9" xfId="3816"/>
    <cellStyle name="_Final_Book_010301_DCF_Pavlodar_9 2" xfId="3817"/>
    <cellStyle name="_Final_Book_010301_DCF_Pavlodar_9 2 2" xfId="3818"/>
    <cellStyle name="_Final_Book_010301_DCF_Pavlodar_9 2_18" xfId="3819"/>
    <cellStyle name="_Final_Book_010301_DCF_Pavlodar_9_Northern_Lights_financial_model_v11" xfId="3820"/>
    <cellStyle name="_Final_Book_010301_DCF_Pavlodar_9_Northern_Lights_financial_model_v11_18" xfId="3821"/>
    <cellStyle name="_Final_Book_010301_Financial Plan - final_2" xfId="3822"/>
    <cellStyle name="_Final_Book_010301_Financial Plan - final_2 2" xfId="3823"/>
    <cellStyle name="_Final_Book_010301_Financial Plan - final_2 2 2" xfId="3824"/>
    <cellStyle name="_Final_Book_010301_Financial Plan - final_2 2_18" xfId="3825"/>
    <cellStyle name="_Final_Book_010301_Financial Plan - final_2_DCF" xfId="3826"/>
    <cellStyle name="_Final_Book_010301_Financial Plan - final_2_DCF 2" xfId="3827"/>
    <cellStyle name="_Final_Book_010301_Financial Plan - final_2_DCF 2 2" xfId="3828"/>
    <cellStyle name="_Final_Book_010301_Financial Plan - final_2_DCF 2_18" xfId="3829"/>
    <cellStyle name="_Final_Book_010301_Financial Plan - final_2_DCF 3 с увел  объемами 14 12 07 " xfId="3830"/>
    <cellStyle name="_Final_Book_010301_Financial Plan - final_2_DCF 3 с увел  объемами 14 12 07  2" xfId="3831"/>
    <cellStyle name="_Final_Book_010301_Financial Plan - final_2_DCF 3 с увел  объемами 14 12 07  2 2" xfId="3832"/>
    <cellStyle name="_Final_Book_010301_Financial Plan - final_2_DCF 3 с увел  объемами 14 12 07  2_18" xfId="3833"/>
    <cellStyle name="_Final_Book_010301_Financial Plan - final_2_DCF 3 с увел  объемами 14 12 07 _Northern_Lights_financial_model_v11" xfId="3834"/>
    <cellStyle name="_Final_Book_010301_Financial Plan - final_2_DCF 3 с увел  объемами 14 12 07 _Northern_Lights_financial_model_v11_18" xfId="3835"/>
    <cellStyle name="_Final_Book_010301_Financial Plan - final_2_DCF_Northern_Lights_financial_model_v11" xfId="3836"/>
    <cellStyle name="_Final_Book_010301_Financial Plan - final_2_DCF_Northern_Lights_financial_model_v11_18" xfId="3837"/>
    <cellStyle name="_Final_Book_010301_Financial Plan - final_2_DCF_Pavlodar_9" xfId="3838"/>
    <cellStyle name="_Final_Book_010301_Financial Plan - final_2_DCF_Pavlodar_9 2" xfId="3839"/>
    <cellStyle name="_Final_Book_010301_Financial Plan - final_2_DCF_Pavlodar_9 2 2" xfId="3840"/>
    <cellStyle name="_Final_Book_010301_Financial Plan - final_2_DCF_Pavlodar_9 2_18" xfId="3841"/>
    <cellStyle name="_Final_Book_010301_Financial Plan - final_2_DCF_Pavlodar_9_Northern_Lights_financial_model_v11" xfId="3842"/>
    <cellStyle name="_Final_Book_010301_Financial Plan - final_2_DCF_Pavlodar_9_Northern_Lights_financial_model_v11_18" xfId="3843"/>
    <cellStyle name="_Final_Book_010301_Financial Plan - final_2_Northern_Lights_financial_model_v11" xfId="3844"/>
    <cellStyle name="_Final_Book_010301_Financial Plan - final_2_Northern_Lights_financial_model_v11_18" xfId="3845"/>
    <cellStyle name="_Final_Book_010301_Financial Plan - final_2_Модель до 2018 г " xfId="3846"/>
    <cellStyle name="_Final_Book_010301_Financial Plan - final_2_Модель до 2018 г _18" xfId="3847"/>
    <cellStyle name="_Final_Book_010301_Form 01(MB)" xfId="3848"/>
    <cellStyle name="_Final_Book_010301_Form 01(MB) 2" xfId="3849"/>
    <cellStyle name="_Final_Book_010301_Form 01(MB) 2 2" xfId="3850"/>
    <cellStyle name="_Final_Book_010301_Form 01(MB) 2_18" xfId="3851"/>
    <cellStyle name="_Final_Book_010301_Form 01(MB)_DCF" xfId="3852"/>
    <cellStyle name="_Final_Book_010301_Form 01(MB)_DCF 2" xfId="3853"/>
    <cellStyle name="_Final_Book_010301_Form 01(MB)_DCF 2 2" xfId="3854"/>
    <cellStyle name="_Final_Book_010301_Form 01(MB)_DCF 2_18" xfId="3855"/>
    <cellStyle name="_Final_Book_010301_Form 01(MB)_DCF 3 с увел  объемами 14 12 07 " xfId="3856"/>
    <cellStyle name="_Final_Book_010301_Form 01(MB)_DCF 3 с увел  объемами 14 12 07  2" xfId="3857"/>
    <cellStyle name="_Final_Book_010301_Form 01(MB)_DCF 3 с увел  объемами 14 12 07  2 2" xfId="3858"/>
    <cellStyle name="_Final_Book_010301_Form 01(MB)_DCF 3 с увел  объемами 14 12 07  2_18" xfId="3859"/>
    <cellStyle name="_Final_Book_010301_Form 01(MB)_DCF 3 с увел  объемами 14 12 07 _Northern_Lights_financial_model_v11" xfId="3860"/>
    <cellStyle name="_Final_Book_010301_Form 01(MB)_DCF 3 с увел  объемами 14 12 07 _Northern_Lights_financial_model_v11_18" xfId="3861"/>
    <cellStyle name="_Final_Book_010301_Form 01(MB)_DCF_Northern_Lights_financial_model_v11" xfId="3862"/>
    <cellStyle name="_Final_Book_010301_Form 01(MB)_DCF_Northern_Lights_financial_model_v11_18" xfId="3863"/>
    <cellStyle name="_Final_Book_010301_Form 01(MB)_DCF_Pavlodar_9" xfId="3864"/>
    <cellStyle name="_Final_Book_010301_Form 01(MB)_DCF_Pavlodar_9 2" xfId="3865"/>
    <cellStyle name="_Final_Book_010301_Form 01(MB)_DCF_Pavlodar_9 2 2" xfId="3866"/>
    <cellStyle name="_Final_Book_010301_Form 01(MB)_DCF_Pavlodar_9 2_18" xfId="3867"/>
    <cellStyle name="_Final_Book_010301_Form 01(MB)_DCF_Pavlodar_9_Northern_Lights_financial_model_v11" xfId="3868"/>
    <cellStyle name="_Final_Book_010301_Form 01(MB)_DCF_Pavlodar_9_Northern_Lights_financial_model_v11_18" xfId="3869"/>
    <cellStyle name="_Final_Book_010301_Form 01(MB)_Northern_Lights_financial_model_v11" xfId="3870"/>
    <cellStyle name="_Final_Book_010301_Form 01(MB)_Northern_Lights_financial_model_v11_18" xfId="3871"/>
    <cellStyle name="_Final_Book_010301_Form 01(MB)_Модель до 2018 г " xfId="3872"/>
    <cellStyle name="_Final_Book_010301_Form 01(MB)_Модель до 2018 г _18" xfId="3873"/>
    <cellStyle name="_Final_Book_010301_Links_NK" xfId="3874"/>
    <cellStyle name="_Final_Book_010301_Links_NK 2" xfId="3875"/>
    <cellStyle name="_Final_Book_010301_Links_NK 2 2" xfId="3876"/>
    <cellStyle name="_Final_Book_010301_Links_NK 2_18" xfId="3877"/>
    <cellStyle name="_Final_Book_010301_Links_NK_DCF" xfId="3878"/>
    <cellStyle name="_Final_Book_010301_Links_NK_DCF 2" xfId="3879"/>
    <cellStyle name="_Final_Book_010301_Links_NK_DCF 2 2" xfId="3880"/>
    <cellStyle name="_Final_Book_010301_Links_NK_DCF 2_18" xfId="3881"/>
    <cellStyle name="_Final_Book_010301_Links_NK_DCF 3 с увел  объемами 14 12 07 " xfId="3882"/>
    <cellStyle name="_Final_Book_010301_Links_NK_DCF 3 с увел  объемами 14 12 07  2" xfId="3883"/>
    <cellStyle name="_Final_Book_010301_Links_NK_DCF 3 с увел  объемами 14 12 07  2 2" xfId="3884"/>
    <cellStyle name="_Final_Book_010301_Links_NK_DCF 3 с увел  объемами 14 12 07  2_18" xfId="3885"/>
    <cellStyle name="_Final_Book_010301_Links_NK_DCF 3 с увел  объемами 14 12 07 _Northern_Lights_financial_model_v11" xfId="3886"/>
    <cellStyle name="_Final_Book_010301_Links_NK_DCF 3 с увел  объемами 14 12 07 _Northern_Lights_financial_model_v11_18" xfId="3887"/>
    <cellStyle name="_Final_Book_010301_Links_NK_DCF_Northern_Lights_financial_model_v11" xfId="3888"/>
    <cellStyle name="_Final_Book_010301_Links_NK_DCF_Northern_Lights_financial_model_v11_18" xfId="3889"/>
    <cellStyle name="_Final_Book_010301_Links_NK_DCF_Pavlodar_9" xfId="3890"/>
    <cellStyle name="_Final_Book_010301_Links_NK_DCF_Pavlodar_9 2" xfId="3891"/>
    <cellStyle name="_Final_Book_010301_Links_NK_DCF_Pavlodar_9 2 2" xfId="3892"/>
    <cellStyle name="_Final_Book_010301_Links_NK_DCF_Pavlodar_9 2_18" xfId="3893"/>
    <cellStyle name="_Final_Book_010301_Links_NK_DCF_Pavlodar_9_Northern_Lights_financial_model_v11" xfId="3894"/>
    <cellStyle name="_Final_Book_010301_Links_NK_DCF_Pavlodar_9_Northern_Lights_financial_model_v11_18" xfId="3895"/>
    <cellStyle name="_Final_Book_010301_Links_NK_Northern_Lights_financial_model_v11" xfId="3896"/>
    <cellStyle name="_Final_Book_010301_Links_NK_Northern_Lights_financial_model_v11_18" xfId="3897"/>
    <cellStyle name="_Final_Book_010301_Links_NK_Модель до 2018 г " xfId="3898"/>
    <cellStyle name="_Final_Book_010301_Links_NK_Модель до 2018 г _18" xfId="3899"/>
    <cellStyle name="_Final_Book_010301_N20_5" xfId="3900"/>
    <cellStyle name="_Final_Book_010301_N20_5 2" xfId="3901"/>
    <cellStyle name="_Final_Book_010301_N20_5 2 2" xfId="3902"/>
    <cellStyle name="_Final_Book_010301_N20_5 2_18" xfId="3903"/>
    <cellStyle name="_Final_Book_010301_N20_5_DCF" xfId="3904"/>
    <cellStyle name="_Final_Book_010301_N20_5_DCF 2" xfId="3905"/>
    <cellStyle name="_Final_Book_010301_N20_5_DCF 2 2" xfId="3906"/>
    <cellStyle name="_Final_Book_010301_N20_5_DCF 2_18" xfId="3907"/>
    <cellStyle name="_Final_Book_010301_N20_5_DCF 3 с увел  объемами 14 12 07 " xfId="3908"/>
    <cellStyle name="_Final_Book_010301_N20_5_DCF 3 с увел  объемами 14 12 07  2" xfId="3909"/>
    <cellStyle name="_Final_Book_010301_N20_5_DCF 3 с увел  объемами 14 12 07  2 2" xfId="3910"/>
    <cellStyle name="_Final_Book_010301_N20_5_DCF 3 с увел  объемами 14 12 07  2_18" xfId="3911"/>
    <cellStyle name="_Final_Book_010301_N20_5_DCF 3 с увел  объемами 14 12 07 _Northern_Lights_financial_model_v11" xfId="3912"/>
    <cellStyle name="_Final_Book_010301_N20_5_DCF 3 с увел  объемами 14 12 07 _Northern_Lights_financial_model_v11_18" xfId="3913"/>
    <cellStyle name="_Final_Book_010301_N20_5_DCF_Northern_Lights_financial_model_v11" xfId="3914"/>
    <cellStyle name="_Final_Book_010301_N20_5_DCF_Northern_Lights_financial_model_v11_18" xfId="3915"/>
    <cellStyle name="_Final_Book_010301_N20_5_DCF_Pavlodar_9" xfId="3916"/>
    <cellStyle name="_Final_Book_010301_N20_5_DCF_Pavlodar_9 2" xfId="3917"/>
    <cellStyle name="_Final_Book_010301_N20_5_DCF_Pavlodar_9 2 2" xfId="3918"/>
    <cellStyle name="_Final_Book_010301_N20_5_DCF_Pavlodar_9 2_18" xfId="3919"/>
    <cellStyle name="_Final_Book_010301_N20_5_DCF_Pavlodar_9_Northern_Lights_financial_model_v11" xfId="3920"/>
    <cellStyle name="_Final_Book_010301_N20_5_DCF_Pavlodar_9_Northern_Lights_financial_model_v11_18" xfId="3921"/>
    <cellStyle name="_Final_Book_010301_N20_5_Northern_Lights_financial_model_v11" xfId="3922"/>
    <cellStyle name="_Final_Book_010301_N20_5_Northern_Lights_financial_model_v11_18" xfId="3923"/>
    <cellStyle name="_Final_Book_010301_N20_5_Модель до 2018 г " xfId="3924"/>
    <cellStyle name="_Final_Book_010301_N20_5_Модель до 2018 г _18" xfId="3925"/>
    <cellStyle name="_Final_Book_010301_N20_6" xfId="3926"/>
    <cellStyle name="_Final_Book_010301_N20_6 2" xfId="3927"/>
    <cellStyle name="_Final_Book_010301_N20_6 2 2" xfId="3928"/>
    <cellStyle name="_Final_Book_010301_N20_6 2_18" xfId="3929"/>
    <cellStyle name="_Final_Book_010301_N20_6_DCF" xfId="3930"/>
    <cellStyle name="_Final_Book_010301_N20_6_DCF 2" xfId="3931"/>
    <cellStyle name="_Final_Book_010301_N20_6_DCF 2 2" xfId="3932"/>
    <cellStyle name="_Final_Book_010301_N20_6_DCF 2_18" xfId="3933"/>
    <cellStyle name="_Final_Book_010301_N20_6_DCF 3 с увел  объемами 14 12 07 " xfId="3934"/>
    <cellStyle name="_Final_Book_010301_N20_6_DCF 3 с увел  объемами 14 12 07  2" xfId="3935"/>
    <cellStyle name="_Final_Book_010301_N20_6_DCF 3 с увел  объемами 14 12 07  2 2" xfId="3936"/>
    <cellStyle name="_Final_Book_010301_N20_6_DCF 3 с увел  объемами 14 12 07  2_18" xfId="3937"/>
    <cellStyle name="_Final_Book_010301_N20_6_DCF 3 с увел  объемами 14 12 07 _Northern_Lights_financial_model_v11" xfId="3938"/>
    <cellStyle name="_Final_Book_010301_N20_6_DCF 3 с увел  объемами 14 12 07 _Northern_Lights_financial_model_v11_18" xfId="3939"/>
    <cellStyle name="_Final_Book_010301_N20_6_DCF_Northern_Lights_financial_model_v11" xfId="3940"/>
    <cellStyle name="_Final_Book_010301_N20_6_DCF_Northern_Lights_financial_model_v11_18" xfId="3941"/>
    <cellStyle name="_Final_Book_010301_N20_6_DCF_Pavlodar_9" xfId="3942"/>
    <cellStyle name="_Final_Book_010301_N20_6_DCF_Pavlodar_9 2" xfId="3943"/>
    <cellStyle name="_Final_Book_010301_N20_6_DCF_Pavlodar_9 2 2" xfId="3944"/>
    <cellStyle name="_Final_Book_010301_N20_6_DCF_Pavlodar_9 2_18" xfId="3945"/>
    <cellStyle name="_Final_Book_010301_N20_6_DCF_Pavlodar_9_Northern_Lights_financial_model_v11" xfId="3946"/>
    <cellStyle name="_Final_Book_010301_N20_6_DCF_Pavlodar_9_Northern_Lights_financial_model_v11_18" xfId="3947"/>
    <cellStyle name="_Final_Book_010301_N20_6_Northern_Lights_financial_model_v11" xfId="3948"/>
    <cellStyle name="_Final_Book_010301_N20_6_Northern_Lights_financial_model_v11_18" xfId="3949"/>
    <cellStyle name="_Final_Book_010301_N20_6_Модель до 2018 г " xfId="3950"/>
    <cellStyle name="_Final_Book_010301_N20_6_Модель до 2018 г _18" xfId="3951"/>
    <cellStyle name="_Final_Book_010301_New Form10_2" xfId="3952"/>
    <cellStyle name="_Final_Book_010301_New Form10_2 2" xfId="3953"/>
    <cellStyle name="_Final_Book_010301_New Form10_2 2 2" xfId="3954"/>
    <cellStyle name="_Final_Book_010301_New Form10_2 2_18" xfId="3955"/>
    <cellStyle name="_Final_Book_010301_New Form10_2_DCF" xfId="3956"/>
    <cellStyle name="_Final_Book_010301_New Form10_2_DCF 2" xfId="3957"/>
    <cellStyle name="_Final_Book_010301_New Form10_2_DCF 2 2" xfId="3958"/>
    <cellStyle name="_Final_Book_010301_New Form10_2_DCF 2_18" xfId="3959"/>
    <cellStyle name="_Final_Book_010301_New Form10_2_DCF 3 с увел  объемами 14 12 07 " xfId="3960"/>
    <cellStyle name="_Final_Book_010301_New Form10_2_DCF 3 с увел  объемами 14 12 07  2" xfId="3961"/>
    <cellStyle name="_Final_Book_010301_New Form10_2_DCF 3 с увел  объемами 14 12 07  2 2" xfId="3962"/>
    <cellStyle name="_Final_Book_010301_New Form10_2_DCF 3 с увел  объемами 14 12 07  2_18" xfId="3963"/>
    <cellStyle name="_Final_Book_010301_New Form10_2_DCF 3 с увел  объемами 14 12 07 _Northern_Lights_financial_model_v11" xfId="3964"/>
    <cellStyle name="_Final_Book_010301_New Form10_2_DCF 3 с увел  объемами 14 12 07 _Northern_Lights_financial_model_v11_18" xfId="3965"/>
    <cellStyle name="_Final_Book_010301_New Form10_2_DCF_Northern_Lights_financial_model_v11" xfId="3966"/>
    <cellStyle name="_Final_Book_010301_New Form10_2_DCF_Northern_Lights_financial_model_v11_18" xfId="3967"/>
    <cellStyle name="_Final_Book_010301_New Form10_2_DCF_Pavlodar_9" xfId="3968"/>
    <cellStyle name="_Final_Book_010301_New Form10_2_DCF_Pavlodar_9 2" xfId="3969"/>
    <cellStyle name="_Final_Book_010301_New Form10_2_DCF_Pavlodar_9 2 2" xfId="3970"/>
    <cellStyle name="_Final_Book_010301_New Form10_2_DCF_Pavlodar_9 2_18" xfId="3971"/>
    <cellStyle name="_Final_Book_010301_New Form10_2_DCF_Pavlodar_9_Northern_Lights_financial_model_v11" xfId="3972"/>
    <cellStyle name="_Final_Book_010301_New Form10_2_DCF_Pavlodar_9_Northern_Lights_financial_model_v11_18" xfId="3973"/>
    <cellStyle name="_Final_Book_010301_New Form10_2_Northern_Lights_financial_model_v11" xfId="3974"/>
    <cellStyle name="_Final_Book_010301_New Form10_2_Northern_Lights_financial_model_v11_18" xfId="3975"/>
    <cellStyle name="_Final_Book_010301_New Form10_2_Модель до 2018 г " xfId="3976"/>
    <cellStyle name="_Final_Book_010301_New Form10_2_Модель до 2018 г _18" xfId="3977"/>
    <cellStyle name="_Final_Book_010301_Northern_Lights_financial_model_v11" xfId="3978"/>
    <cellStyle name="_Final_Book_010301_Northern_Lights_financial_model_v11_18" xfId="3979"/>
    <cellStyle name="_Final_Book_010301_Nsi" xfId="3980"/>
    <cellStyle name="_Final_Book_010301_Nsi - last version" xfId="3981"/>
    <cellStyle name="_Final_Book_010301_Nsi - last version 2" xfId="3982"/>
    <cellStyle name="_Final_Book_010301_Nsi - last version 2 2" xfId="3983"/>
    <cellStyle name="_Final_Book_010301_Nsi - last version 2_18" xfId="3984"/>
    <cellStyle name="_Final_Book_010301_Nsi - last version for programming" xfId="3985"/>
    <cellStyle name="_Final_Book_010301_Nsi - last version for programming 2" xfId="3986"/>
    <cellStyle name="_Final_Book_010301_Nsi - last version for programming 2 2" xfId="3987"/>
    <cellStyle name="_Final_Book_010301_Nsi - last version for programming 2_18" xfId="3988"/>
    <cellStyle name="_Final_Book_010301_Nsi - last version for programming_DCF" xfId="3989"/>
    <cellStyle name="_Final_Book_010301_Nsi - last version for programming_DCF 2" xfId="3990"/>
    <cellStyle name="_Final_Book_010301_Nsi - last version for programming_DCF 2 2" xfId="3991"/>
    <cellStyle name="_Final_Book_010301_Nsi - last version for programming_DCF 2_18" xfId="3992"/>
    <cellStyle name="_Final_Book_010301_Nsi - last version for programming_DCF 3 с увел  объемами 14 12 07 " xfId="3993"/>
    <cellStyle name="_Final_Book_010301_Nsi - last version for programming_DCF 3 с увел  объемами 14 12 07  2" xfId="3994"/>
    <cellStyle name="_Final_Book_010301_Nsi - last version for programming_DCF 3 с увел  объемами 14 12 07  2 2" xfId="3995"/>
    <cellStyle name="_Final_Book_010301_Nsi - last version for programming_DCF 3 с увел  объемами 14 12 07  2_18" xfId="3996"/>
    <cellStyle name="_Final_Book_010301_Nsi - last version for programming_DCF 3 с увел  объемами 14 12 07 _Northern_Lights_financial_model_v11" xfId="3997"/>
    <cellStyle name="_Final_Book_010301_Nsi - last version for programming_DCF 3 с увел  объемами 14 12 07 _Northern_Lights_financial_model_v11_18" xfId="3998"/>
    <cellStyle name="_Final_Book_010301_Nsi - last version for programming_DCF_Northern_Lights_financial_model_v11" xfId="3999"/>
    <cellStyle name="_Final_Book_010301_Nsi - last version for programming_DCF_Northern_Lights_financial_model_v11_18" xfId="4000"/>
    <cellStyle name="_Final_Book_010301_Nsi - last version for programming_DCF_Pavlodar_9" xfId="4001"/>
    <cellStyle name="_Final_Book_010301_Nsi - last version for programming_DCF_Pavlodar_9 2" xfId="4002"/>
    <cellStyle name="_Final_Book_010301_Nsi - last version for programming_DCF_Pavlodar_9 2 2" xfId="4003"/>
    <cellStyle name="_Final_Book_010301_Nsi - last version for programming_DCF_Pavlodar_9 2_18" xfId="4004"/>
    <cellStyle name="_Final_Book_010301_Nsi - last version for programming_DCF_Pavlodar_9_Northern_Lights_financial_model_v11" xfId="4005"/>
    <cellStyle name="_Final_Book_010301_Nsi - last version for programming_DCF_Pavlodar_9_Northern_Lights_financial_model_v11_18" xfId="4006"/>
    <cellStyle name="_Final_Book_010301_Nsi - last version for programming_Northern_Lights_financial_model_v11" xfId="4007"/>
    <cellStyle name="_Final_Book_010301_Nsi - last version for programming_Northern_Lights_financial_model_v11_18" xfId="4008"/>
    <cellStyle name="_Final_Book_010301_Nsi - last version for programming_Модель до 2018 г " xfId="4009"/>
    <cellStyle name="_Final_Book_010301_Nsi - last version for programming_Модель до 2018 г _18" xfId="4010"/>
    <cellStyle name="_Final_Book_010301_Nsi - last version_DCF" xfId="4011"/>
    <cellStyle name="_Final_Book_010301_Nsi - last version_DCF 2" xfId="4012"/>
    <cellStyle name="_Final_Book_010301_Nsi - last version_DCF 2 2" xfId="4013"/>
    <cellStyle name="_Final_Book_010301_Nsi - last version_DCF 2_18" xfId="4014"/>
    <cellStyle name="_Final_Book_010301_Nsi - last version_DCF 3 с увел  объемами 14 12 07 " xfId="4015"/>
    <cellStyle name="_Final_Book_010301_Nsi - last version_DCF 3 с увел  объемами 14 12 07  2" xfId="4016"/>
    <cellStyle name="_Final_Book_010301_Nsi - last version_DCF 3 с увел  объемами 14 12 07  2 2" xfId="4017"/>
    <cellStyle name="_Final_Book_010301_Nsi - last version_DCF 3 с увел  объемами 14 12 07  2_18" xfId="4018"/>
    <cellStyle name="_Final_Book_010301_Nsi - last version_DCF 3 с увел  объемами 14 12 07 _Northern_Lights_financial_model_v11" xfId="4019"/>
    <cellStyle name="_Final_Book_010301_Nsi - last version_DCF 3 с увел  объемами 14 12 07 _Northern_Lights_financial_model_v11_18" xfId="4020"/>
    <cellStyle name="_Final_Book_010301_Nsi - last version_DCF_Northern_Lights_financial_model_v11" xfId="4021"/>
    <cellStyle name="_Final_Book_010301_Nsi - last version_DCF_Northern_Lights_financial_model_v11_18" xfId="4022"/>
    <cellStyle name="_Final_Book_010301_Nsi - last version_DCF_Pavlodar_9" xfId="4023"/>
    <cellStyle name="_Final_Book_010301_Nsi - last version_DCF_Pavlodar_9 2" xfId="4024"/>
    <cellStyle name="_Final_Book_010301_Nsi - last version_DCF_Pavlodar_9 2 2" xfId="4025"/>
    <cellStyle name="_Final_Book_010301_Nsi - last version_DCF_Pavlodar_9 2_18" xfId="4026"/>
    <cellStyle name="_Final_Book_010301_Nsi - last version_DCF_Pavlodar_9_Northern_Lights_financial_model_v11" xfId="4027"/>
    <cellStyle name="_Final_Book_010301_Nsi - last version_DCF_Pavlodar_9_Northern_Lights_financial_model_v11_18" xfId="4028"/>
    <cellStyle name="_Final_Book_010301_Nsi - last version_Northern_Lights_financial_model_v11" xfId="4029"/>
    <cellStyle name="_Final_Book_010301_Nsi - last version_Northern_Lights_financial_model_v11_18" xfId="4030"/>
    <cellStyle name="_Final_Book_010301_Nsi - last version_Модель до 2018 г " xfId="4031"/>
    <cellStyle name="_Final_Book_010301_Nsi - last version_Модель до 2018 г _18" xfId="4032"/>
    <cellStyle name="_Final_Book_010301_Nsi - next_last version" xfId="4033"/>
    <cellStyle name="_Final_Book_010301_Nsi - next_last version 2" xfId="4034"/>
    <cellStyle name="_Final_Book_010301_Nsi - next_last version 2 2" xfId="4035"/>
    <cellStyle name="_Final_Book_010301_Nsi - next_last version 2_18" xfId="4036"/>
    <cellStyle name="_Final_Book_010301_Nsi - next_last version_DCF" xfId="4037"/>
    <cellStyle name="_Final_Book_010301_Nsi - next_last version_DCF 2" xfId="4038"/>
    <cellStyle name="_Final_Book_010301_Nsi - next_last version_DCF 2 2" xfId="4039"/>
    <cellStyle name="_Final_Book_010301_Nsi - next_last version_DCF 2_18" xfId="4040"/>
    <cellStyle name="_Final_Book_010301_Nsi - next_last version_DCF 3 с увел  объемами 14 12 07 " xfId="4041"/>
    <cellStyle name="_Final_Book_010301_Nsi - next_last version_DCF 3 с увел  объемами 14 12 07  2" xfId="4042"/>
    <cellStyle name="_Final_Book_010301_Nsi - next_last version_DCF 3 с увел  объемами 14 12 07  2 2" xfId="4043"/>
    <cellStyle name="_Final_Book_010301_Nsi - next_last version_DCF 3 с увел  объемами 14 12 07  2_18" xfId="4044"/>
    <cellStyle name="_Final_Book_010301_Nsi - next_last version_DCF 3 с увел  объемами 14 12 07 _Northern_Lights_financial_model_v11" xfId="4045"/>
    <cellStyle name="_Final_Book_010301_Nsi - next_last version_DCF 3 с увел  объемами 14 12 07 _Northern_Lights_financial_model_v11_18" xfId="4046"/>
    <cellStyle name="_Final_Book_010301_Nsi - next_last version_DCF_Northern_Lights_financial_model_v11" xfId="4047"/>
    <cellStyle name="_Final_Book_010301_Nsi - next_last version_DCF_Northern_Lights_financial_model_v11_18" xfId="4048"/>
    <cellStyle name="_Final_Book_010301_Nsi - next_last version_DCF_Pavlodar_9" xfId="4049"/>
    <cellStyle name="_Final_Book_010301_Nsi - next_last version_DCF_Pavlodar_9 2" xfId="4050"/>
    <cellStyle name="_Final_Book_010301_Nsi - next_last version_DCF_Pavlodar_9 2 2" xfId="4051"/>
    <cellStyle name="_Final_Book_010301_Nsi - next_last version_DCF_Pavlodar_9 2_18" xfId="4052"/>
    <cellStyle name="_Final_Book_010301_Nsi - next_last version_DCF_Pavlodar_9_Northern_Lights_financial_model_v11" xfId="4053"/>
    <cellStyle name="_Final_Book_010301_Nsi - next_last version_DCF_Pavlodar_9_Northern_Lights_financial_model_v11_18" xfId="4054"/>
    <cellStyle name="_Final_Book_010301_Nsi - next_last version_Northern_Lights_financial_model_v11" xfId="4055"/>
    <cellStyle name="_Final_Book_010301_Nsi - next_last version_Northern_Lights_financial_model_v11_18" xfId="4056"/>
    <cellStyle name="_Final_Book_010301_Nsi - next_last version_Модель до 2018 г " xfId="4057"/>
    <cellStyle name="_Final_Book_010301_Nsi - next_last version_Модель до 2018 г _18" xfId="4058"/>
    <cellStyle name="_Final_Book_010301_Nsi - plan - final" xfId="4059"/>
    <cellStyle name="_Final_Book_010301_Nsi - plan - final 2" xfId="4060"/>
    <cellStyle name="_Final_Book_010301_Nsi - plan - final 2 2" xfId="4061"/>
    <cellStyle name="_Final_Book_010301_Nsi - plan - final 2_18" xfId="4062"/>
    <cellStyle name="_Final_Book_010301_Nsi - plan - final_DCF" xfId="4063"/>
    <cellStyle name="_Final_Book_010301_Nsi - plan - final_DCF 2" xfId="4064"/>
    <cellStyle name="_Final_Book_010301_Nsi - plan - final_DCF 2 2" xfId="4065"/>
    <cellStyle name="_Final_Book_010301_Nsi - plan - final_DCF 2_18" xfId="4066"/>
    <cellStyle name="_Final_Book_010301_Nsi - plan - final_DCF 3 с увел  объемами 14 12 07 " xfId="4067"/>
    <cellStyle name="_Final_Book_010301_Nsi - plan - final_DCF 3 с увел  объемами 14 12 07  2" xfId="4068"/>
    <cellStyle name="_Final_Book_010301_Nsi - plan - final_DCF 3 с увел  объемами 14 12 07  2 2" xfId="4069"/>
    <cellStyle name="_Final_Book_010301_Nsi - plan - final_DCF 3 с увел  объемами 14 12 07  2_18" xfId="4070"/>
    <cellStyle name="_Final_Book_010301_Nsi - plan - final_DCF 3 с увел  объемами 14 12 07 _Northern_Lights_financial_model_v11" xfId="4071"/>
    <cellStyle name="_Final_Book_010301_Nsi - plan - final_DCF 3 с увел  объемами 14 12 07 _Northern_Lights_financial_model_v11_18" xfId="4072"/>
    <cellStyle name="_Final_Book_010301_Nsi - plan - final_DCF_Northern_Lights_financial_model_v11" xfId="4073"/>
    <cellStyle name="_Final_Book_010301_Nsi - plan - final_DCF_Northern_Lights_financial_model_v11_18" xfId="4074"/>
    <cellStyle name="_Final_Book_010301_Nsi - plan - final_DCF_Pavlodar_9" xfId="4075"/>
    <cellStyle name="_Final_Book_010301_Nsi - plan - final_DCF_Pavlodar_9 2" xfId="4076"/>
    <cellStyle name="_Final_Book_010301_Nsi - plan - final_DCF_Pavlodar_9 2 2" xfId="4077"/>
    <cellStyle name="_Final_Book_010301_Nsi - plan - final_DCF_Pavlodar_9 2_18" xfId="4078"/>
    <cellStyle name="_Final_Book_010301_Nsi - plan - final_DCF_Pavlodar_9_Northern_Lights_financial_model_v11" xfId="4079"/>
    <cellStyle name="_Final_Book_010301_Nsi - plan - final_DCF_Pavlodar_9_Northern_Lights_financial_model_v11_18" xfId="4080"/>
    <cellStyle name="_Final_Book_010301_Nsi - plan - final_Northern_Lights_financial_model_v11" xfId="4081"/>
    <cellStyle name="_Final_Book_010301_Nsi - plan - final_Northern_Lights_financial_model_v11_18" xfId="4082"/>
    <cellStyle name="_Final_Book_010301_Nsi - plan - final_Модель до 2018 г " xfId="4083"/>
    <cellStyle name="_Final_Book_010301_Nsi - plan - final_Модель до 2018 г _18" xfId="4084"/>
    <cellStyle name="_Final_Book_010301_Nsi 2" xfId="4085"/>
    <cellStyle name="_Final_Book_010301_Nsi 2 2" xfId="4086"/>
    <cellStyle name="_Final_Book_010301_Nsi 2_18" xfId="4087"/>
    <cellStyle name="_Final_Book_010301_Nsi 3" xfId="4088"/>
    <cellStyle name="_Final_Book_010301_Nsi 3_18" xfId="4089"/>
    <cellStyle name="_Final_Book_010301_Nsi -super_ last version" xfId="4090"/>
    <cellStyle name="_Final_Book_010301_Nsi -super_ last version 2" xfId="4091"/>
    <cellStyle name="_Final_Book_010301_Nsi -super_ last version 2 2" xfId="4092"/>
    <cellStyle name="_Final_Book_010301_Nsi -super_ last version 2_18" xfId="4093"/>
    <cellStyle name="_Final_Book_010301_Nsi -super_ last version_DCF" xfId="4094"/>
    <cellStyle name="_Final_Book_010301_Nsi -super_ last version_DCF 2" xfId="4095"/>
    <cellStyle name="_Final_Book_010301_Nsi -super_ last version_DCF 2 2" xfId="4096"/>
    <cellStyle name="_Final_Book_010301_Nsi -super_ last version_DCF 2_18" xfId="4097"/>
    <cellStyle name="_Final_Book_010301_Nsi -super_ last version_DCF 3 с увел  объемами 14 12 07 " xfId="4098"/>
    <cellStyle name="_Final_Book_010301_Nsi -super_ last version_DCF 3 с увел  объемами 14 12 07  2" xfId="4099"/>
    <cellStyle name="_Final_Book_010301_Nsi -super_ last version_DCF 3 с увел  объемами 14 12 07  2 2" xfId="4100"/>
    <cellStyle name="_Final_Book_010301_Nsi -super_ last version_DCF 3 с увел  объемами 14 12 07  2_18" xfId="4101"/>
    <cellStyle name="_Final_Book_010301_Nsi -super_ last version_DCF 3 с увел  объемами 14 12 07 _Northern_Lights_financial_model_v11" xfId="4102"/>
    <cellStyle name="_Final_Book_010301_Nsi -super_ last version_DCF 3 с увел  объемами 14 12 07 _Northern_Lights_financial_model_v11_18" xfId="4103"/>
    <cellStyle name="_Final_Book_010301_Nsi -super_ last version_DCF_Northern_Lights_financial_model_v11" xfId="4104"/>
    <cellStyle name="_Final_Book_010301_Nsi -super_ last version_DCF_Northern_Lights_financial_model_v11_18" xfId="4105"/>
    <cellStyle name="_Final_Book_010301_Nsi -super_ last version_DCF_Pavlodar_9" xfId="4106"/>
    <cellStyle name="_Final_Book_010301_Nsi -super_ last version_DCF_Pavlodar_9 2" xfId="4107"/>
    <cellStyle name="_Final_Book_010301_Nsi -super_ last version_DCF_Pavlodar_9 2 2" xfId="4108"/>
    <cellStyle name="_Final_Book_010301_Nsi -super_ last version_DCF_Pavlodar_9 2_18" xfId="4109"/>
    <cellStyle name="_Final_Book_010301_Nsi -super_ last version_DCF_Pavlodar_9_Northern_Lights_financial_model_v11" xfId="4110"/>
    <cellStyle name="_Final_Book_010301_Nsi -super_ last version_DCF_Pavlodar_9_Northern_Lights_financial_model_v11_18" xfId="4111"/>
    <cellStyle name="_Final_Book_010301_Nsi -super_ last version_Northern_Lights_financial_model_v11" xfId="4112"/>
    <cellStyle name="_Final_Book_010301_Nsi -super_ last version_Northern_Lights_financial_model_v11_18" xfId="4113"/>
    <cellStyle name="_Final_Book_010301_Nsi -super_ last version_Модель до 2018 г " xfId="4114"/>
    <cellStyle name="_Final_Book_010301_Nsi -super_ last version_Модель до 2018 г _18" xfId="4115"/>
    <cellStyle name="_Final_Book_010301_Nsi(2)" xfId="4116"/>
    <cellStyle name="_Final_Book_010301_Nsi(2) 2" xfId="4117"/>
    <cellStyle name="_Final_Book_010301_Nsi(2) 2 2" xfId="4118"/>
    <cellStyle name="_Final_Book_010301_Nsi(2) 2_18" xfId="4119"/>
    <cellStyle name="_Final_Book_010301_Nsi(2)_DCF" xfId="4120"/>
    <cellStyle name="_Final_Book_010301_Nsi(2)_DCF 2" xfId="4121"/>
    <cellStyle name="_Final_Book_010301_Nsi(2)_DCF 2 2" xfId="4122"/>
    <cellStyle name="_Final_Book_010301_Nsi(2)_DCF 2_18" xfId="4123"/>
    <cellStyle name="_Final_Book_010301_Nsi(2)_DCF 3 с увел  объемами 14 12 07 " xfId="4124"/>
    <cellStyle name="_Final_Book_010301_Nsi(2)_DCF 3 с увел  объемами 14 12 07  2" xfId="4125"/>
    <cellStyle name="_Final_Book_010301_Nsi(2)_DCF 3 с увел  объемами 14 12 07  2 2" xfId="4126"/>
    <cellStyle name="_Final_Book_010301_Nsi(2)_DCF 3 с увел  объемами 14 12 07  2_18" xfId="4127"/>
    <cellStyle name="_Final_Book_010301_Nsi(2)_DCF 3 с увел  объемами 14 12 07 _Northern_Lights_financial_model_v11" xfId="4128"/>
    <cellStyle name="_Final_Book_010301_Nsi(2)_DCF 3 с увел  объемами 14 12 07 _Northern_Lights_financial_model_v11_18" xfId="4129"/>
    <cellStyle name="_Final_Book_010301_Nsi(2)_DCF_Northern_Lights_financial_model_v11" xfId="4130"/>
    <cellStyle name="_Final_Book_010301_Nsi(2)_DCF_Northern_Lights_financial_model_v11_18" xfId="4131"/>
    <cellStyle name="_Final_Book_010301_Nsi(2)_DCF_Pavlodar_9" xfId="4132"/>
    <cellStyle name="_Final_Book_010301_Nsi(2)_DCF_Pavlodar_9 2" xfId="4133"/>
    <cellStyle name="_Final_Book_010301_Nsi(2)_DCF_Pavlodar_9 2 2" xfId="4134"/>
    <cellStyle name="_Final_Book_010301_Nsi(2)_DCF_Pavlodar_9 2_18" xfId="4135"/>
    <cellStyle name="_Final_Book_010301_Nsi(2)_DCF_Pavlodar_9_Northern_Lights_financial_model_v11" xfId="4136"/>
    <cellStyle name="_Final_Book_010301_Nsi(2)_DCF_Pavlodar_9_Northern_Lights_financial_model_v11_18" xfId="4137"/>
    <cellStyle name="_Final_Book_010301_Nsi(2)_Northern_Lights_financial_model_v11" xfId="4138"/>
    <cellStyle name="_Final_Book_010301_Nsi(2)_Northern_Lights_financial_model_v11_18" xfId="4139"/>
    <cellStyle name="_Final_Book_010301_Nsi(2)_Модель до 2018 г " xfId="4140"/>
    <cellStyle name="_Final_Book_010301_Nsi(2)_Модель до 2018 г _18" xfId="4141"/>
    <cellStyle name="_Final_Book_010301_Nsi_1" xfId="4142"/>
    <cellStyle name="_Final_Book_010301_Nsi_1 2" xfId="4143"/>
    <cellStyle name="_Final_Book_010301_Nsi_1 2 2" xfId="4144"/>
    <cellStyle name="_Final_Book_010301_Nsi_1 2_18" xfId="4145"/>
    <cellStyle name="_Final_Book_010301_Nsi_1_DCF" xfId="4146"/>
    <cellStyle name="_Final_Book_010301_Nsi_1_DCF 2" xfId="4147"/>
    <cellStyle name="_Final_Book_010301_Nsi_1_DCF 2 2" xfId="4148"/>
    <cellStyle name="_Final_Book_010301_Nsi_1_DCF 2_18" xfId="4149"/>
    <cellStyle name="_Final_Book_010301_Nsi_1_DCF 3 с увел  объемами 14 12 07 " xfId="4150"/>
    <cellStyle name="_Final_Book_010301_Nsi_1_DCF 3 с увел  объемами 14 12 07  2" xfId="4151"/>
    <cellStyle name="_Final_Book_010301_Nsi_1_DCF 3 с увел  объемами 14 12 07  2 2" xfId="4152"/>
    <cellStyle name="_Final_Book_010301_Nsi_1_DCF 3 с увел  объемами 14 12 07  2_18" xfId="4153"/>
    <cellStyle name="_Final_Book_010301_Nsi_1_DCF 3 с увел  объемами 14 12 07 _Northern_Lights_financial_model_v11" xfId="4154"/>
    <cellStyle name="_Final_Book_010301_Nsi_1_DCF 3 с увел  объемами 14 12 07 _Northern_Lights_financial_model_v11_18" xfId="4155"/>
    <cellStyle name="_Final_Book_010301_Nsi_1_DCF_Northern_Lights_financial_model_v11" xfId="4156"/>
    <cellStyle name="_Final_Book_010301_Nsi_1_DCF_Northern_Lights_financial_model_v11_18" xfId="4157"/>
    <cellStyle name="_Final_Book_010301_Nsi_1_DCF_Pavlodar_9" xfId="4158"/>
    <cellStyle name="_Final_Book_010301_Nsi_1_DCF_Pavlodar_9 2" xfId="4159"/>
    <cellStyle name="_Final_Book_010301_Nsi_1_DCF_Pavlodar_9 2 2" xfId="4160"/>
    <cellStyle name="_Final_Book_010301_Nsi_1_DCF_Pavlodar_9 2_18" xfId="4161"/>
    <cellStyle name="_Final_Book_010301_Nsi_1_DCF_Pavlodar_9_Northern_Lights_financial_model_v11" xfId="4162"/>
    <cellStyle name="_Final_Book_010301_Nsi_1_DCF_Pavlodar_9_Northern_Lights_financial_model_v11_18" xfId="4163"/>
    <cellStyle name="_Final_Book_010301_Nsi_1_Northern_Lights_financial_model_v11" xfId="4164"/>
    <cellStyle name="_Final_Book_010301_Nsi_1_Northern_Lights_financial_model_v11_18" xfId="4165"/>
    <cellStyle name="_Final_Book_010301_Nsi_1_Модель до 2018 г " xfId="4166"/>
    <cellStyle name="_Final_Book_010301_Nsi_1_Модель до 2018 г _18" xfId="4167"/>
    <cellStyle name="_Final_Book_010301_Nsi_139" xfId="4168"/>
    <cellStyle name="_Final_Book_010301_Nsi_139 2" xfId="4169"/>
    <cellStyle name="_Final_Book_010301_Nsi_139 2 2" xfId="4170"/>
    <cellStyle name="_Final_Book_010301_Nsi_139 2_18" xfId="4171"/>
    <cellStyle name="_Final_Book_010301_Nsi_139_DCF" xfId="4172"/>
    <cellStyle name="_Final_Book_010301_Nsi_139_DCF 2" xfId="4173"/>
    <cellStyle name="_Final_Book_010301_Nsi_139_DCF 2 2" xfId="4174"/>
    <cellStyle name="_Final_Book_010301_Nsi_139_DCF 2_18" xfId="4175"/>
    <cellStyle name="_Final_Book_010301_Nsi_139_DCF 3 с увел  объемами 14 12 07 " xfId="4176"/>
    <cellStyle name="_Final_Book_010301_Nsi_139_DCF 3 с увел  объемами 14 12 07  2" xfId="4177"/>
    <cellStyle name="_Final_Book_010301_Nsi_139_DCF 3 с увел  объемами 14 12 07  2 2" xfId="4178"/>
    <cellStyle name="_Final_Book_010301_Nsi_139_DCF 3 с увел  объемами 14 12 07  2_18" xfId="4179"/>
    <cellStyle name="_Final_Book_010301_Nsi_139_DCF 3 с увел  объемами 14 12 07 _Northern_Lights_financial_model_v11" xfId="4180"/>
    <cellStyle name="_Final_Book_010301_Nsi_139_DCF 3 с увел  объемами 14 12 07 _Northern_Lights_financial_model_v11_18" xfId="4181"/>
    <cellStyle name="_Final_Book_010301_Nsi_139_DCF_Northern_Lights_financial_model_v11" xfId="4182"/>
    <cellStyle name="_Final_Book_010301_Nsi_139_DCF_Northern_Lights_financial_model_v11_18" xfId="4183"/>
    <cellStyle name="_Final_Book_010301_Nsi_139_DCF_Pavlodar_9" xfId="4184"/>
    <cellStyle name="_Final_Book_010301_Nsi_139_DCF_Pavlodar_9 2" xfId="4185"/>
    <cellStyle name="_Final_Book_010301_Nsi_139_DCF_Pavlodar_9 2 2" xfId="4186"/>
    <cellStyle name="_Final_Book_010301_Nsi_139_DCF_Pavlodar_9 2_18" xfId="4187"/>
    <cellStyle name="_Final_Book_010301_Nsi_139_DCF_Pavlodar_9_Northern_Lights_financial_model_v11" xfId="4188"/>
    <cellStyle name="_Final_Book_010301_Nsi_139_DCF_Pavlodar_9_Northern_Lights_financial_model_v11_18" xfId="4189"/>
    <cellStyle name="_Final_Book_010301_Nsi_139_Northern_Lights_financial_model_v11" xfId="4190"/>
    <cellStyle name="_Final_Book_010301_Nsi_139_Northern_Lights_financial_model_v11_18" xfId="4191"/>
    <cellStyle name="_Final_Book_010301_Nsi_139_Модель до 2018 г " xfId="4192"/>
    <cellStyle name="_Final_Book_010301_Nsi_139_Модель до 2018 г _18" xfId="4193"/>
    <cellStyle name="_Final_Book_010301_Nsi_140" xfId="4194"/>
    <cellStyle name="_Final_Book_010301_Nsi_140 2" xfId="4195"/>
    <cellStyle name="_Final_Book_010301_Nsi_140 2 2" xfId="4196"/>
    <cellStyle name="_Final_Book_010301_Nsi_140 2_18" xfId="4197"/>
    <cellStyle name="_Final_Book_010301_Nsi_140(Зах)" xfId="4198"/>
    <cellStyle name="_Final_Book_010301_Nsi_140(Зах) 2" xfId="4199"/>
    <cellStyle name="_Final_Book_010301_Nsi_140(Зах) 2 2" xfId="4200"/>
    <cellStyle name="_Final_Book_010301_Nsi_140(Зах) 2_18" xfId="4201"/>
    <cellStyle name="_Final_Book_010301_Nsi_140(Зах)_DCF" xfId="4202"/>
    <cellStyle name="_Final_Book_010301_Nsi_140(Зах)_DCF 2" xfId="4203"/>
    <cellStyle name="_Final_Book_010301_Nsi_140(Зах)_DCF 2 2" xfId="4204"/>
    <cellStyle name="_Final_Book_010301_Nsi_140(Зах)_DCF 2_18" xfId="4205"/>
    <cellStyle name="_Final_Book_010301_Nsi_140(Зах)_DCF 3 с увел  объемами 14 12 07 " xfId="4206"/>
    <cellStyle name="_Final_Book_010301_Nsi_140(Зах)_DCF 3 с увел  объемами 14 12 07  2" xfId="4207"/>
    <cellStyle name="_Final_Book_010301_Nsi_140(Зах)_DCF 3 с увел  объемами 14 12 07  2 2" xfId="4208"/>
    <cellStyle name="_Final_Book_010301_Nsi_140(Зах)_DCF 3 с увел  объемами 14 12 07  2_18" xfId="4209"/>
    <cellStyle name="_Final_Book_010301_Nsi_140(Зах)_DCF 3 с увел  объемами 14 12 07 _Northern_Lights_financial_model_v11" xfId="4210"/>
    <cellStyle name="_Final_Book_010301_Nsi_140(Зах)_DCF 3 с увел  объемами 14 12 07 _Northern_Lights_financial_model_v11_18" xfId="4211"/>
    <cellStyle name="_Final_Book_010301_Nsi_140(Зах)_DCF_Northern_Lights_financial_model_v11" xfId="4212"/>
    <cellStyle name="_Final_Book_010301_Nsi_140(Зах)_DCF_Northern_Lights_financial_model_v11_18" xfId="4213"/>
    <cellStyle name="_Final_Book_010301_Nsi_140(Зах)_DCF_Pavlodar_9" xfId="4214"/>
    <cellStyle name="_Final_Book_010301_Nsi_140(Зах)_DCF_Pavlodar_9 2" xfId="4215"/>
    <cellStyle name="_Final_Book_010301_Nsi_140(Зах)_DCF_Pavlodar_9 2 2" xfId="4216"/>
    <cellStyle name="_Final_Book_010301_Nsi_140(Зах)_DCF_Pavlodar_9 2_18" xfId="4217"/>
    <cellStyle name="_Final_Book_010301_Nsi_140(Зах)_DCF_Pavlodar_9_Northern_Lights_financial_model_v11" xfId="4218"/>
    <cellStyle name="_Final_Book_010301_Nsi_140(Зах)_DCF_Pavlodar_9_Northern_Lights_financial_model_v11_18" xfId="4219"/>
    <cellStyle name="_Final_Book_010301_Nsi_140(Зах)_Northern_Lights_financial_model_v11" xfId="4220"/>
    <cellStyle name="_Final_Book_010301_Nsi_140(Зах)_Northern_Lights_financial_model_v11_18" xfId="4221"/>
    <cellStyle name="_Final_Book_010301_Nsi_140(Зах)_Модель до 2018 г " xfId="4222"/>
    <cellStyle name="_Final_Book_010301_Nsi_140(Зах)_Модель до 2018 г _18" xfId="4223"/>
    <cellStyle name="_Final_Book_010301_Nsi_140_DCF" xfId="4224"/>
    <cellStyle name="_Final_Book_010301_Nsi_140_DCF 2" xfId="4225"/>
    <cellStyle name="_Final_Book_010301_Nsi_140_DCF 2 2" xfId="4226"/>
    <cellStyle name="_Final_Book_010301_Nsi_140_DCF 2_18" xfId="4227"/>
    <cellStyle name="_Final_Book_010301_Nsi_140_DCF 3 с увел  объемами 14 12 07 " xfId="4228"/>
    <cellStyle name="_Final_Book_010301_Nsi_140_DCF 3 с увел  объемами 14 12 07  2" xfId="4229"/>
    <cellStyle name="_Final_Book_010301_Nsi_140_DCF 3 с увел  объемами 14 12 07  2 2" xfId="4230"/>
    <cellStyle name="_Final_Book_010301_Nsi_140_DCF 3 с увел  объемами 14 12 07  2_18" xfId="4231"/>
    <cellStyle name="_Final_Book_010301_Nsi_140_DCF 3 с увел  объемами 14 12 07 _Northern_Lights_financial_model_v11" xfId="4232"/>
    <cellStyle name="_Final_Book_010301_Nsi_140_DCF 3 с увел  объемами 14 12 07 _Northern_Lights_financial_model_v11_18" xfId="4233"/>
    <cellStyle name="_Final_Book_010301_Nsi_140_DCF_Northern_Lights_financial_model_v11" xfId="4234"/>
    <cellStyle name="_Final_Book_010301_Nsi_140_DCF_Northern_Lights_financial_model_v11_18" xfId="4235"/>
    <cellStyle name="_Final_Book_010301_Nsi_140_DCF_Pavlodar_9" xfId="4236"/>
    <cellStyle name="_Final_Book_010301_Nsi_140_DCF_Pavlodar_9 2" xfId="4237"/>
    <cellStyle name="_Final_Book_010301_Nsi_140_DCF_Pavlodar_9 2 2" xfId="4238"/>
    <cellStyle name="_Final_Book_010301_Nsi_140_DCF_Pavlodar_9 2_18" xfId="4239"/>
    <cellStyle name="_Final_Book_010301_Nsi_140_DCF_Pavlodar_9_Northern_Lights_financial_model_v11" xfId="4240"/>
    <cellStyle name="_Final_Book_010301_Nsi_140_DCF_Pavlodar_9_Northern_Lights_financial_model_v11_18" xfId="4241"/>
    <cellStyle name="_Final_Book_010301_Nsi_140_mod" xfId="4242"/>
    <cellStyle name="_Final_Book_010301_Nsi_140_mod 2" xfId="4243"/>
    <cellStyle name="_Final_Book_010301_Nsi_140_mod 2 2" xfId="4244"/>
    <cellStyle name="_Final_Book_010301_Nsi_140_mod 2_18" xfId="4245"/>
    <cellStyle name="_Final_Book_010301_Nsi_140_mod_DCF" xfId="4246"/>
    <cellStyle name="_Final_Book_010301_Nsi_140_mod_DCF 2" xfId="4247"/>
    <cellStyle name="_Final_Book_010301_Nsi_140_mod_DCF 2 2" xfId="4248"/>
    <cellStyle name="_Final_Book_010301_Nsi_140_mod_DCF 2_18" xfId="4249"/>
    <cellStyle name="_Final_Book_010301_Nsi_140_mod_DCF 3 с увел  объемами 14 12 07 " xfId="4250"/>
    <cellStyle name="_Final_Book_010301_Nsi_140_mod_DCF 3 с увел  объемами 14 12 07  2" xfId="4251"/>
    <cellStyle name="_Final_Book_010301_Nsi_140_mod_DCF 3 с увел  объемами 14 12 07  2 2" xfId="4252"/>
    <cellStyle name="_Final_Book_010301_Nsi_140_mod_DCF 3 с увел  объемами 14 12 07  2_18" xfId="4253"/>
    <cellStyle name="_Final_Book_010301_Nsi_140_mod_DCF 3 с увел  объемами 14 12 07 _Northern_Lights_financial_model_v11" xfId="4254"/>
    <cellStyle name="_Final_Book_010301_Nsi_140_mod_DCF 3 с увел  объемами 14 12 07 _Northern_Lights_financial_model_v11_18" xfId="4255"/>
    <cellStyle name="_Final_Book_010301_Nsi_140_mod_DCF_Northern_Lights_financial_model_v11" xfId="4256"/>
    <cellStyle name="_Final_Book_010301_Nsi_140_mod_DCF_Northern_Lights_financial_model_v11_18" xfId="4257"/>
    <cellStyle name="_Final_Book_010301_Nsi_140_mod_DCF_Pavlodar_9" xfId="4258"/>
    <cellStyle name="_Final_Book_010301_Nsi_140_mod_DCF_Pavlodar_9 2" xfId="4259"/>
    <cellStyle name="_Final_Book_010301_Nsi_140_mod_DCF_Pavlodar_9 2 2" xfId="4260"/>
    <cellStyle name="_Final_Book_010301_Nsi_140_mod_DCF_Pavlodar_9 2_18" xfId="4261"/>
    <cellStyle name="_Final_Book_010301_Nsi_140_mod_DCF_Pavlodar_9_Northern_Lights_financial_model_v11" xfId="4262"/>
    <cellStyle name="_Final_Book_010301_Nsi_140_mod_DCF_Pavlodar_9_Northern_Lights_financial_model_v11_18" xfId="4263"/>
    <cellStyle name="_Final_Book_010301_Nsi_140_mod_Northern_Lights_financial_model_v11" xfId="4264"/>
    <cellStyle name="_Final_Book_010301_Nsi_140_mod_Northern_Lights_financial_model_v11_18" xfId="4265"/>
    <cellStyle name="_Final_Book_010301_Nsi_140_mod_Модель до 2018 г " xfId="4266"/>
    <cellStyle name="_Final_Book_010301_Nsi_140_mod_Модель до 2018 г _18" xfId="4267"/>
    <cellStyle name="_Final_Book_010301_Nsi_140_Northern_Lights_financial_model_v11" xfId="4268"/>
    <cellStyle name="_Final_Book_010301_Nsi_140_Northern_Lights_financial_model_v11_18" xfId="4269"/>
    <cellStyle name="_Final_Book_010301_Nsi_140_Модель до 2018 г " xfId="4270"/>
    <cellStyle name="_Final_Book_010301_Nsi_140_Модель до 2018 г _18" xfId="4271"/>
    <cellStyle name="_Final_Book_010301_Nsi_158" xfId="4272"/>
    <cellStyle name="_Final_Book_010301_Nsi_158 2" xfId="4273"/>
    <cellStyle name="_Final_Book_010301_Nsi_158 2 2" xfId="4274"/>
    <cellStyle name="_Final_Book_010301_Nsi_158 2_18" xfId="4275"/>
    <cellStyle name="_Final_Book_010301_Nsi_158_DCF" xfId="4276"/>
    <cellStyle name="_Final_Book_010301_Nsi_158_DCF 2" xfId="4277"/>
    <cellStyle name="_Final_Book_010301_Nsi_158_DCF 2 2" xfId="4278"/>
    <cellStyle name="_Final_Book_010301_Nsi_158_DCF 2_18" xfId="4279"/>
    <cellStyle name="_Final_Book_010301_Nsi_158_DCF 3 с увел  объемами 14 12 07 " xfId="4280"/>
    <cellStyle name="_Final_Book_010301_Nsi_158_DCF 3 с увел  объемами 14 12 07  2" xfId="4281"/>
    <cellStyle name="_Final_Book_010301_Nsi_158_DCF 3 с увел  объемами 14 12 07  2 2" xfId="4282"/>
    <cellStyle name="_Final_Book_010301_Nsi_158_DCF 3 с увел  объемами 14 12 07  2_18" xfId="4283"/>
    <cellStyle name="_Final_Book_010301_Nsi_158_DCF 3 с увел  объемами 14 12 07 _Northern_Lights_financial_model_v11" xfId="4284"/>
    <cellStyle name="_Final_Book_010301_Nsi_158_DCF 3 с увел  объемами 14 12 07 _Northern_Lights_financial_model_v11_18" xfId="4285"/>
    <cellStyle name="_Final_Book_010301_Nsi_158_DCF_Northern_Lights_financial_model_v11" xfId="4286"/>
    <cellStyle name="_Final_Book_010301_Nsi_158_DCF_Northern_Lights_financial_model_v11_18" xfId="4287"/>
    <cellStyle name="_Final_Book_010301_Nsi_158_DCF_Pavlodar_9" xfId="4288"/>
    <cellStyle name="_Final_Book_010301_Nsi_158_DCF_Pavlodar_9 2" xfId="4289"/>
    <cellStyle name="_Final_Book_010301_Nsi_158_DCF_Pavlodar_9 2 2" xfId="4290"/>
    <cellStyle name="_Final_Book_010301_Nsi_158_DCF_Pavlodar_9 2_18" xfId="4291"/>
    <cellStyle name="_Final_Book_010301_Nsi_158_DCF_Pavlodar_9_Northern_Lights_financial_model_v11" xfId="4292"/>
    <cellStyle name="_Final_Book_010301_Nsi_158_DCF_Pavlodar_9_Northern_Lights_financial_model_v11_18" xfId="4293"/>
    <cellStyle name="_Final_Book_010301_Nsi_158_Northern_Lights_financial_model_v11" xfId="4294"/>
    <cellStyle name="_Final_Book_010301_Nsi_158_Northern_Lights_financial_model_v11_18" xfId="4295"/>
    <cellStyle name="_Final_Book_010301_Nsi_158_Модель до 2018 г " xfId="4296"/>
    <cellStyle name="_Final_Book_010301_Nsi_158_Модель до 2018 г _18" xfId="4297"/>
    <cellStyle name="_Final_Book_010301_Nsi_DCF" xfId="4298"/>
    <cellStyle name="_Final_Book_010301_Nsi_DCF 2" xfId="4299"/>
    <cellStyle name="_Final_Book_010301_Nsi_DCF 2 2" xfId="4300"/>
    <cellStyle name="_Final_Book_010301_Nsi_DCF 2_18" xfId="4301"/>
    <cellStyle name="_Final_Book_010301_Nsi_DCF 3 с увел  объемами 14 12 07 " xfId="4302"/>
    <cellStyle name="_Final_Book_010301_Nsi_DCF 3 с увел  объемами 14 12 07  2" xfId="4303"/>
    <cellStyle name="_Final_Book_010301_Nsi_DCF 3 с увел  объемами 14 12 07  2 2" xfId="4304"/>
    <cellStyle name="_Final_Book_010301_Nsi_DCF 3 с увел  объемами 14 12 07  2_18" xfId="4305"/>
    <cellStyle name="_Final_Book_010301_Nsi_DCF 3 с увел  объемами 14 12 07 _Northern_Lights_financial_model_v11" xfId="4306"/>
    <cellStyle name="_Final_Book_010301_Nsi_DCF 3 с увел  объемами 14 12 07 _Northern_Lights_financial_model_v11_18" xfId="4307"/>
    <cellStyle name="_Final_Book_010301_Nsi_DCF_Northern_Lights_financial_model_v11" xfId="4308"/>
    <cellStyle name="_Final_Book_010301_Nsi_DCF_Northern_Lights_financial_model_v11_18" xfId="4309"/>
    <cellStyle name="_Final_Book_010301_Nsi_DCF_Pavlodar_9" xfId="4310"/>
    <cellStyle name="_Final_Book_010301_Nsi_DCF_Pavlodar_9 2" xfId="4311"/>
    <cellStyle name="_Final_Book_010301_Nsi_DCF_Pavlodar_9 2 2" xfId="4312"/>
    <cellStyle name="_Final_Book_010301_Nsi_DCF_Pavlodar_9 2_18" xfId="4313"/>
    <cellStyle name="_Final_Book_010301_Nsi_DCF_Pavlodar_9_Northern_Lights_financial_model_v11" xfId="4314"/>
    <cellStyle name="_Final_Book_010301_Nsi_DCF_Pavlodar_9_Northern_Lights_financial_model_v11_18" xfId="4315"/>
    <cellStyle name="_Final_Book_010301_Nsi_Express" xfId="4316"/>
    <cellStyle name="_Final_Book_010301_Nsi_Express 2" xfId="4317"/>
    <cellStyle name="_Final_Book_010301_Nsi_Express 2 2" xfId="4318"/>
    <cellStyle name="_Final_Book_010301_Nsi_Express 2_18" xfId="4319"/>
    <cellStyle name="_Final_Book_010301_Nsi_Express_DCF" xfId="4320"/>
    <cellStyle name="_Final_Book_010301_Nsi_Express_DCF 2" xfId="4321"/>
    <cellStyle name="_Final_Book_010301_Nsi_Express_DCF 2 2" xfId="4322"/>
    <cellStyle name="_Final_Book_010301_Nsi_Express_DCF 2_18" xfId="4323"/>
    <cellStyle name="_Final_Book_010301_Nsi_Express_DCF 3 с увел  объемами 14 12 07 " xfId="4324"/>
    <cellStyle name="_Final_Book_010301_Nsi_Express_DCF 3 с увел  объемами 14 12 07  2" xfId="4325"/>
    <cellStyle name="_Final_Book_010301_Nsi_Express_DCF 3 с увел  объемами 14 12 07  2 2" xfId="4326"/>
    <cellStyle name="_Final_Book_010301_Nsi_Express_DCF 3 с увел  объемами 14 12 07  2_18" xfId="4327"/>
    <cellStyle name="_Final_Book_010301_Nsi_Express_DCF 3 с увел  объемами 14 12 07 _Northern_Lights_financial_model_v11" xfId="4328"/>
    <cellStyle name="_Final_Book_010301_Nsi_Express_DCF 3 с увел  объемами 14 12 07 _Northern_Lights_financial_model_v11_18" xfId="4329"/>
    <cellStyle name="_Final_Book_010301_Nsi_Express_DCF_Northern_Lights_financial_model_v11" xfId="4330"/>
    <cellStyle name="_Final_Book_010301_Nsi_Express_DCF_Northern_Lights_financial_model_v11_18" xfId="4331"/>
    <cellStyle name="_Final_Book_010301_Nsi_Express_DCF_Pavlodar_9" xfId="4332"/>
    <cellStyle name="_Final_Book_010301_Nsi_Express_DCF_Pavlodar_9 2" xfId="4333"/>
    <cellStyle name="_Final_Book_010301_Nsi_Express_DCF_Pavlodar_9 2 2" xfId="4334"/>
    <cellStyle name="_Final_Book_010301_Nsi_Express_DCF_Pavlodar_9 2_18" xfId="4335"/>
    <cellStyle name="_Final_Book_010301_Nsi_Express_DCF_Pavlodar_9_Northern_Lights_financial_model_v11" xfId="4336"/>
    <cellStyle name="_Final_Book_010301_Nsi_Express_DCF_Pavlodar_9_Northern_Lights_financial_model_v11_18" xfId="4337"/>
    <cellStyle name="_Final_Book_010301_Nsi_Express_Northern_Lights_financial_model_v11" xfId="4338"/>
    <cellStyle name="_Final_Book_010301_Nsi_Express_Northern_Lights_financial_model_v11_18" xfId="4339"/>
    <cellStyle name="_Final_Book_010301_Nsi_Express_Модель до 2018 г " xfId="4340"/>
    <cellStyle name="_Final_Book_010301_Nsi_Express_Модель до 2018 г _18" xfId="4341"/>
    <cellStyle name="_Final_Book_010301_Nsi_Jan1" xfId="4342"/>
    <cellStyle name="_Final_Book_010301_Nsi_Jan1 2" xfId="4343"/>
    <cellStyle name="_Final_Book_010301_Nsi_Jan1 2 2" xfId="4344"/>
    <cellStyle name="_Final_Book_010301_Nsi_Jan1 2_18" xfId="4345"/>
    <cellStyle name="_Final_Book_010301_Nsi_Jan1_DCF" xfId="4346"/>
    <cellStyle name="_Final_Book_010301_Nsi_Jan1_DCF 2" xfId="4347"/>
    <cellStyle name="_Final_Book_010301_Nsi_Jan1_DCF 2 2" xfId="4348"/>
    <cellStyle name="_Final_Book_010301_Nsi_Jan1_DCF 2_18" xfId="4349"/>
    <cellStyle name="_Final_Book_010301_Nsi_Jan1_DCF 3 с увел  объемами 14 12 07 " xfId="4350"/>
    <cellStyle name="_Final_Book_010301_Nsi_Jan1_DCF 3 с увел  объемами 14 12 07  2" xfId="4351"/>
    <cellStyle name="_Final_Book_010301_Nsi_Jan1_DCF 3 с увел  объемами 14 12 07  2 2" xfId="4352"/>
    <cellStyle name="_Final_Book_010301_Nsi_Jan1_DCF 3 с увел  объемами 14 12 07  2_18" xfId="4353"/>
    <cellStyle name="_Final_Book_010301_Nsi_Jan1_DCF 3 с увел  объемами 14 12 07 _Northern_Lights_financial_model_v11" xfId="4354"/>
    <cellStyle name="_Final_Book_010301_Nsi_Jan1_DCF 3 с увел  объемами 14 12 07 _Northern_Lights_financial_model_v11_18" xfId="4355"/>
    <cellStyle name="_Final_Book_010301_Nsi_Jan1_DCF_Northern_Lights_financial_model_v11" xfId="4356"/>
    <cellStyle name="_Final_Book_010301_Nsi_Jan1_DCF_Northern_Lights_financial_model_v11_18" xfId="4357"/>
    <cellStyle name="_Final_Book_010301_Nsi_Jan1_DCF_Pavlodar_9" xfId="4358"/>
    <cellStyle name="_Final_Book_010301_Nsi_Jan1_DCF_Pavlodar_9 2" xfId="4359"/>
    <cellStyle name="_Final_Book_010301_Nsi_Jan1_DCF_Pavlodar_9 2 2" xfId="4360"/>
    <cellStyle name="_Final_Book_010301_Nsi_Jan1_DCF_Pavlodar_9 2_18" xfId="4361"/>
    <cellStyle name="_Final_Book_010301_Nsi_Jan1_DCF_Pavlodar_9_Northern_Lights_financial_model_v11" xfId="4362"/>
    <cellStyle name="_Final_Book_010301_Nsi_Jan1_DCF_Pavlodar_9_Northern_Lights_financial_model_v11_18" xfId="4363"/>
    <cellStyle name="_Final_Book_010301_Nsi_Jan1_Northern_Lights_financial_model_v11" xfId="4364"/>
    <cellStyle name="_Final_Book_010301_Nsi_Jan1_Northern_Lights_financial_model_v11_18" xfId="4365"/>
    <cellStyle name="_Final_Book_010301_Nsi_Jan1_Модель до 2018 г " xfId="4366"/>
    <cellStyle name="_Final_Book_010301_Nsi_Jan1_Модель до 2018 г _18" xfId="4367"/>
    <cellStyle name="_Final_Book_010301_Nsi_Northern_Lights_financial_model_v11" xfId="4368"/>
    <cellStyle name="_Final_Book_010301_Nsi_Northern_Lights_financial_model_v11_18" xfId="4369"/>
    <cellStyle name="_Final_Book_010301_Nsi_test" xfId="4370"/>
    <cellStyle name="_Final_Book_010301_Nsi_test 2" xfId="4371"/>
    <cellStyle name="_Final_Book_010301_Nsi_test 2 2" xfId="4372"/>
    <cellStyle name="_Final_Book_010301_Nsi_test 2_18" xfId="4373"/>
    <cellStyle name="_Final_Book_010301_Nsi_test_DCF" xfId="4374"/>
    <cellStyle name="_Final_Book_010301_Nsi_test_DCF 2" xfId="4375"/>
    <cellStyle name="_Final_Book_010301_Nsi_test_DCF 2 2" xfId="4376"/>
    <cellStyle name="_Final_Book_010301_Nsi_test_DCF 2_18" xfId="4377"/>
    <cellStyle name="_Final_Book_010301_Nsi_test_DCF 3 с увел  объемами 14 12 07 " xfId="4378"/>
    <cellStyle name="_Final_Book_010301_Nsi_test_DCF 3 с увел  объемами 14 12 07  2" xfId="4379"/>
    <cellStyle name="_Final_Book_010301_Nsi_test_DCF 3 с увел  объемами 14 12 07  2 2" xfId="4380"/>
    <cellStyle name="_Final_Book_010301_Nsi_test_DCF 3 с увел  объемами 14 12 07  2_18" xfId="4381"/>
    <cellStyle name="_Final_Book_010301_Nsi_test_DCF 3 с увел  объемами 14 12 07 _Northern_Lights_financial_model_v11" xfId="4382"/>
    <cellStyle name="_Final_Book_010301_Nsi_test_DCF 3 с увел  объемами 14 12 07 _Northern_Lights_financial_model_v11_18" xfId="4383"/>
    <cellStyle name="_Final_Book_010301_Nsi_test_DCF_Northern_Lights_financial_model_v11" xfId="4384"/>
    <cellStyle name="_Final_Book_010301_Nsi_test_DCF_Northern_Lights_financial_model_v11_18" xfId="4385"/>
    <cellStyle name="_Final_Book_010301_Nsi_test_DCF_Pavlodar_9" xfId="4386"/>
    <cellStyle name="_Final_Book_010301_Nsi_test_DCF_Pavlodar_9 2" xfId="4387"/>
    <cellStyle name="_Final_Book_010301_Nsi_test_DCF_Pavlodar_9 2 2" xfId="4388"/>
    <cellStyle name="_Final_Book_010301_Nsi_test_DCF_Pavlodar_9 2_18" xfId="4389"/>
    <cellStyle name="_Final_Book_010301_Nsi_test_DCF_Pavlodar_9_Northern_Lights_financial_model_v11" xfId="4390"/>
    <cellStyle name="_Final_Book_010301_Nsi_test_DCF_Pavlodar_9_Northern_Lights_financial_model_v11_18" xfId="4391"/>
    <cellStyle name="_Final_Book_010301_Nsi_test_Northern_Lights_financial_model_v11" xfId="4392"/>
    <cellStyle name="_Final_Book_010301_Nsi_test_Northern_Lights_financial_model_v11_18" xfId="4393"/>
    <cellStyle name="_Final_Book_010301_Nsi_test_Модель до 2018 г " xfId="4394"/>
    <cellStyle name="_Final_Book_010301_Nsi_test_Модель до 2018 г _18" xfId="4395"/>
    <cellStyle name="_Final_Book_010301_Nsi_Модель до 2018 г " xfId="4396"/>
    <cellStyle name="_Final_Book_010301_Nsi_Модель до 2018 г _18" xfId="4397"/>
    <cellStyle name="_Final_Book_010301_Nsi2" xfId="4398"/>
    <cellStyle name="_Final_Book_010301_Nsi2 2" xfId="4399"/>
    <cellStyle name="_Final_Book_010301_Nsi2 2 2" xfId="4400"/>
    <cellStyle name="_Final_Book_010301_Nsi2 2_18" xfId="4401"/>
    <cellStyle name="_Final_Book_010301_Nsi2_DCF" xfId="4402"/>
    <cellStyle name="_Final_Book_010301_Nsi2_DCF 2" xfId="4403"/>
    <cellStyle name="_Final_Book_010301_Nsi2_DCF 2 2" xfId="4404"/>
    <cellStyle name="_Final_Book_010301_Nsi2_DCF 2_18" xfId="4405"/>
    <cellStyle name="_Final_Book_010301_Nsi2_DCF 3 с увел  объемами 14 12 07 " xfId="4406"/>
    <cellStyle name="_Final_Book_010301_Nsi2_DCF 3 с увел  объемами 14 12 07  2" xfId="4407"/>
    <cellStyle name="_Final_Book_010301_Nsi2_DCF 3 с увел  объемами 14 12 07  2 2" xfId="4408"/>
    <cellStyle name="_Final_Book_010301_Nsi2_DCF 3 с увел  объемами 14 12 07  2_18" xfId="4409"/>
    <cellStyle name="_Final_Book_010301_Nsi2_DCF 3 с увел  объемами 14 12 07 _Northern_Lights_financial_model_v11" xfId="4410"/>
    <cellStyle name="_Final_Book_010301_Nsi2_DCF 3 с увел  объемами 14 12 07 _Northern_Lights_financial_model_v11_18" xfId="4411"/>
    <cellStyle name="_Final_Book_010301_Nsi2_DCF_Northern_Lights_financial_model_v11" xfId="4412"/>
    <cellStyle name="_Final_Book_010301_Nsi2_DCF_Northern_Lights_financial_model_v11_18" xfId="4413"/>
    <cellStyle name="_Final_Book_010301_Nsi2_DCF_Pavlodar_9" xfId="4414"/>
    <cellStyle name="_Final_Book_010301_Nsi2_DCF_Pavlodar_9 2" xfId="4415"/>
    <cellStyle name="_Final_Book_010301_Nsi2_DCF_Pavlodar_9 2 2" xfId="4416"/>
    <cellStyle name="_Final_Book_010301_Nsi2_DCF_Pavlodar_9 2_18" xfId="4417"/>
    <cellStyle name="_Final_Book_010301_Nsi2_DCF_Pavlodar_9_Northern_Lights_financial_model_v11" xfId="4418"/>
    <cellStyle name="_Final_Book_010301_Nsi2_DCF_Pavlodar_9_Northern_Lights_financial_model_v11_18" xfId="4419"/>
    <cellStyle name="_Final_Book_010301_Nsi2_Northern_Lights_financial_model_v11" xfId="4420"/>
    <cellStyle name="_Final_Book_010301_Nsi2_Northern_Lights_financial_model_v11_18" xfId="4421"/>
    <cellStyle name="_Final_Book_010301_Nsi2_Модель до 2018 г " xfId="4422"/>
    <cellStyle name="_Final_Book_010301_Nsi2_Модель до 2018 г _18" xfId="4423"/>
    <cellStyle name="_Final_Book_010301_Nsi-Services" xfId="4424"/>
    <cellStyle name="_Final_Book_010301_Nsi-Services 2" xfId="4425"/>
    <cellStyle name="_Final_Book_010301_Nsi-Services 2 2" xfId="4426"/>
    <cellStyle name="_Final_Book_010301_Nsi-Services 2_18" xfId="4427"/>
    <cellStyle name="_Final_Book_010301_Nsi-Services_DCF" xfId="4428"/>
    <cellStyle name="_Final_Book_010301_Nsi-Services_DCF 2" xfId="4429"/>
    <cellStyle name="_Final_Book_010301_Nsi-Services_DCF 2 2" xfId="4430"/>
    <cellStyle name="_Final_Book_010301_Nsi-Services_DCF 2_18" xfId="4431"/>
    <cellStyle name="_Final_Book_010301_Nsi-Services_DCF 3 с увел  объемами 14 12 07 " xfId="4432"/>
    <cellStyle name="_Final_Book_010301_Nsi-Services_DCF 3 с увел  объемами 14 12 07  2" xfId="4433"/>
    <cellStyle name="_Final_Book_010301_Nsi-Services_DCF 3 с увел  объемами 14 12 07  2 2" xfId="4434"/>
    <cellStyle name="_Final_Book_010301_Nsi-Services_DCF 3 с увел  объемами 14 12 07  2_18" xfId="4435"/>
    <cellStyle name="_Final_Book_010301_Nsi-Services_DCF 3 с увел  объемами 14 12 07 _Northern_Lights_financial_model_v11" xfId="4436"/>
    <cellStyle name="_Final_Book_010301_Nsi-Services_DCF 3 с увел  объемами 14 12 07 _Northern_Lights_financial_model_v11_18" xfId="4437"/>
    <cellStyle name="_Final_Book_010301_Nsi-Services_DCF_Northern_Lights_financial_model_v11" xfId="4438"/>
    <cellStyle name="_Final_Book_010301_Nsi-Services_DCF_Northern_Lights_financial_model_v11_18" xfId="4439"/>
    <cellStyle name="_Final_Book_010301_Nsi-Services_DCF_Pavlodar_9" xfId="4440"/>
    <cellStyle name="_Final_Book_010301_Nsi-Services_DCF_Pavlodar_9 2" xfId="4441"/>
    <cellStyle name="_Final_Book_010301_Nsi-Services_DCF_Pavlodar_9 2 2" xfId="4442"/>
    <cellStyle name="_Final_Book_010301_Nsi-Services_DCF_Pavlodar_9 2_18" xfId="4443"/>
    <cellStyle name="_Final_Book_010301_Nsi-Services_DCF_Pavlodar_9_Northern_Lights_financial_model_v11" xfId="4444"/>
    <cellStyle name="_Final_Book_010301_Nsi-Services_DCF_Pavlodar_9_Northern_Lights_financial_model_v11_18" xfId="4445"/>
    <cellStyle name="_Final_Book_010301_Nsi-Services_Northern_Lights_financial_model_v11" xfId="4446"/>
    <cellStyle name="_Final_Book_010301_Nsi-Services_Northern_Lights_financial_model_v11_18" xfId="4447"/>
    <cellStyle name="_Final_Book_010301_Nsi-Services_Модель до 2018 г " xfId="4448"/>
    <cellStyle name="_Final_Book_010301_Nsi-Services_Модель до 2018 г _18" xfId="4449"/>
    <cellStyle name="_Final_Book_010301_P&amp;L" xfId="4450"/>
    <cellStyle name="_Final_Book_010301_P&amp;L 2" xfId="4451"/>
    <cellStyle name="_Final_Book_010301_P&amp;L 2 2" xfId="4452"/>
    <cellStyle name="_Final_Book_010301_P&amp;L 2_18" xfId="4453"/>
    <cellStyle name="_Final_Book_010301_P&amp;L_DCF" xfId="4454"/>
    <cellStyle name="_Final_Book_010301_P&amp;L_DCF 2" xfId="4455"/>
    <cellStyle name="_Final_Book_010301_P&amp;L_DCF 2 2" xfId="4456"/>
    <cellStyle name="_Final_Book_010301_P&amp;L_DCF 2_18" xfId="4457"/>
    <cellStyle name="_Final_Book_010301_P&amp;L_DCF 3 с увел  объемами 14 12 07 " xfId="4458"/>
    <cellStyle name="_Final_Book_010301_P&amp;L_DCF 3 с увел  объемами 14 12 07  2" xfId="4459"/>
    <cellStyle name="_Final_Book_010301_P&amp;L_DCF 3 с увел  объемами 14 12 07  2 2" xfId="4460"/>
    <cellStyle name="_Final_Book_010301_P&amp;L_DCF 3 с увел  объемами 14 12 07  2_18" xfId="4461"/>
    <cellStyle name="_Final_Book_010301_P&amp;L_DCF 3 с увел  объемами 14 12 07 _Northern_Lights_financial_model_v11" xfId="4462"/>
    <cellStyle name="_Final_Book_010301_P&amp;L_DCF 3 с увел  объемами 14 12 07 _Northern_Lights_financial_model_v11_18" xfId="4463"/>
    <cellStyle name="_Final_Book_010301_P&amp;L_DCF_Northern_Lights_financial_model_v11" xfId="4464"/>
    <cellStyle name="_Final_Book_010301_P&amp;L_DCF_Northern_Lights_financial_model_v11_18" xfId="4465"/>
    <cellStyle name="_Final_Book_010301_P&amp;L_DCF_Pavlodar_9" xfId="4466"/>
    <cellStyle name="_Final_Book_010301_P&amp;L_DCF_Pavlodar_9 2" xfId="4467"/>
    <cellStyle name="_Final_Book_010301_P&amp;L_DCF_Pavlodar_9 2 2" xfId="4468"/>
    <cellStyle name="_Final_Book_010301_P&amp;L_DCF_Pavlodar_9 2_18" xfId="4469"/>
    <cellStyle name="_Final_Book_010301_P&amp;L_DCF_Pavlodar_9_Northern_Lights_financial_model_v11" xfId="4470"/>
    <cellStyle name="_Final_Book_010301_P&amp;L_DCF_Pavlodar_9_Northern_Lights_financial_model_v11_18" xfId="4471"/>
    <cellStyle name="_Final_Book_010301_P&amp;L_Northern_Lights_financial_model_v11" xfId="4472"/>
    <cellStyle name="_Final_Book_010301_P&amp;L_Northern_Lights_financial_model_v11_18" xfId="4473"/>
    <cellStyle name="_Final_Book_010301_P&amp;L_Модель до 2018 г " xfId="4474"/>
    <cellStyle name="_Final_Book_010301_P&amp;L_Модель до 2018 г _18" xfId="4475"/>
    <cellStyle name="_Final_Book_010301_S0400" xfId="4476"/>
    <cellStyle name="_Final_Book_010301_S0400 2" xfId="4477"/>
    <cellStyle name="_Final_Book_010301_S0400 2 2" xfId="4478"/>
    <cellStyle name="_Final_Book_010301_S0400 2_18" xfId="4479"/>
    <cellStyle name="_Final_Book_010301_S0400_DCF" xfId="4480"/>
    <cellStyle name="_Final_Book_010301_S0400_DCF 2" xfId="4481"/>
    <cellStyle name="_Final_Book_010301_S0400_DCF 2 2" xfId="4482"/>
    <cellStyle name="_Final_Book_010301_S0400_DCF 2_18" xfId="4483"/>
    <cellStyle name="_Final_Book_010301_S0400_DCF 3 с увел  объемами 14 12 07 " xfId="4484"/>
    <cellStyle name="_Final_Book_010301_S0400_DCF 3 с увел  объемами 14 12 07  2" xfId="4485"/>
    <cellStyle name="_Final_Book_010301_S0400_DCF 3 с увел  объемами 14 12 07  2 2" xfId="4486"/>
    <cellStyle name="_Final_Book_010301_S0400_DCF 3 с увел  объемами 14 12 07  2_18" xfId="4487"/>
    <cellStyle name="_Final_Book_010301_S0400_DCF 3 с увел  объемами 14 12 07 _Northern_Lights_financial_model_v11" xfId="4488"/>
    <cellStyle name="_Final_Book_010301_S0400_DCF 3 с увел  объемами 14 12 07 _Northern_Lights_financial_model_v11_18" xfId="4489"/>
    <cellStyle name="_Final_Book_010301_S0400_DCF_Northern_Lights_financial_model_v11" xfId="4490"/>
    <cellStyle name="_Final_Book_010301_S0400_DCF_Northern_Lights_financial_model_v11_18" xfId="4491"/>
    <cellStyle name="_Final_Book_010301_S0400_DCF_Pavlodar_9" xfId="4492"/>
    <cellStyle name="_Final_Book_010301_S0400_DCF_Pavlodar_9 2" xfId="4493"/>
    <cellStyle name="_Final_Book_010301_S0400_DCF_Pavlodar_9 2 2" xfId="4494"/>
    <cellStyle name="_Final_Book_010301_S0400_DCF_Pavlodar_9 2_18" xfId="4495"/>
    <cellStyle name="_Final_Book_010301_S0400_DCF_Pavlodar_9_Northern_Lights_financial_model_v11" xfId="4496"/>
    <cellStyle name="_Final_Book_010301_S0400_DCF_Pavlodar_9_Northern_Lights_financial_model_v11_18" xfId="4497"/>
    <cellStyle name="_Final_Book_010301_S0400_Northern_Lights_financial_model_v11" xfId="4498"/>
    <cellStyle name="_Final_Book_010301_S0400_Northern_Lights_financial_model_v11_18" xfId="4499"/>
    <cellStyle name="_Final_Book_010301_S0400_Модель до 2018 г " xfId="4500"/>
    <cellStyle name="_Final_Book_010301_S0400_Модель до 2018 г _18" xfId="4501"/>
    <cellStyle name="_Final_Book_010301_S13001" xfId="4502"/>
    <cellStyle name="_Final_Book_010301_S13001 2" xfId="4503"/>
    <cellStyle name="_Final_Book_010301_S13001 2 2" xfId="4504"/>
    <cellStyle name="_Final_Book_010301_S13001 2_18" xfId="4505"/>
    <cellStyle name="_Final_Book_010301_S13001_DCF" xfId="4506"/>
    <cellStyle name="_Final_Book_010301_S13001_DCF 2" xfId="4507"/>
    <cellStyle name="_Final_Book_010301_S13001_DCF 2 2" xfId="4508"/>
    <cellStyle name="_Final_Book_010301_S13001_DCF 2_18" xfId="4509"/>
    <cellStyle name="_Final_Book_010301_S13001_DCF 3 с увел  объемами 14 12 07 " xfId="4510"/>
    <cellStyle name="_Final_Book_010301_S13001_DCF 3 с увел  объемами 14 12 07  2" xfId="4511"/>
    <cellStyle name="_Final_Book_010301_S13001_DCF 3 с увел  объемами 14 12 07  2 2" xfId="4512"/>
    <cellStyle name="_Final_Book_010301_S13001_DCF 3 с увел  объемами 14 12 07  2_18" xfId="4513"/>
    <cellStyle name="_Final_Book_010301_S13001_DCF 3 с увел  объемами 14 12 07 _Northern_Lights_financial_model_v11" xfId="4514"/>
    <cellStyle name="_Final_Book_010301_S13001_DCF 3 с увел  объемами 14 12 07 _Northern_Lights_financial_model_v11_18" xfId="4515"/>
    <cellStyle name="_Final_Book_010301_S13001_DCF_Northern_Lights_financial_model_v11" xfId="4516"/>
    <cellStyle name="_Final_Book_010301_S13001_DCF_Northern_Lights_financial_model_v11_18" xfId="4517"/>
    <cellStyle name="_Final_Book_010301_S13001_DCF_Pavlodar_9" xfId="4518"/>
    <cellStyle name="_Final_Book_010301_S13001_DCF_Pavlodar_9 2" xfId="4519"/>
    <cellStyle name="_Final_Book_010301_S13001_DCF_Pavlodar_9 2 2" xfId="4520"/>
    <cellStyle name="_Final_Book_010301_S13001_DCF_Pavlodar_9 2_18" xfId="4521"/>
    <cellStyle name="_Final_Book_010301_S13001_DCF_Pavlodar_9_Northern_Lights_financial_model_v11" xfId="4522"/>
    <cellStyle name="_Final_Book_010301_S13001_DCF_Pavlodar_9_Northern_Lights_financial_model_v11_18" xfId="4523"/>
    <cellStyle name="_Final_Book_010301_S13001_Northern_Lights_financial_model_v11" xfId="4524"/>
    <cellStyle name="_Final_Book_010301_S13001_Northern_Lights_financial_model_v11_18" xfId="4525"/>
    <cellStyle name="_Final_Book_010301_S13001_Модель до 2018 г " xfId="4526"/>
    <cellStyle name="_Final_Book_010301_S13001_Модель до 2018 г _18" xfId="4527"/>
    <cellStyle name="_Final_Book_010301_Sheet1" xfId="4528"/>
    <cellStyle name="_Final_Book_010301_Sheet1 2" xfId="4529"/>
    <cellStyle name="_Final_Book_010301_Sheet1 2 2" xfId="4530"/>
    <cellStyle name="_Final_Book_010301_Sheet1 2_18" xfId="4531"/>
    <cellStyle name="_Final_Book_010301_Sheet1_DCF" xfId="4532"/>
    <cellStyle name="_Final_Book_010301_Sheet1_DCF 2" xfId="4533"/>
    <cellStyle name="_Final_Book_010301_Sheet1_DCF 2 2" xfId="4534"/>
    <cellStyle name="_Final_Book_010301_Sheet1_DCF 2_18" xfId="4535"/>
    <cellStyle name="_Final_Book_010301_Sheet1_DCF 3 с увел  объемами 14 12 07 " xfId="4536"/>
    <cellStyle name="_Final_Book_010301_Sheet1_DCF 3 с увел  объемами 14 12 07  2" xfId="4537"/>
    <cellStyle name="_Final_Book_010301_Sheet1_DCF 3 с увел  объемами 14 12 07  2 2" xfId="4538"/>
    <cellStyle name="_Final_Book_010301_Sheet1_DCF 3 с увел  объемами 14 12 07  2_18" xfId="4539"/>
    <cellStyle name="_Final_Book_010301_Sheet1_DCF 3 с увел  объемами 14 12 07 _Northern_Lights_financial_model_v11" xfId="4540"/>
    <cellStyle name="_Final_Book_010301_Sheet1_DCF 3 с увел  объемами 14 12 07 _Northern_Lights_financial_model_v11_18" xfId="4541"/>
    <cellStyle name="_Final_Book_010301_Sheet1_DCF_Northern_Lights_financial_model_v11" xfId="4542"/>
    <cellStyle name="_Final_Book_010301_Sheet1_DCF_Northern_Lights_financial_model_v11_18" xfId="4543"/>
    <cellStyle name="_Final_Book_010301_Sheet1_DCF_Pavlodar_9" xfId="4544"/>
    <cellStyle name="_Final_Book_010301_Sheet1_DCF_Pavlodar_9 2" xfId="4545"/>
    <cellStyle name="_Final_Book_010301_Sheet1_DCF_Pavlodar_9 2 2" xfId="4546"/>
    <cellStyle name="_Final_Book_010301_Sheet1_DCF_Pavlodar_9 2_18" xfId="4547"/>
    <cellStyle name="_Final_Book_010301_Sheet1_DCF_Pavlodar_9_Northern_Lights_financial_model_v11" xfId="4548"/>
    <cellStyle name="_Final_Book_010301_Sheet1_DCF_Pavlodar_9_Northern_Lights_financial_model_v11_18" xfId="4549"/>
    <cellStyle name="_Final_Book_010301_Sheet1_Northern_Lights_financial_model_v11" xfId="4550"/>
    <cellStyle name="_Final_Book_010301_Sheet1_Northern_Lights_financial_model_v11_18" xfId="4551"/>
    <cellStyle name="_Final_Book_010301_Sheet1_Модель до 2018 г " xfId="4552"/>
    <cellStyle name="_Final_Book_010301_Sheet1_Модель до 2018 г _18" xfId="4553"/>
    <cellStyle name="_Final_Book_010301_sofi - plan_AP270202ii" xfId="4554"/>
    <cellStyle name="_Final_Book_010301_sofi - plan_AP270202ii 2" xfId="4555"/>
    <cellStyle name="_Final_Book_010301_sofi - plan_AP270202ii 2 2" xfId="4556"/>
    <cellStyle name="_Final_Book_010301_sofi - plan_AP270202ii 2_18" xfId="4557"/>
    <cellStyle name="_Final_Book_010301_sofi - plan_AP270202ii_DCF" xfId="4558"/>
    <cellStyle name="_Final_Book_010301_sofi - plan_AP270202ii_DCF 2" xfId="4559"/>
    <cellStyle name="_Final_Book_010301_sofi - plan_AP270202ii_DCF 2 2" xfId="4560"/>
    <cellStyle name="_Final_Book_010301_sofi - plan_AP270202ii_DCF 2_18" xfId="4561"/>
    <cellStyle name="_Final_Book_010301_sofi - plan_AP270202ii_DCF 3 с увел  объемами 14 12 07 " xfId="4562"/>
    <cellStyle name="_Final_Book_010301_sofi - plan_AP270202ii_DCF 3 с увел  объемами 14 12 07  2" xfId="4563"/>
    <cellStyle name="_Final_Book_010301_sofi - plan_AP270202ii_DCF 3 с увел  объемами 14 12 07  2 2" xfId="4564"/>
    <cellStyle name="_Final_Book_010301_sofi - plan_AP270202ii_DCF 3 с увел  объемами 14 12 07  2_18" xfId="4565"/>
    <cellStyle name="_Final_Book_010301_sofi - plan_AP270202ii_DCF 3 с увел  объемами 14 12 07 _Northern_Lights_financial_model_v11" xfId="4566"/>
    <cellStyle name="_Final_Book_010301_sofi - plan_AP270202ii_DCF 3 с увел  объемами 14 12 07 _Northern_Lights_financial_model_v11_18" xfId="4567"/>
    <cellStyle name="_Final_Book_010301_sofi - plan_AP270202ii_DCF_Northern_Lights_financial_model_v11" xfId="4568"/>
    <cellStyle name="_Final_Book_010301_sofi - plan_AP270202ii_DCF_Northern_Lights_financial_model_v11_18" xfId="4569"/>
    <cellStyle name="_Final_Book_010301_sofi - plan_AP270202ii_DCF_Pavlodar_9" xfId="4570"/>
    <cellStyle name="_Final_Book_010301_sofi - plan_AP270202ii_DCF_Pavlodar_9 2" xfId="4571"/>
    <cellStyle name="_Final_Book_010301_sofi - plan_AP270202ii_DCF_Pavlodar_9 2 2" xfId="4572"/>
    <cellStyle name="_Final_Book_010301_sofi - plan_AP270202ii_DCF_Pavlodar_9 2_18" xfId="4573"/>
    <cellStyle name="_Final_Book_010301_sofi - plan_AP270202ii_DCF_Pavlodar_9_Northern_Lights_financial_model_v11" xfId="4574"/>
    <cellStyle name="_Final_Book_010301_sofi - plan_AP270202ii_DCF_Pavlodar_9_Northern_Lights_financial_model_v11_18" xfId="4575"/>
    <cellStyle name="_Final_Book_010301_sofi - plan_AP270202ii_Northern_Lights_financial_model_v11" xfId="4576"/>
    <cellStyle name="_Final_Book_010301_sofi - plan_AP270202ii_Northern_Lights_financial_model_v11_18" xfId="4577"/>
    <cellStyle name="_Final_Book_010301_sofi - plan_AP270202ii_Модель до 2018 г " xfId="4578"/>
    <cellStyle name="_Final_Book_010301_sofi - plan_AP270202ii_Модель до 2018 г _18" xfId="4579"/>
    <cellStyle name="_Final_Book_010301_sofi - plan_AP270202iii" xfId="4580"/>
    <cellStyle name="_Final_Book_010301_sofi - plan_AP270202iii 2" xfId="4581"/>
    <cellStyle name="_Final_Book_010301_sofi - plan_AP270202iii 2 2" xfId="4582"/>
    <cellStyle name="_Final_Book_010301_sofi - plan_AP270202iii 2_18" xfId="4583"/>
    <cellStyle name="_Final_Book_010301_sofi - plan_AP270202iii_DCF" xfId="4584"/>
    <cellStyle name="_Final_Book_010301_sofi - plan_AP270202iii_DCF 2" xfId="4585"/>
    <cellStyle name="_Final_Book_010301_sofi - plan_AP270202iii_DCF 2 2" xfId="4586"/>
    <cellStyle name="_Final_Book_010301_sofi - plan_AP270202iii_DCF 2_18" xfId="4587"/>
    <cellStyle name="_Final_Book_010301_sofi - plan_AP270202iii_DCF 3 с увел  объемами 14 12 07 " xfId="4588"/>
    <cellStyle name="_Final_Book_010301_sofi - plan_AP270202iii_DCF 3 с увел  объемами 14 12 07  2" xfId="4589"/>
    <cellStyle name="_Final_Book_010301_sofi - plan_AP270202iii_DCF 3 с увел  объемами 14 12 07  2 2" xfId="4590"/>
    <cellStyle name="_Final_Book_010301_sofi - plan_AP270202iii_DCF 3 с увел  объемами 14 12 07  2_18" xfId="4591"/>
    <cellStyle name="_Final_Book_010301_sofi - plan_AP270202iii_DCF 3 с увел  объемами 14 12 07 _Northern_Lights_financial_model_v11" xfId="4592"/>
    <cellStyle name="_Final_Book_010301_sofi - plan_AP270202iii_DCF 3 с увел  объемами 14 12 07 _Northern_Lights_financial_model_v11_18" xfId="4593"/>
    <cellStyle name="_Final_Book_010301_sofi - plan_AP270202iii_DCF_Northern_Lights_financial_model_v11" xfId="4594"/>
    <cellStyle name="_Final_Book_010301_sofi - plan_AP270202iii_DCF_Northern_Lights_financial_model_v11_18" xfId="4595"/>
    <cellStyle name="_Final_Book_010301_sofi - plan_AP270202iii_DCF_Pavlodar_9" xfId="4596"/>
    <cellStyle name="_Final_Book_010301_sofi - plan_AP270202iii_DCF_Pavlodar_9 2" xfId="4597"/>
    <cellStyle name="_Final_Book_010301_sofi - plan_AP270202iii_DCF_Pavlodar_9 2 2" xfId="4598"/>
    <cellStyle name="_Final_Book_010301_sofi - plan_AP270202iii_DCF_Pavlodar_9 2_18" xfId="4599"/>
    <cellStyle name="_Final_Book_010301_sofi - plan_AP270202iii_DCF_Pavlodar_9_Northern_Lights_financial_model_v11" xfId="4600"/>
    <cellStyle name="_Final_Book_010301_sofi - plan_AP270202iii_DCF_Pavlodar_9_Northern_Lights_financial_model_v11_18" xfId="4601"/>
    <cellStyle name="_Final_Book_010301_sofi - plan_AP270202iii_Northern_Lights_financial_model_v11" xfId="4602"/>
    <cellStyle name="_Final_Book_010301_sofi - plan_AP270202iii_Northern_Lights_financial_model_v11_18" xfId="4603"/>
    <cellStyle name="_Final_Book_010301_sofi - plan_AP270202iii_Модель до 2018 г " xfId="4604"/>
    <cellStyle name="_Final_Book_010301_sofi - plan_AP270202iii_Модель до 2018 г _18" xfId="4605"/>
    <cellStyle name="_Final_Book_010301_sofi - plan_AP270202iv" xfId="4606"/>
    <cellStyle name="_Final_Book_010301_sofi - plan_AP270202iv 2" xfId="4607"/>
    <cellStyle name="_Final_Book_010301_sofi - plan_AP270202iv 2 2" xfId="4608"/>
    <cellStyle name="_Final_Book_010301_sofi - plan_AP270202iv 2_18" xfId="4609"/>
    <cellStyle name="_Final_Book_010301_sofi - plan_AP270202iv_DCF" xfId="4610"/>
    <cellStyle name="_Final_Book_010301_sofi - plan_AP270202iv_DCF 2" xfId="4611"/>
    <cellStyle name="_Final_Book_010301_sofi - plan_AP270202iv_DCF 2 2" xfId="4612"/>
    <cellStyle name="_Final_Book_010301_sofi - plan_AP270202iv_DCF 2_18" xfId="4613"/>
    <cellStyle name="_Final_Book_010301_sofi - plan_AP270202iv_DCF 3 с увел  объемами 14 12 07 " xfId="4614"/>
    <cellStyle name="_Final_Book_010301_sofi - plan_AP270202iv_DCF 3 с увел  объемами 14 12 07  2" xfId="4615"/>
    <cellStyle name="_Final_Book_010301_sofi - plan_AP270202iv_DCF 3 с увел  объемами 14 12 07  2 2" xfId="4616"/>
    <cellStyle name="_Final_Book_010301_sofi - plan_AP270202iv_DCF 3 с увел  объемами 14 12 07  2_18" xfId="4617"/>
    <cellStyle name="_Final_Book_010301_sofi - plan_AP270202iv_DCF 3 с увел  объемами 14 12 07 _Northern_Lights_financial_model_v11" xfId="4618"/>
    <cellStyle name="_Final_Book_010301_sofi - plan_AP270202iv_DCF 3 с увел  объемами 14 12 07 _Northern_Lights_financial_model_v11_18" xfId="4619"/>
    <cellStyle name="_Final_Book_010301_sofi - plan_AP270202iv_DCF_Northern_Lights_financial_model_v11" xfId="4620"/>
    <cellStyle name="_Final_Book_010301_sofi - plan_AP270202iv_DCF_Northern_Lights_financial_model_v11_18" xfId="4621"/>
    <cellStyle name="_Final_Book_010301_sofi - plan_AP270202iv_DCF_Pavlodar_9" xfId="4622"/>
    <cellStyle name="_Final_Book_010301_sofi - plan_AP270202iv_DCF_Pavlodar_9 2" xfId="4623"/>
    <cellStyle name="_Final_Book_010301_sofi - plan_AP270202iv_DCF_Pavlodar_9 2 2" xfId="4624"/>
    <cellStyle name="_Final_Book_010301_sofi - plan_AP270202iv_DCF_Pavlodar_9 2_18" xfId="4625"/>
    <cellStyle name="_Final_Book_010301_sofi - plan_AP270202iv_DCF_Pavlodar_9_Northern_Lights_financial_model_v11" xfId="4626"/>
    <cellStyle name="_Final_Book_010301_sofi - plan_AP270202iv_DCF_Pavlodar_9_Northern_Lights_financial_model_v11_18" xfId="4627"/>
    <cellStyle name="_Final_Book_010301_sofi - plan_AP270202iv_Northern_Lights_financial_model_v11" xfId="4628"/>
    <cellStyle name="_Final_Book_010301_sofi - plan_AP270202iv_Northern_Lights_financial_model_v11_18" xfId="4629"/>
    <cellStyle name="_Final_Book_010301_sofi - plan_AP270202iv_Модель до 2018 г " xfId="4630"/>
    <cellStyle name="_Final_Book_010301_sofi - plan_AP270202iv_Модель до 2018 г _18" xfId="4631"/>
    <cellStyle name="_Final_Book_010301_Sofi vs Sobi" xfId="4632"/>
    <cellStyle name="_Final_Book_010301_Sofi vs Sobi 2" xfId="4633"/>
    <cellStyle name="_Final_Book_010301_Sofi vs Sobi 2 2" xfId="4634"/>
    <cellStyle name="_Final_Book_010301_Sofi vs Sobi 2_18" xfId="4635"/>
    <cellStyle name="_Final_Book_010301_Sofi vs Sobi_DCF" xfId="4636"/>
    <cellStyle name="_Final_Book_010301_Sofi vs Sobi_DCF 2" xfId="4637"/>
    <cellStyle name="_Final_Book_010301_Sofi vs Sobi_DCF 2 2" xfId="4638"/>
    <cellStyle name="_Final_Book_010301_Sofi vs Sobi_DCF 2_18" xfId="4639"/>
    <cellStyle name="_Final_Book_010301_Sofi vs Sobi_DCF 3 с увел  объемами 14 12 07 " xfId="4640"/>
    <cellStyle name="_Final_Book_010301_Sofi vs Sobi_DCF 3 с увел  объемами 14 12 07  2" xfId="4641"/>
    <cellStyle name="_Final_Book_010301_Sofi vs Sobi_DCF 3 с увел  объемами 14 12 07  2 2" xfId="4642"/>
    <cellStyle name="_Final_Book_010301_Sofi vs Sobi_DCF 3 с увел  объемами 14 12 07  2_18" xfId="4643"/>
    <cellStyle name="_Final_Book_010301_Sofi vs Sobi_DCF 3 с увел  объемами 14 12 07 _Northern_Lights_financial_model_v11" xfId="4644"/>
    <cellStyle name="_Final_Book_010301_Sofi vs Sobi_DCF 3 с увел  объемами 14 12 07 _Northern_Lights_financial_model_v11_18" xfId="4645"/>
    <cellStyle name="_Final_Book_010301_Sofi vs Sobi_DCF_Northern_Lights_financial_model_v11" xfId="4646"/>
    <cellStyle name="_Final_Book_010301_Sofi vs Sobi_DCF_Northern_Lights_financial_model_v11_18" xfId="4647"/>
    <cellStyle name="_Final_Book_010301_Sofi vs Sobi_DCF_Pavlodar_9" xfId="4648"/>
    <cellStyle name="_Final_Book_010301_Sofi vs Sobi_DCF_Pavlodar_9 2" xfId="4649"/>
    <cellStyle name="_Final_Book_010301_Sofi vs Sobi_DCF_Pavlodar_9 2 2" xfId="4650"/>
    <cellStyle name="_Final_Book_010301_Sofi vs Sobi_DCF_Pavlodar_9 2_18" xfId="4651"/>
    <cellStyle name="_Final_Book_010301_Sofi vs Sobi_DCF_Pavlodar_9_Northern_Lights_financial_model_v11" xfId="4652"/>
    <cellStyle name="_Final_Book_010301_Sofi vs Sobi_DCF_Pavlodar_9_Northern_Lights_financial_model_v11_18" xfId="4653"/>
    <cellStyle name="_Final_Book_010301_Sofi vs Sobi_Northern_Lights_financial_model_v11" xfId="4654"/>
    <cellStyle name="_Final_Book_010301_Sofi vs Sobi_Northern_Lights_financial_model_v11_18" xfId="4655"/>
    <cellStyle name="_Final_Book_010301_Sofi vs Sobi_Модель до 2018 г " xfId="4656"/>
    <cellStyle name="_Final_Book_010301_Sofi vs Sobi_Модель до 2018 г _18" xfId="4657"/>
    <cellStyle name="_Final_Book_010301_Sofi_PBD 27-11-01" xfId="4658"/>
    <cellStyle name="_Final_Book_010301_Sofi_PBD 27-11-01 2" xfId="4659"/>
    <cellStyle name="_Final_Book_010301_Sofi_PBD 27-11-01 2 2" xfId="4660"/>
    <cellStyle name="_Final_Book_010301_Sofi_PBD 27-11-01 2_18" xfId="4661"/>
    <cellStyle name="_Final_Book_010301_Sofi_PBD 27-11-01_DCF" xfId="4662"/>
    <cellStyle name="_Final_Book_010301_Sofi_PBD 27-11-01_DCF 2" xfId="4663"/>
    <cellStyle name="_Final_Book_010301_Sofi_PBD 27-11-01_DCF 2 2" xfId="4664"/>
    <cellStyle name="_Final_Book_010301_Sofi_PBD 27-11-01_DCF 2_18" xfId="4665"/>
    <cellStyle name="_Final_Book_010301_Sofi_PBD 27-11-01_DCF 3 с увел  объемами 14 12 07 " xfId="4666"/>
    <cellStyle name="_Final_Book_010301_Sofi_PBD 27-11-01_DCF 3 с увел  объемами 14 12 07  2" xfId="4667"/>
    <cellStyle name="_Final_Book_010301_Sofi_PBD 27-11-01_DCF 3 с увел  объемами 14 12 07  2 2" xfId="4668"/>
    <cellStyle name="_Final_Book_010301_Sofi_PBD 27-11-01_DCF 3 с увел  объемами 14 12 07  2_18" xfId="4669"/>
    <cellStyle name="_Final_Book_010301_Sofi_PBD 27-11-01_DCF 3 с увел  объемами 14 12 07 _Northern_Lights_financial_model_v11" xfId="4670"/>
    <cellStyle name="_Final_Book_010301_Sofi_PBD 27-11-01_DCF 3 с увел  объемами 14 12 07 _Northern_Lights_financial_model_v11_18" xfId="4671"/>
    <cellStyle name="_Final_Book_010301_Sofi_PBD 27-11-01_DCF_Northern_Lights_financial_model_v11" xfId="4672"/>
    <cellStyle name="_Final_Book_010301_Sofi_PBD 27-11-01_DCF_Northern_Lights_financial_model_v11_18" xfId="4673"/>
    <cellStyle name="_Final_Book_010301_Sofi_PBD 27-11-01_DCF_Pavlodar_9" xfId="4674"/>
    <cellStyle name="_Final_Book_010301_Sofi_PBD 27-11-01_DCF_Pavlodar_9 2" xfId="4675"/>
    <cellStyle name="_Final_Book_010301_Sofi_PBD 27-11-01_DCF_Pavlodar_9 2 2" xfId="4676"/>
    <cellStyle name="_Final_Book_010301_Sofi_PBD 27-11-01_DCF_Pavlodar_9 2_18" xfId="4677"/>
    <cellStyle name="_Final_Book_010301_Sofi_PBD 27-11-01_DCF_Pavlodar_9_Northern_Lights_financial_model_v11" xfId="4678"/>
    <cellStyle name="_Final_Book_010301_Sofi_PBD 27-11-01_DCF_Pavlodar_9_Northern_Lights_financial_model_v11_18" xfId="4679"/>
    <cellStyle name="_Final_Book_010301_Sofi_PBD 27-11-01_Northern_Lights_financial_model_v11" xfId="4680"/>
    <cellStyle name="_Final_Book_010301_Sofi_PBD 27-11-01_Northern_Lights_financial_model_v11_18" xfId="4681"/>
    <cellStyle name="_Final_Book_010301_Sofi_PBD 27-11-01_Модель до 2018 г " xfId="4682"/>
    <cellStyle name="_Final_Book_010301_Sofi_PBD 27-11-01_Модель до 2018 г _18" xfId="4683"/>
    <cellStyle name="_Final_Book_010301_SOFI_TEPs_AOK_130902" xfId="4684"/>
    <cellStyle name="_Final_Book_010301_SOFI_TEPs_AOK_130902 2" xfId="4685"/>
    <cellStyle name="_Final_Book_010301_SOFI_TEPs_AOK_130902 2 2" xfId="4686"/>
    <cellStyle name="_Final_Book_010301_SOFI_TEPs_AOK_130902 2_18" xfId="4687"/>
    <cellStyle name="_Final_Book_010301_SOFI_TEPs_AOK_130902_DCF" xfId="4688"/>
    <cellStyle name="_Final_Book_010301_SOFI_TEPs_AOK_130902_DCF 2" xfId="4689"/>
    <cellStyle name="_Final_Book_010301_SOFI_TEPs_AOK_130902_DCF 2 2" xfId="4690"/>
    <cellStyle name="_Final_Book_010301_SOFI_TEPs_AOK_130902_DCF 2_18" xfId="4691"/>
    <cellStyle name="_Final_Book_010301_SOFI_TEPs_AOK_130902_DCF 3 с увел  объемами 14 12 07 " xfId="4692"/>
    <cellStyle name="_Final_Book_010301_SOFI_TEPs_AOK_130902_DCF 3 с увел  объемами 14 12 07  2" xfId="4693"/>
    <cellStyle name="_Final_Book_010301_SOFI_TEPs_AOK_130902_DCF 3 с увел  объемами 14 12 07  2 2" xfId="4694"/>
    <cellStyle name="_Final_Book_010301_SOFI_TEPs_AOK_130902_DCF 3 с увел  объемами 14 12 07  2_18" xfId="4695"/>
    <cellStyle name="_Final_Book_010301_SOFI_TEPs_AOK_130902_DCF 3 с увел  объемами 14 12 07 _Northern_Lights_financial_model_v11" xfId="4696"/>
    <cellStyle name="_Final_Book_010301_SOFI_TEPs_AOK_130902_DCF 3 с увел  объемами 14 12 07 _Northern_Lights_financial_model_v11_18" xfId="4697"/>
    <cellStyle name="_Final_Book_010301_SOFI_TEPs_AOK_130902_DCF_Northern_Lights_financial_model_v11" xfId="4698"/>
    <cellStyle name="_Final_Book_010301_SOFI_TEPs_AOK_130902_DCF_Northern_Lights_financial_model_v11_18" xfId="4699"/>
    <cellStyle name="_Final_Book_010301_SOFI_TEPs_AOK_130902_DCF_Pavlodar_9" xfId="4700"/>
    <cellStyle name="_Final_Book_010301_SOFI_TEPs_AOK_130902_DCF_Pavlodar_9 2" xfId="4701"/>
    <cellStyle name="_Final_Book_010301_SOFI_TEPs_AOK_130902_DCF_Pavlodar_9 2 2" xfId="4702"/>
    <cellStyle name="_Final_Book_010301_SOFI_TEPs_AOK_130902_DCF_Pavlodar_9 2_18" xfId="4703"/>
    <cellStyle name="_Final_Book_010301_SOFI_TEPs_AOK_130902_DCF_Pavlodar_9_Northern_Lights_financial_model_v11" xfId="4704"/>
    <cellStyle name="_Final_Book_010301_SOFI_TEPs_AOK_130902_DCF_Pavlodar_9_Northern_Lights_financial_model_v11_18" xfId="4705"/>
    <cellStyle name="_Final_Book_010301_SOFI_TEPs_AOK_130902_Northern_Lights_financial_model_v11" xfId="4706"/>
    <cellStyle name="_Final_Book_010301_SOFI_TEPs_AOK_130902_Northern_Lights_financial_model_v11_18" xfId="4707"/>
    <cellStyle name="_Final_Book_010301_SOFI_TEPs_AOK_130902_Модель до 2018 г " xfId="4708"/>
    <cellStyle name="_Final_Book_010301_SOFI_TEPs_AOK_130902_Модель до 2018 г _18" xfId="4709"/>
    <cellStyle name="_Final_Book_010301_Sofi145a" xfId="4710"/>
    <cellStyle name="_Final_Book_010301_Sofi145a 2" xfId="4711"/>
    <cellStyle name="_Final_Book_010301_Sofi145a 2 2" xfId="4712"/>
    <cellStyle name="_Final_Book_010301_Sofi145a 2_18" xfId="4713"/>
    <cellStyle name="_Final_Book_010301_Sofi145a_DCF" xfId="4714"/>
    <cellStyle name="_Final_Book_010301_Sofi145a_DCF 2" xfId="4715"/>
    <cellStyle name="_Final_Book_010301_Sofi145a_DCF 2 2" xfId="4716"/>
    <cellStyle name="_Final_Book_010301_Sofi145a_DCF 2_18" xfId="4717"/>
    <cellStyle name="_Final_Book_010301_Sofi145a_DCF 3 с увел  объемами 14 12 07 " xfId="4718"/>
    <cellStyle name="_Final_Book_010301_Sofi145a_DCF 3 с увел  объемами 14 12 07  2" xfId="4719"/>
    <cellStyle name="_Final_Book_010301_Sofi145a_DCF 3 с увел  объемами 14 12 07  2 2" xfId="4720"/>
    <cellStyle name="_Final_Book_010301_Sofi145a_DCF 3 с увел  объемами 14 12 07  2_18" xfId="4721"/>
    <cellStyle name="_Final_Book_010301_Sofi145a_DCF 3 с увел  объемами 14 12 07 _Northern_Lights_financial_model_v11" xfId="4722"/>
    <cellStyle name="_Final_Book_010301_Sofi145a_DCF 3 с увел  объемами 14 12 07 _Northern_Lights_financial_model_v11_18" xfId="4723"/>
    <cellStyle name="_Final_Book_010301_Sofi145a_DCF_Northern_Lights_financial_model_v11" xfId="4724"/>
    <cellStyle name="_Final_Book_010301_Sofi145a_DCF_Northern_Lights_financial_model_v11_18" xfId="4725"/>
    <cellStyle name="_Final_Book_010301_Sofi145a_DCF_Pavlodar_9" xfId="4726"/>
    <cellStyle name="_Final_Book_010301_Sofi145a_DCF_Pavlodar_9 2" xfId="4727"/>
    <cellStyle name="_Final_Book_010301_Sofi145a_DCF_Pavlodar_9 2 2" xfId="4728"/>
    <cellStyle name="_Final_Book_010301_Sofi145a_DCF_Pavlodar_9 2_18" xfId="4729"/>
    <cellStyle name="_Final_Book_010301_Sofi145a_DCF_Pavlodar_9_Northern_Lights_financial_model_v11" xfId="4730"/>
    <cellStyle name="_Final_Book_010301_Sofi145a_DCF_Pavlodar_9_Northern_Lights_financial_model_v11_18" xfId="4731"/>
    <cellStyle name="_Final_Book_010301_Sofi145a_Northern_Lights_financial_model_v11" xfId="4732"/>
    <cellStyle name="_Final_Book_010301_Sofi145a_Northern_Lights_financial_model_v11_18" xfId="4733"/>
    <cellStyle name="_Final_Book_010301_Sofi145a_Модель до 2018 г " xfId="4734"/>
    <cellStyle name="_Final_Book_010301_Sofi145a_Модель до 2018 г _18" xfId="4735"/>
    <cellStyle name="_Final_Book_010301_Sofi153" xfId="4736"/>
    <cellStyle name="_Final_Book_010301_Sofi153 2" xfId="4737"/>
    <cellStyle name="_Final_Book_010301_Sofi153 2 2" xfId="4738"/>
    <cellStyle name="_Final_Book_010301_Sofi153 2_18" xfId="4739"/>
    <cellStyle name="_Final_Book_010301_Sofi153_DCF" xfId="4740"/>
    <cellStyle name="_Final_Book_010301_Sofi153_DCF 2" xfId="4741"/>
    <cellStyle name="_Final_Book_010301_Sofi153_DCF 2 2" xfId="4742"/>
    <cellStyle name="_Final_Book_010301_Sofi153_DCF 2_18" xfId="4743"/>
    <cellStyle name="_Final_Book_010301_Sofi153_DCF 3 с увел  объемами 14 12 07 " xfId="4744"/>
    <cellStyle name="_Final_Book_010301_Sofi153_DCF 3 с увел  объемами 14 12 07  2" xfId="4745"/>
    <cellStyle name="_Final_Book_010301_Sofi153_DCF 3 с увел  объемами 14 12 07  2 2" xfId="4746"/>
    <cellStyle name="_Final_Book_010301_Sofi153_DCF 3 с увел  объемами 14 12 07  2_18" xfId="4747"/>
    <cellStyle name="_Final_Book_010301_Sofi153_DCF 3 с увел  объемами 14 12 07 _Northern_Lights_financial_model_v11" xfId="4748"/>
    <cellStyle name="_Final_Book_010301_Sofi153_DCF 3 с увел  объемами 14 12 07 _Northern_Lights_financial_model_v11_18" xfId="4749"/>
    <cellStyle name="_Final_Book_010301_Sofi153_DCF_Northern_Lights_financial_model_v11" xfId="4750"/>
    <cellStyle name="_Final_Book_010301_Sofi153_DCF_Northern_Lights_financial_model_v11_18" xfId="4751"/>
    <cellStyle name="_Final_Book_010301_Sofi153_DCF_Pavlodar_9" xfId="4752"/>
    <cellStyle name="_Final_Book_010301_Sofi153_DCF_Pavlodar_9 2" xfId="4753"/>
    <cellStyle name="_Final_Book_010301_Sofi153_DCF_Pavlodar_9 2 2" xfId="4754"/>
    <cellStyle name="_Final_Book_010301_Sofi153_DCF_Pavlodar_9 2_18" xfId="4755"/>
    <cellStyle name="_Final_Book_010301_Sofi153_DCF_Pavlodar_9_Northern_Lights_financial_model_v11" xfId="4756"/>
    <cellStyle name="_Final_Book_010301_Sofi153_DCF_Pavlodar_9_Northern_Lights_financial_model_v11_18" xfId="4757"/>
    <cellStyle name="_Final_Book_010301_Sofi153_Northern_Lights_financial_model_v11" xfId="4758"/>
    <cellStyle name="_Final_Book_010301_Sofi153_Northern_Lights_financial_model_v11_18" xfId="4759"/>
    <cellStyle name="_Final_Book_010301_Sofi153_Модель до 2018 г " xfId="4760"/>
    <cellStyle name="_Final_Book_010301_Sofi153_Модель до 2018 г _18" xfId="4761"/>
    <cellStyle name="_Final_Book_010301_Summary" xfId="4762"/>
    <cellStyle name="_Final_Book_010301_Summary 2" xfId="4763"/>
    <cellStyle name="_Final_Book_010301_Summary 2 2" xfId="4764"/>
    <cellStyle name="_Final_Book_010301_Summary 2_18" xfId="4765"/>
    <cellStyle name="_Final_Book_010301_Summary_DCF" xfId="4766"/>
    <cellStyle name="_Final_Book_010301_Summary_DCF 2" xfId="4767"/>
    <cellStyle name="_Final_Book_010301_Summary_DCF 2 2" xfId="4768"/>
    <cellStyle name="_Final_Book_010301_Summary_DCF 2_18" xfId="4769"/>
    <cellStyle name="_Final_Book_010301_Summary_DCF 3 с увел  объемами 14 12 07 " xfId="4770"/>
    <cellStyle name="_Final_Book_010301_Summary_DCF 3 с увел  объемами 14 12 07  2" xfId="4771"/>
    <cellStyle name="_Final_Book_010301_Summary_DCF 3 с увел  объемами 14 12 07  2 2" xfId="4772"/>
    <cellStyle name="_Final_Book_010301_Summary_DCF 3 с увел  объемами 14 12 07  2_18" xfId="4773"/>
    <cellStyle name="_Final_Book_010301_Summary_DCF 3 с увел  объемами 14 12 07 _Northern_Lights_financial_model_v11" xfId="4774"/>
    <cellStyle name="_Final_Book_010301_Summary_DCF 3 с увел  объемами 14 12 07 _Northern_Lights_financial_model_v11_18" xfId="4775"/>
    <cellStyle name="_Final_Book_010301_Summary_DCF_Northern_Lights_financial_model_v11" xfId="4776"/>
    <cellStyle name="_Final_Book_010301_Summary_DCF_Northern_Lights_financial_model_v11_18" xfId="4777"/>
    <cellStyle name="_Final_Book_010301_Summary_DCF_Pavlodar_9" xfId="4778"/>
    <cellStyle name="_Final_Book_010301_Summary_DCF_Pavlodar_9 2" xfId="4779"/>
    <cellStyle name="_Final_Book_010301_Summary_DCF_Pavlodar_9 2 2" xfId="4780"/>
    <cellStyle name="_Final_Book_010301_Summary_DCF_Pavlodar_9 2_18" xfId="4781"/>
    <cellStyle name="_Final_Book_010301_Summary_DCF_Pavlodar_9_Northern_Lights_financial_model_v11" xfId="4782"/>
    <cellStyle name="_Final_Book_010301_Summary_DCF_Pavlodar_9_Northern_Lights_financial_model_v11_18" xfId="4783"/>
    <cellStyle name="_Final_Book_010301_Summary_Northern_Lights_financial_model_v11" xfId="4784"/>
    <cellStyle name="_Final_Book_010301_Summary_Northern_Lights_financial_model_v11_18" xfId="4785"/>
    <cellStyle name="_Final_Book_010301_Summary_Модель до 2018 г " xfId="4786"/>
    <cellStyle name="_Final_Book_010301_Summary_Модель до 2018 г _18" xfId="4787"/>
    <cellStyle name="_Final_Book_010301_SXXXX_Express_c Links" xfId="4788"/>
    <cellStyle name="_Final_Book_010301_SXXXX_Express_c Links 2" xfId="4789"/>
    <cellStyle name="_Final_Book_010301_SXXXX_Express_c Links 2 2" xfId="4790"/>
    <cellStyle name="_Final_Book_010301_SXXXX_Express_c Links 2_18" xfId="4791"/>
    <cellStyle name="_Final_Book_010301_SXXXX_Express_c Links_DCF" xfId="4792"/>
    <cellStyle name="_Final_Book_010301_SXXXX_Express_c Links_DCF 2" xfId="4793"/>
    <cellStyle name="_Final_Book_010301_SXXXX_Express_c Links_DCF 2 2" xfId="4794"/>
    <cellStyle name="_Final_Book_010301_SXXXX_Express_c Links_DCF 2_18" xfId="4795"/>
    <cellStyle name="_Final_Book_010301_SXXXX_Express_c Links_DCF 3 с увел  объемами 14 12 07 " xfId="4796"/>
    <cellStyle name="_Final_Book_010301_SXXXX_Express_c Links_DCF 3 с увел  объемами 14 12 07  2" xfId="4797"/>
    <cellStyle name="_Final_Book_010301_SXXXX_Express_c Links_DCF 3 с увел  объемами 14 12 07  2 2" xfId="4798"/>
    <cellStyle name="_Final_Book_010301_SXXXX_Express_c Links_DCF 3 с увел  объемами 14 12 07  2_18" xfId="4799"/>
    <cellStyle name="_Final_Book_010301_SXXXX_Express_c Links_DCF 3 с увел  объемами 14 12 07 _Northern_Lights_financial_model_v11" xfId="4800"/>
    <cellStyle name="_Final_Book_010301_SXXXX_Express_c Links_DCF 3 с увел  объемами 14 12 07 _Northern_Lights_financial_model_v11_18" xfId="4801"/>
    <cellStyle name="_Final_Book_010301_SXXXX_Express_c Links_DCF_Northern_Lights_financial_model_v11" xfId="4802"/>
    <cellStyle name="_Final_Book_010301_SXXXX_Express_c Links_DCF_Northern_Lights_financial_model_v11_18" xfId="4803"/>
    <cellStyle name="_Final_Book_010301_SXXXX_Express_c Links_DCF_Pavlodar_9" xfId="4804"/>
    <cellStyle name="_Final_Book_010301_SXXXX_Express_c Links_DCF_Pavlodar_9 2" xfId="4805"/>
    <cellStyle name="_Final_Book_010301_SXXXX_Express_c Links_DCF_Pavlodar_9 2 2" xfId="4806"/>
    <cellStyle name="_Final_Book_010301_SXXXX_Express_c Links_DCF_Pavlodar_9 2_18" xfId="4807"/>
    <cellStyle name="_Final_Book_010301_SXXXX_Express_c Links_DCF_Pavlodar_9_Northern_Lights_financial_model_v11" xfId="4808"/>
    <cellStyle name="_Final_Book_010301_SXXXX_Express_c Links_DCF_Pavlodar_9_Northern_Lights_financial_model_v11_18" xfId="4809"/>
    <cellStyle name="_Final_Book_010301_SXXXX_Express_c Links_Northern_Lights_financial_model_v11" xfId="4810"/>
    <cellStyle name="_Final_Book_010301_SXXXX_Express_c Links_Northern_Lights_financial_model_v11_18" xfId="4811"/>
    <cellStyle name="_Final_Book_010301_SXXXX_Express_c Links_Модель до 2018 г " xfId="4812"/>
    <cellStyle name="_Final_Book_010301_SXXXX_Express_c Links_Модель до 2018 г _18" xfId="4813"/>
    <cellStyle name="_Final_Book_010301_Tax_form_1кв_3" xfId="4814"/>
    <cellStyle name="_Final_Book_010301_Tax_form_1кв_3 2" xfId="4815"/>
    <cellStyle name="_Final_Book_010301_Tax_form_1кв_3 2 2" xfId="4816"/>
    <cellStyle name="_Final_Book_010301_Tax_form_1кв_3 2_18" xfId="4817"/>
    <cellStyle name="_Final_Book_010301_Tax_form_1кв_3_DCF" xfId="4818"/>
    <cellStyle name="_Final_Book_010301_Tax_form_1кв_3_DCF 2" xfId="4819"/>
    <cellStyle name="_Final_Book_010301_Tax_form_1кв_3_DCF 2 2" xfId="4820"/>
    <cellStyle name="_Final_Book_010301_Tax_form_1кв_3_DCF 2_18" xfId="4821"/>
    <cellStyle name="_Final_Book_010301_Tax_form_1кв_3_DCF 3 с увел  объемами 14 12 07 " xfId="4822"/>
    <cellStyle name="_Final_Book_010301_Tax_form_1кв_3_DCF 3 с увел  объемами 14 12 07  2" xfId="4823"/>
    <cellStyle name="_Final_Book_010301_Tax_form_1кв_3_DCF 3 с увел  объемами 14 12 07  2 2" xfId="4824"/>
    <cellStyle name="_Final_Book_010301_Tax_form_1кв_3_DCF 3 с увел  объемами 14 12 07  2_18" xfId="4825"/>
    <cellStyle name="_Final_Book_010301_Tax_form_1кв_3_DCF 3 с увел  объемами 14 12 07 _Northern_Lights_financial_model_v11" xfId="4826"/>
    <cellStyle name="_Final_Book_010301_Tax_form_1кв_3_DCF 3 с увел  объемами 14 12 07 _Northern_Lights_financial_model_v11_18" xfId="4827"/>
    <cellStyle name="_Final_Book_010301_Tax_form_1кв_3_DCF_Northern_Lights_financial_model_v11" xfId="4828"/>
    <cellStyle name="_Final_Book_010301_Tax_form_1кв_3_DCF_Northern_Lights_financial_model_v11_18" xfId="4829"/>
    <cellStyle name="_Final_Book_010301_Tax_form_1кв_3_DCF_Pavlodar_9" xfId="4830"/>
    <cellStyle name="_Final_Book_010301_Tax_form_1кв_3_DCF_Pavlodar_9 2" xfId="4831"/>
    <cellStyle name="_Final_Book_010301_Tax_form_1кв_3_DCF_Pavlodar_9 2 2" xfId="4832"/>
    <cellStyle name="_Final_Book_010301_Tax_form_1кв_3_DCF_Pavlodar_9 2_18" xfId="4833"/>
    <cellStyle name="_Final_Book_010301_Tax_form_1кв_3_DCF_Pavlodar_9_Northern_Lights_financial_model_v11" xfId="4834"/>
    <cellStyle name="_Final_Book_010301_Tax_form_1кв_3_DCF_Pavlodar_9_Northern_Lights_financial_model_v11_18" xfId="4835"/>
    <cellStyle name="_Final_Book_010301_Tax_form_1кв_3_Northern_Lights_financial_model_v11" xfId="4836"/>
    <cellStyle name="_Final_Book_010301_Tax_form_1кв_3_Northern_Lights_financial_model_v11_18" xfId="4837"/>
    <cellStyle name="_Final_Book_010301_Tax_form_1кв_3_Модель до 2018 г " xfId="4838"/>
    <cellStyle name="_Final_Book_010301_Tax_form_1кв_3_Модель до 2018 г _18" xfId="4839"/>
    <cellStyle name="_Final_Book_010301_test_11" xfId="4840"/>
    <cellStyle name="_Final_Book_010301_test_11 2" xfId="4841"/>
    <cellStyle name="_Final_Book_010301_test_11 2 2" xfId="4842"/>
    <cellStyle name="_Final_Book_010301_test_11 2_18" xfId="4843"/>
    <cellStyle name="_Final_Book_010301_test_11_DCF" xfId="4844"/>
    <cellStyle name="_Final_Book_010301_test_11_DCF 2" xfId="4845"/>
    <cellStyle name="_Final_Book_010301_test_11_DCF 2 2" xfId="4846"/>
    <cellStyle name="_Final_Book_010301_test_11_DCF 2_18" xfId="4847"/>
    <cellStyle name="_Final_Book_010301_test_11_DCF 3 с увел  объемами 14 12 07 " xfId="4848"/>
    <cellStyle name="_Final_Book_010301_test_11_DCF 3 с увел  объемами 14 12 07  2" xfId="4849"/>
    <cellStyle name="_Final_Book_010301_test_11_DCF 3 с увел  объемами 14 12 07  2 2" xfId="4850"/>
    <cellStyle name="_Final_Book_010301_test_11_DCF 3 с увел  объемами 14 12 07  2_18" xfId="4851"/>
    <cellStyle name="_Final_Book_010301_test_11_DCF 3 с увел  объемами 14 12 07 _Northern_Lights_financial_model_v11" xfId="4852"/>
    <cellStyle name="_Final_Book_010301_test_11_DCF 3 с увел  объемами 14 12 07 _Northern_Lights_financial_model_v11_18" xfId="4853"/>
    <cellStyle name="_Final_Book_010301_test_11_DCF_Northern_Lights_financial_model_v11" xfId="4854"/>
    <cellStyle name="_Final_Book_010301_test_11_DCF_Northern_Lights_financial_model_v11_18" xfId="4855"/>
    <cellStyle name="_Final_Book_010301_test_11_DCF_Pavlodar_9" xfId="4856"/>
    <cellStyle name="_Final_Book_010301_test_11_DCF_Pavlodar_9 2" xfId="4857"/>
    <cellStyle name="_Final_Book_010301_test_11_DCF_Pavlodar_9 2 2" xfId="4858"/>
    <cellStyle name="_Final_Book_010301_test_11_DCF_Pavlodar_9 2_18" xfId="4859"/>
    <cellStyle name="_Final_Book_010301_test_11_DCF_Pavlodar_9_Northern_Lights_financial_model_v11" xfId="4860"/>
    <cellStyle name="_Final_Book_010301_test_11_DCF_Pavlodar_9_Northern_Lights_financial_model_v11_18" xfId="4861"/>
    <cellStyle name="_Final_Book_010301_test_11_Northern_Lights_financial_model_v11" xfId="4862"/>
    <cellStyle name="_Final_Book_010301_test_11_Northern_Lights_financial_model_v11_18" xfId="4863"/>
    <cellStyle name="_Final_Book_010301_test_11_Модель до 2018 г " xfId="4864"/>
    <cellStyle name="_Final_Book_010301_test_11_Модель до 2018 г _18" xfId="4865"/>
    <cellStyle name="_Final_Book_010301_БКЭ" xfId="4866"/>
    <cellStyle name="_Final_Book_010301_БКЭ 2" xfId="4867"/>
    <cellStyle name="_Final_Book_010301_БКЭ 2 2" xfId="4868"/>
    <cellStyle name="_Final_Book_010301_БКЭ 2_18" xfId="4869"/>
    <cellStyle name="_Final_Book_010301_БКЭ_DCF" xfId="4870"/>
    <cellStyle name="_Final_Book_010301_БКЭ_DCF 2" xfId="4871"/>
    <cellStyle name="_Final_Book_010301_БКЭ_DCF 2 2" xfId="4872"/>
    <cellStyle name="_Final_Book_010301_БКЭ_DCF 2_18" xfId="4873"/>
    <cellStyle name="_Final_Book_010301_БКЭ_DCF 3 с увел  объемами 14 12 07 " xfId="4874"/>
    <cellStyle name="_Final_Book_010301_БКЭ_DCF 3 с увел  объемами 14 12 07  2" xfId="4875"/>
    <cellStyle name="_Final_Book_010301_БКЭ_DCF 3 с увел  объемами 14 12 07  2 2" xfId="4876"/>
    <cellStyle name="_Final_Book_010301_БКЭ_DCF 3 с увел  объемами 14 12 07  2_18" xfId="4877"/>
    <cellStyle name="_Final_Book_010301_БКЭ_DCF 3 с увел  объемами 14 12 07 _Northern_Lights_financial_model_v11" xfId="4878"/>
    <cellStyle name="_Final_Book_010301_БКЭ_DCF 3 с увел  объемами 14 12 07 _Northern_Lights_financial_model_v11_18" xfId="4879"/>
    <cellStyle name="_Final_Book_010301_БКЭ_DCF_Northern_Lights_financial_model_v11" xfId="4880"/>
    <cellStyle name="_Final_Book_010301_БКЭ_DCF_Northern_Lights_financial_model_v11_18" xfId="4881"/>
    <cellStyle name="_Final_Book_010301_БКЭ_DCF_Pavlodar_9" xfId="4882"/>
    <cellStyle name="_Final_Book_010301_БКЭ_DCF_Pavlodar_9 2" xfId="4883"/>
    <cellStyle name="_Final_Book_010301_БКЭ_DCF_Pavlodar_9 2 2" xfId="4884"/>
    <cellStyle name="_Final_Book_010301_БКЭ_DCF_Pavlodar_9 2_18" xfId="4885"/>
    <cellStyle name="_Final_Book_010301_БКЭ_DCF_Pavlodar_9_Northern_Lights_financial_model_v11" xfId="4886"/>
    <cellStyle name="_Final_Book_010301_БКЭ_DCF_Pavlodar_9_Northern_Lights_financial_model_v11_18" xfId="4887"/>
    <cellStyle name="_Final_Book_010301_БКЭ_Northern_Lights_financial_model_v11" xfId="4888"/>
    <cellStyle name="_Final_Book_010301_БКЭ_Northern_Lights_financial_model_v11_18" xfId="4889"/>
    <cellStyle name="_Final_Book_010301_БКЭ_Модель до 2018 г " xfId="4890"/>
    <cellStyle name="_Final_Book_010301_БКЭ_Модель до 2018 г _18" xfId="4891"/>
    <cellStyle name="_Final_Book_010301_для вставки в пакет за 2001" xfId="4892"/>
    <cellStyle name="_Final_Book_010301_для вставки в пакет за 2001 2" xfId="4893"/>
    <cellStyle name="_Final_Book_010301_для вставки в пакет за 2001 2 2" xfId="4894"/>
    <cellStyle name="_Final_Book_010301_для вставки в пакет за 2001 2_18" xfId="4895"/>
    <cellStyle name="_Final_Book_010301_для вставки в пакет за 2001_DCF" xfId="4896"/>
    <cellStyle name="_Final_Book_010301_для вставки в пакет за 2001_DCF 2" xfId="4897"/>
    <cellStyle name="_Final_Book_010301_для вставки в пакет за 2001_DCF 2 2" xfId="4898"/>
    <cellStyle name="_Final_Book_010301_для вставки в пакет за 2001_DCF 2_18" xfId="4899"/>
    <cellStyle name="_Final_Book_010301_для вставки в пакет за 2001_DCF 3 с увел  объемами 14 12 07 " xfId="4900"/>
    <cellStyle name="_Final_Book_010301_для вставки в пакет за 2001_DCF 3 с увел  объемами 14 12 07  2" xfId="4901"/>
    <cellStyle name="_Final_Book_010301_для вставки в пакет за 2001_DCF 3 с увел  объемами 14 12 07  2 2" xfId="4902"/>
    <cellStyle name="_Final_Book_010301_для вставки в пакет за 2001_DCF 3 с увел  объемами 14 12 07  2_18" xfId="4903"/>
    <cellStyle name="_Final_Book_010301_для вставки в пакет за 2001_DCF 3 с увел  объемами 14 12 07 _Northern_Lights_financial_model_v11" xfId="4904"/>
    <cellStyle name="_Final_Book_010301_для вставки в пакет за 2001_DCF 3 с увел  объемами 14 12 07 _Northern_Lights_financial_model_v11_18" xfId="4905"/>
    <cellStyle name="_Final_Book_010301_для вставки в пакет за 2001_DCF_Northern_Lights_financial_model_v11" xfId="4906"/>
    <cellStyle name="_Final_Book_010301_для вставки в пакет за 2001_DCF_Northern_Lights_financial_model_v11_18" xfId="4907"/>
    <cellStyle name="_Final_Book_010301_для вставки в пакет за 2001_DCF_Pavlodar_9" xfId="4908"/>
    <cellStyle name="_Final_Book_010301_для вставки в пакет за 2001_DCF_Pavlodar_9 2" xfId="4909"/>
    <cellStyle name="_Final_Book_010301_для вставки в пакет за 2001_DCF_Pavlodar_9 2 2" xfId="4910"/>
    <cellStyle name="_Final_Book_010301_для вставки в пакет за 2001_DCF_Pavlodar_9 2_18" xfId="4911"/>
    <cellStyle name="_Final_Book_010301_для вставки в пакет за 2001_DCF_Pavlodar_9_Northern_Lights_financial_model_v11" xfId="4912"/>
    <cellStyle name="_Final_Book_010301_для вставки в пакет за 2001_DCF_Pavlodar_9_Northern_Lights_financial_model_v11_18" xfId="4913"/>
    <cellStyle name="_Final_Book_010301_для вставки в пакет за 2001_Northern_Lights_financial_model_v11" xfId="4914"/>
    <cellStyle name="_Final_Book_010301_для вставки в пакет за 2001_Northern_Lights_financial_model_v11_18" xfId="4915"/>
    <cellStyle name="_Final_Book_010301_для вставки в пакет за 2001_Модель до 2018 г " xfId="4916"/>
    <cellStyle name="_Final_Book_010301_для вставки в пакет за 2001_Модель до 2018 г _18" xfId="4917"/>
    <cellStyle name="_Final_Book_010301_дляГалиныВ" xfId="4918"/>
    <cellStyle name="_Final_Book_010301_дляГалиныВ 2" xfId="4919"/>
    <cellStyle name="_Final_Book_010301_дляГалиныВ 2 2" xfId="4920"/>
    <cellStyle name="_Final_Book_010301_дляГалиныВ 2_18" xfId="4921"/>
    <cellStyle name="_Final_Book_010301_дляГалиныВ_DCF" xfId="4922"/>
    <cellStyle name="_Final_Book_010301_дляГалиныВ_DCF 2" xfId="4923"/>
    <cellStyle name="_Final_Book_010301_дляГалиныВ_DCF 2 2" xfId="4924"/>
    <cellStyle name="_Final_Book_010301_дляГалиныВ_DCF 2_18" xfId="4925"/>
    <cellStyle name="_Final_Book_010301_дляГалиныВ_DCF 3 с увел  объемами 14 12 07 " xfId="4926"/>
    <cellStyle name="_Final_Book_010301_дляГалиныВ_DCF 3 с увел  объемами 14 12 07  2" xfId="4927"/>
    <cellStyle name="_Final_Book_010301_дляГалиныВ_DCF 3 с увел  объемами 14 12 07  2 2" xfId="4928"/>
    <cellStyle name="_Final_Book_010301_дляГалиныВ_DCF 3 с увел  объемами 14 12 07  2_18" xfId="4929"/>
    <cellStyle name="_Final_Book_010301_дляГалиныВ_DCF 3 с увел  объемами 14 12 07 _Northern_Lights_financial_model_v11" xfId="4930"/>
    <cellStyle name="_Final_Book_010301_дляГалиныВ_DCF 3 с увел  объемами 14 12 07 _Northern_Lights_financial_model_v11_18" xfId="4931"/>
    <cellStyle name="_Final_Book_010301_дляГалиныВ_DCF_Northern_Lights_financial_model_v11" xfId="4932"/>
    <cellStyle name="_Final_Book_010301_дляГалиныВ_DCF_Northern_Lights_financial_model_v11_18" xfId="4933"/>
    <cellStyle name="_Final_Book_010301_дляГалиныВ_DCF_Pavlodar_9" xfId="4934"/>
    <cellStyle name="_Final_Book_010301_дляГалиныВ_DCF_Pavlodar_9 2" xfId="4935"/>
    <cellStyle name="_Final_Book_010301_дляГалиныВ_DCF_Pavlodar_9 2 2" xfId="4936"/>
    <cellStyle name="_Final_Book_010301_дляГалиныВ_DCF_Pavlodar_9 2_18" xfId="4937"/>
    <cellStyle name="_Final_Book_010301_дляГалиныВ_DCF_Pavlodar_9_Northern_Lights_financial_model_v11" xfId="4938"/>
    <cellStyle name="_Final_Book_010301_дляГалиныВ_DCF_Pavlodar_9_Northern_Lights_financial_model_v11_18" xfId="4939"/>
    <cellStyle name="_Final_Book_010301_дляГалиныВ_Northern_Lights_financial_model_v11" xfId="4940"/>
    <cellStyle name="_Final_Book_010301_дляГалиныВ_Northern_Lights_financial_model_v11_18" xfId="4941"/>
    <cellStyle name="_Final_Book_010301_дляГалиныВ_Модель до 2018 г " xfId="4942"/>
    <cellStyle name="_Final_Book_010301_дляГалиныВ_Модель до 2018 г _18" xfId="4943"/>
    <cellStyle name="_Final_Book_010301_Книга7" xfId="4944"/>
    <cellStyle name="_Final_Book_010301_Книга7 2" xfId="4945"/>
    <cellStyle name="_Final_Book_010301_Книга7 2 2" xfId="4946"/>
    <cellStyle name="_Final_Book_010301_Книга7 2_18" xfId="4947"/>
    <cellStyle name="_Final_Book_010301_Книга7_DCF" xfId="4948"/>
    <cellStyle name="_Final_Book_010301_Книга7_DCF 2" xfId="4949"/>
    <cellStyle name="_Final_Book_010301_Книга7_DCF 2 2" xfId="4950"/>
    <cellStyle name="_Final_Book_010301_Книга7_DCF 2_18" xfId="4951"/>
    <cellStyle name="_Final_Book_010301_Книга7_DCF 3 с увел  объемами 14 12 07 " xfId="4952"/>
    <cellStyle name="_Final_Book_010301_Книга7_DCF 3 с увел  объемами 14 12 07  2" xfId="4953"/>
    <cellStyle name="_Final_Book_010301_Книга7_DCF 3 с увел  объемами 14 12 07  2 2" xfId="4954"/>
    <cellStyle name="_Final_Book_010301_Книга7_DCF 3 с увел  объемами 14 12 07  2_18" xfId="4955"/>
    <cellStyle name="_Final_Book_010301_Книга7_DCF 3 с увел  объемами 14 12 07 _Northern_Lights_financial_model_v11" xfId="4956"/>
    <cellStyle name="_Final_Book_010301_Книга7_DCF 3 с увел  объемами 14 12 07 _Northern_Lights_financial_model_v11_18" xfId="4957"/>
    <cellStyle name="_Final_Book_010301_Книга7_DCF_Northern_Lights_financial_model_v11" xfId="4958"/>
    <cellStyle name="_Final_Book_010301_Книга7_DCF_Northern_Lights_financial_model_v11_18" xfId="4959"/>
    <cellStyle name="_Final_Book_010301_Книга7_DCF_Pavlodar_9" xfId="4960"/>
    <cellStyle name="_Final_Book_010301_Книга7_DCF_Pavlodar_9 2" xfId="4961"/>
    <cellStyle name="_Final_Book_010301_Книга7_DCF_Pavlodar_9 2 2" xfId="4962"/>
    <cellStyle name="_Final_Book_010301_Книга7_DCF_Pavlodar_9 2_18" xfId="4963"/>
    <cellStyle name="_Final_Book_010301_Книга7_DCF_Pavlodar_9_Northern_Lights_financial_model_v11" xfId="4964"/>
    <cellStyle name="_Final_Book_010301_Книга7_DCF_Pavlodar_9_Northern_Lights_financial_model_v11_18" xfId="4965"/>
    <cellStyle name="_Final_Book_010301_Книга7_Northern_Lights_financial_model_v11" xfId="4966"/>
    <cellStyle name="_Final_Book_010301_Книга7_Northern_Lights_financial_model_v11_18" xfId="4967"/>
    <cellStyle name="_Final_Book_010301_Книга7_Модель до 2018 г " xfId="4968"/>
    <cellStyle name="_Final_Book_010301_Книга7_Модель до 2018 г _18" xfId="4969"/>
    <cellStyle name="_Final_Book_010301_Лист1" xfId="4970"/>
    <cellStyle name="_Final_Book_010301_Лист1 2" xfId="4971"/>
    <cellStyle name="_Final_Book_010301_Лист1 2 2" xfId="4972"/>
    <cellStyle name="_Final_Book_010301_Лист1 2_18" xfId="4973"/>
    <cellStyle name="_Final_Book_010301_Лист1_DCF" xfId="4974"/>
    <cellStyle name="_Final_Book_010301_Лист1_DCF 2" xfId="4975"/>
    <cellStyle name="_Final_Book_010301_Лист1_DCF 2 2" xfId="4976"/>
    <cellStyle name="_Final_Book_010301_Лист1_DCF 2_18" xfId="4977"/>
    <cellStyle name="_Final_Book_010301_Лист1_DCF 3 с увел  объемами 14 12 07 " xfId="4978"/>
    <cellStyle name="_Final_Book_010301_Лист1_DCF 3 с увел  объемами 14 12 07  2" xfId="4979"/>
    <cellStyle name="_Final_Book_010301_Лист1_DCF 3 с увел  объемами 14 12 07  2 2" xfId="4980"/>
    <cellStyle name="_Final_Book_010301_Лист1_DCF 3 с увел  объемами 14 12 07  2_18" xfId="4981"/>
    <cellStyle name="_Final_Book_010301_Лист1_DCF 3 с увел  объемами 14 12 07 _Northern_Lights_financial_model_v11" xfId="4982"/>
    <cellStyle name="_Final_Book_010301_Лист1_DCF 3 с увел  объемами 14 12 07 _Northern_Lights_financial_model_v11_18" xfId="4983"/>
    <cellStyle name="_Final_Book_010301_Лист1_DCF_Northern_Lights_financial_model_v11" xfId="4984"/>
    <cellStyle name="_Final_Book_010301_Лист1_DCF_Northern_Lights_financial_model_v11_18" xfId="4985"/>
    <cellStyle name="_Final_Book_010301_Лист1_DCF_Pavlodar_9" xfId="4986"/>
    <cellStyle name="_Final_Book_010301_Лист1_DCF_Pavlodar_9 2" xfId="4987"/>
    <cellStyle name="_Final_Book_010301_Лист1_DCF_Pavlodar_9 2 2" xfId="4988"/>
    <cellStyle name="_Final_Book_010301_Лист1_DCF_Pavlodar_9 2_18" xfId="4989"/>
    <cellStyle name="_Final_Book_010301_Лист1_DCF_Pavlodar_9_Northern_Lights_financial_model_v11" xfId="4990"/>
    <cellStyle name="_Final_Book_010301_Лист1_DCF_Pavlodar_9_Northern_Lights_financial_model_v11_18" xfId="4991"/>
    <cellStyle name="_Final_Book_010301_Лист1_Northern_Lights_financial_model_v11" xfId="4992"/>
    <cellStyle name="_Final_Book_010301_Лист1_Northern_Lights_financial_model_v11_18" xfId="4993"/>
    <cellStyle name="_Final_Book_010301_Лист1_Модель до 2018 г " xfId="4994"/>
    <cellStyle name="_Final_Book_010301_Лист1_Модель до 2018 г _18" xfId="4995"/>
    <cellStyle name="_Final_Book_010301_Модель до 2018 г " xfId="4996"/>
    <cellStyle name="_Final_Book_010301_Модель до 2018 г _18" xfId="4997"/>
    <cellStyle name="_Final_Book_010301_ОСН. ДЕЯТ." xfId="4998"/>
    <cellStyle name="_Final_Book_010301_ОСН. ДЕЯТ. 2" xfId="4999"/>
    <cellStyle name="_Final_Book_010301_ОСН. ДЕЯТ. 2 2" xfId="5000"/>
    <cellStyle name="_Final_Book_010301_ОСН. ДЕЯТ. 2_18" xfId="5001"/>
    <cellStyle name="_Final_Book_010301_ОСН. ДЕЯТ._DCF" xfId="5002"/>
    <cellStyle name="_Final_Book_010301_ОСН. ДЕЯТ._DCF 2" xfId="5003"/>
    <cellStyle name="_Final_Book_010301_ОСН. ДЕЯТ._DCF 2 2" xfId="5004"/>
    <cellStyle name="_Final_Book_010301_ОСН. ДЕЯТ._DCF 2_18" xfId="5005"/>
    <cellStyle name="_Final_Book_010301_ОСН. ДЕЯТ._DCF 3 с увел  объемами 14 12 07 " xfId="5006"/>
    <cellStyle name="_Final_Book_010301_ОСН. ДЕЯТ._DCF 3 с увел  объемами 14 12 07  2" xfId="5007"/>
    <cellStyle name="_Final_Book_010301_ОСН. ДЕЯТ._DCF 3 с увел  объемами 14 12 07  2 2" xfId="5008"/>
    <cellStyle name="_Final_Book_010301_ОСН. ДЕЯТ._DCF 3 с увел  объемами 14 12 07  2_18" xfId="5009"/>
    <cellStyle name="_Final_Book_010301_ОСН. ДЕЯТ._DCF 3 с увел  объемами 14 12 07 _Northern_Lights_financial_model_v11" xfId="5010"/>
    <cellStyle name="_Final_Book_010301_ОСН. ДЕЯТ._DCF 3 с увел  объемами 14 12 07 _Northern_Lights_financial_model_v11_18" xfId="5011"/>
    <cellStyle name="_Final_Book_010301_ОСН. ДЕЯТ._DCF_Northern_Lights_financial_model_v11" xfId="5012"/>
    <cellStyle name="_Final_Book_010301_ОСН. ДЕЯТ._DCF_Northern_Lights_financial_model_v11_18" xfId="5013"/>
    <cellStyle name="_Final_Book_010301_ОСН. ДЕЯТ._DCF_Pavlodar_9" xfId="5014"/>
    <cellStyle name="_Final_Book_010301_ОСН. ДЕЯТ._DCF_Pavlodar_9 2" xfId="5015"/>
    <cellStyle name="_Final_Book_010301_ОСН. ДЕЯТ._DCF_Pavlodar_9 2 2" xfId="5016"/>
    <cellStyle name="_Final_Book_010301_ОСН. ДЕЯТ._DCF_Pavlodar_9 2_18" xfId="5017"/>
    <cellStyle name="_Final_Book_010301_ОСН. ДЕЯТ._DCF_Pavlodar_9_Northern_Lights_financial_model_v11" xfId="5018"/>
    <cellStyle name="_Final_Book_010301_ОСН. ДЕЯТ._DCF_Pavlodar_9_Northern_Lights_financial_model_v11_18" xfId="5019"/>
    <cellStyle name="_Final_Book_010301_ОСН. ДЕЯТ._Northern_Lights_financial_model_v11" xfId="5020"/>
    <cellStyle name="_Final_Book_010301_ОСН. ДЕЯТ._Northern_Lights_financial_model_v11_18" xfId="5021"/>
    <cellStyle name="_Final_Book_010301_ОСН. ДЕЯТ._Модель до 2018 г " xfId="5022"/>
    <cellStyle name="_Final_Book_010301_ОСН. ДЕЯТ._Модель до 2018 г _18" xfId="5023"/>
    <cellStyle name="_Final_Book_010301_Подразделения" xfId="5024"/>
    <cellStyle name="_Final_Book_010301_Подразделения 2" xfId="5025"/>
    <cellStyle name="_Final_Book_010301_Подразделения 2 2" xfId="5026"/>
    <cellStyle name="_Final_Book_010301_Подразделения 2_18" xfId="5027"/>
    <cellStyle name="_Final_Book_010301_Подразделения_DCF" xfId="5028"/>
    <cellStyle name="_Final_Book_010301_Подразделения_DCF 2" xfId="5029"/>
    <cellStyle name="_Final_Book_010301_Подразделения_DCF 2 2" xfId="5030"/>
    <cellStyle name="_Final_Book_010301_Подразделения_DCF 2_18" xfId="5031"/>
    <cellStyle name="_Final_Book_010301_Подразделения_DCF 3 с увел  объемами 14 12 07 " xfId="5032"/>
    <cellStyle name="_Final_Book_010301_Подразделения_DCF 3 с увел  объемами 14 12 07  2" xfId="5033"/>
    <cellStyle name="_Final_Book_010301_Подразделения_DCF 3 с увел  объемами 14 12 07  2 2" xfId="5034"/>
    <cellStyle name="_Final_Book_010301_Подразделения_DCF 3 с увел  объемами 14 12 07  2_18" xfId="5035"/>
    <cellStyle name="_Final_Book_010301_Подразделения_DCF 3 с увел  объемами 14 12 07 _Northern_Lights_financial_model_v11" xfId="5036"/>
    <cellStyle name="_Final_Book_010301_Подразделения_DCF 3 с увел  объемами 14 12 07 _Northern_Lights_financial_model_v11_18" xfId="5037"/>
    <cellStyle name="_Final_Book_010301_Подразделения_DCF_Northern_Lights_financial_model_v11" xfId="5038"/>
    <cellStyle name="_Final_Book_010301_Подразделения_DCF_Northern_Lights_financial_model_v11_18" xfId="5039"/>
    <cellStyle name="_Final_Book_010301_Подразделения_DCF_Pavlodar_9" xfId="5040"/>
    <cellStyle name="_Final_Book_010301_Подразделения_DCF_Pavlodar_9 2" xfId="5041"/>
    <cellStyle name="_Final_Book_010301_Подразделения_DCF_Pavlodar_9 2 2" xfId="5042"/>
    <cellStyle name="_Final_Book_010301_Подразделения_DCF_Pavlodar_9 2_18" xfId="5043"/>
    <cellStyle name="_Final_Book_010301_Подразделения_DCF_Pavlodar_9_Northern_Lights_financial_model_v11" xfId="5044"/>
    <cellStyle name="_Final_Book_010301_Подразделения_DCF_Pavlodar_9_Northern_Lights_financial_model_v11_18" xfId="5045"/>
    <cellStyle name="_Final_Book_010301_Подразделения_Northern_Lights_financial_model_v11" xfId="5046"/>
    <cellStyle name="_Final_Book_010301_Подразделения_Northern_Lights_financial_model_v11_18" xfId="5047"/>
    <cellStyle name="_Final_Book_010301_Подразделения_Модель до 2018 г " xfId="5048"/>
    <cellStyle name="_Final_Book_010301_Подразделения_Модель до 2018 г _18" xfId="5049"/>
    <cellStyle name="_Final_Book_010301_Список тиражирования" xfId="5050"/>
    <cellStyle name="_Final_Book_010301_Список тиражирования 2" xfId="5051"/>
    <cellStyle name="_Final_Book_010301_Список тиражирования 2 2" xfId="5052"/>
    <cellStyle name="_Final_Book_010301_Список тиражирования 2_18" xfId="5053"/>
    <cellStyle name="_Final_Book_010301_Список тиражирования_DCF" xfId="5054"/>
    <cellStyle name="_Final_Book_010301_Список тиражирования_DCF 2" xfId="5055"/>
    <cellStyle name="_Final_Book_010301_Список тиражирования_DCF 2 2" xfId="5056"/>
    <cellStyle name="_Final_Book_010301_Список тиражирования_DCF 2_18" xfId="5057"/>
    <cellStyle name="_Final_Book_010301_Список тиражирования_DCF 3 с увел  объемами 14 12 07 " xfId="5058"/>
    <cellStyle name="_Final_Book_010301_Список тиражирования_DCF 3 с увел  объемами 14 12 07  2" xfId="5059"/>
    <cellStyle name="_Final_Book_010301_Список тиражирования_DCF 3 с увел  объемами 14 12 07  2 2" xfId="5060"/>
    <cellStyle name="_Final_Book_010301_Список тиражирования_DCF 3 с увел  объемами 14 12 07  2_18" xfId="5061"/>
    <cellStyle name="_Final_Book_010301_Список тиражирования_DCF 3 с увел  объемами 14 12 07 _Northern_Lights_financial_model_v11" xfId="5062"/>
    <cellStyle name="_Final_Book_010301_Список тиражирования_DCF 3 с увел  объемами 14 12 07 _Northern_Lights_financial_model_v11_18" xfId="5063"/>
    <cellStyle name="_Final_Book_010301_Список тиражирования_DCF_Northern_Lights_financial_model_v11" xfId="5064"/>
    <cellStyle name="_Final_Book_010301_Список тиражирования_DCF_Northern_Lights_financial_model_v11_18" xfId="5065"/>
    <cellStyle name="_Final_Book_010301_Список тиражирования_DCF_Pavlodar_9" xfId="5066"/>
    <cellStyle name="_Final_Book_010301_Список тиражирования_DCF_Pavlodar_9 2" xfId="5067"/>
    <cellStyle name="_Final_Book_010301_Список тиражирования_DCF_Pavlodar_9 2 2" xfId="5068"/>
    <cellStyle name="_Final_Book_010301_Список тиражирования_DCF_Pavlodar_9 2_18" xfId="5069"/>
    <cellStyle name="_Final_Book_010301_Список тиражирования_DCF_Pavlodar_9_Northern_Lights_financial_model_v11" xfId="5070"/>
    <cellStyle name="_Final_Book_010301_Список тиражирования_DCF_Pavlodar_9_Northern_Lights_financial_model_v11_18" xfId="5071"/>
    <cellStyle name="_Final_Book_010301_Список тиражирования_Northern_Lights_financial_model_v11" xfId="5072"/>
    <cellStyle name="_Final_Book_010301_Список тиражирования_Northern_Lights_financial_model_v11_18" xfId="5073"/>
    <cellStyle name="_Final_Book_010301_Список тиражирования_Модель до 2018 г " xfId="5074"/>
    <cellStyle name="_Final_Book_010301_Список тиражирования_Модель до 2018 г _18" xfId="5075"/>
    <cellStyle name="_Final_Book_010301_Форма 12 last" xfId="5076"/>
    <cellStyle name="_Final_Book_010301_Форма 12 last 2" xfId="5077"/>
    <cellStyle name="_Final_Book_010301_Форма 12 last 2 2" xfId="5078"/>
    <cellStyle name="_Final_Book_010301_Форма 12 last 2_18" xfId="5079"/>
    <cellStyle name="_Final_Book_010301_Форма 12 last_DCF" xfId="5080"/>
    <cellStyle name="_Final_Book_010301_Форма 12 last_DCF 2" xfId="5081"/>
    <cellStyle name="_Final_Book_010301_Форма 12 last_DCF 2 2" xfId="5082"/>
    <cellStyle name="_Final_Book_010301_Форма 12 last_DCF 2_18" xfId="5083"/>
    <cellStyle name="_Final_Book_010301_Форма 12 last_DCF 3 с увел  объемами 14 12 07 " xfId="5084"/>
    <cellStyle name="_Final_Book_010301_Форма 12 last_DCF 3 с увел  объемами 14 12 07  2" xfId="5085"/>
    <cellStyle name="_Final_Book_010301_Форма 12 last_DCF 3 с увел  объемами 14 12 07  2 2" xfId="5086"/>
    <cellStyle name="_Final_Book_010301_Форма 12 last_DCF 3 с увел  объемами 14 12 07  2_18" xfId="5087"/>
    <cellStyle name="_Final_Book_010301_Форма 12 last_DCF 3 с увел  объемами 14 12 07 _Northern_Lights_financial_model_v11" xfId="5088"/>
    <cellStyle name="_Final_Book_010301_Форма 12 last_DCF 3 с увел  объемами 14 12 07 _Northern_Lights_financial_model_v11_18" xfId="5089"/>
    <cellStyle name="_Final_Book_010301_Форма 12 last_DCF_Northern_Lights_financial_model_v11" xfId="5090"/>
    <cellStyle name="_Final_Book_010301_Форма 12 last_DCF_Northern_Lights_financial_model_v11_18" xfId="5091"/>
    <cellStyle name="_Final_Book_010301_Форма 12 last_DCF_Pavlodar_9" xfId="5092"/>
    <cellStyle name="_Final_Book_010301_Форма 12 last_DCF_Pavlodar_9 2" xfId="5093"/>
    <cellStyle name="_Final_Book_010301_Форма 12 last_DCF_Pavlodar_9 2 2" xfId="5094"/>
    <cellStyle name="_Final_Book_010301_Форма 12 last_DCF_Pavlodar_9 2_18" xfId="5095"/>
    <cellStyle name="_Final_Book_010301_Форма 12 last_DCF_Pavlodar_9_Northern_Lights_financial_model_v11" xfId="5096"/>
    <cellStyle name="_Final_Book_010301_Форма 12 last_DCF_Pavlodar_9_Northern_Lights_financial_model_v11_18" xfId="5097"/>
    <cellStyle name="_Final_Book_010301_Форма 12 last_Northern_Lights_financial_model_v11" xfId="5098"/>
    <cellStyle name="_Final_Book_010301_Форма 12 last_Northern_Lights_financial_model_v11_18" xfId="5099"/>
    <cellStyle name="_Final_Book_010301_Форма 12 last_Модель до 2018 г " xfId="5100"/>
    <cellStyle name="_Final_Book_010301_Форма 12 last_Модель до 2018 г _18" xfId="5101"/>
    <cellStyle name="_Guidelines Amtel_USDonly" xfId="5102"/>
    <cellStyle name="_Guidelines Amtel_USDonly 2" xfId="5103"/>
    <cellStyle name="_Guidelines Amtel_USDonly 3" xfId="5104"/>
    <cellStyle name="_Guidelines Amtel_USDonly_DCF" xfId="5105"/>
    <cellStyle name="_Guidelines Amtel_USDonly_DCF 2" xfId="5106"/>
    <cellStyle name="_Guidelines Amtel_USDonly_DCF 2_18" xfId="5107"/>
    <cellStyle name="_Guidelines Amtel_USDonly_DCF 3" xfId="5108"/>
    <cellStyle name="_Guidelines Amtel_USDonly_DCF 3 предприятия" xfId="5109"/>
    <cellStyle name="_Guidelines Amtel_USDonly_DCF 3 предприятия 2" xfId="5110"/>
    <cellStyle name="_Guidelines Amtel_USDonly_DCF 3 предприятия 2_18" xfId="5111"/>
    <cellStyle name="_Guidelines Amtel_USDonly_DCF 3 предприятия 3" xfId="5112"/>
    <cellStyle name="_Guidelines Amtel_USDonly_DCF 3 предприятия_Northern_Lights_financial_model_v11" xfId="5113"/>
    <cellStyle name="_Guidelines Amtel_USDonly_DCF 3 предприятия_Northern_Lights_financial_model_v11_18" xfId="5114"/>
    <cellStyle name="_Guidelines Amtel_USDonly_DCF 3 с увел  объемами 14 12 07 " xfId="5115"/>
    <cellStyle name="_Guidelines Amtel_USDonly_DCF 3 с увел  объемами 14 12 07  2" xfId="5116"/>
    <cellStyle name="_Guidelines Amtel_USDonly_DCF 3 с увел  объемами 14 12 07  2_18" xfId="5117"/>
    <cellStyle name="_Guidelines Amtel_USDonly_DCF 3 с увел  объемами 14 12 07  3" xfId="5118"/>
    <cellStyle name="_Guidelines Amtel_USDonly_DCF 3 с увел  объемами 14 12 07 _Northern_Lights_financial_model_v11" xfId="5119"/>
    <cellStyle name="_Guidelines Amtel_USDonly_DCF 3 с увел  объемами 14 12 07 _Northern_Lights_financial_model_v11_18" xfId="5120"/>
    <cellStyle name="_Guidelines Amtel_USDonly_DCF_Northern_Lights_financial_model_v11" xfId="5121"/>
    <cellStyle name="_Guidelines Amtel_USDonly_DCF_Northern_Lights_financial_model_v11_18" xfId="5122"/>
    <cellStyle name="_Guidelines Amtel_USDonly_DCF_Pavlodar_9" xfId="5123"/>
    <cellStyle name="_Guidelines Amtel_USDonly_DCF_Pavlodar_9 2" xfId="5124"/>
    <cellStyle name="_Guidelines Amtel_USDonly_DCF_Pavlodar_9 3" xfId="5125"/>
    <cellStyle name="_Guidelines Amtel_USDonly_информация по затратам и тарифам на  произ теплоэ" xfId="5126"/>
    <cellStyle name="_Guidelines Amtel_USDonly_информация по затратам и тарифам на  произ теплоэ 2" xfId="5127"/>
    <cellStyle name="_Guidelines Amtel_USDonly_информация по затратам и тарифам на  произ теплоэ 2_18" xfId="5128"/>
    <cellStyle name="_Guidelines Amtel_USDonly_информация по затратам и тарифам на  произ теплоэ 3" xfId="5129"/>
    <cellStyle name="_Guidelines Amtel_USDonly_информация по затратам и тарифам на  произ теплоэ_Northern_Lights_financial_model_v11" xfId="5130"/>
    <cellStyle name="_Guidelines Amtel_USDonly_информация по затратам и тарифам на  произ теплоэ_Northern_Lights_financial_model_v11_18" xfId="5131"/>
    <cellStyle name="_Guidelines Amtel_USDonly_Модель до 2018 г " xfId="5132"/>
    <cellStyle name="_Guidelines Amtel_USDonly_Модель до 2018 г _18" xfId="5133"/>
    <cellStyle name="_Guidelines meat 2003" xfId="5134"/>
    <cellStyle name="_Guidelines meat 2003_18" xfId="5135"/>
    <cellStyle name="_Guidelines meat 2003_DCF" xfId="5136"/>
    <cellStyle name="_Guidelines meat 2003_DCF 2" xfId="5137"/>
    <cellStyle name="_Guidelines meat 2003_DCF 2 2" xfId="5138"/>
    <cellStyle name="_Guidelines meat 2003_DCF 2_18" xfId="5139"/>
    <cellStyle name="_Guidelines meat 2003_DCF 3 с увел  объемами 14 12 07 " xfId="5140"/>
    <cellStyle name="_Guidelines meat 2003_DCF 3 с увел  объемами 14 12 07  2" xfId="5141"/>
    <cellStyle name="_Guidelines meat 2003_DCF 3 с увел  объемами 14 12 07  2 2" xfId="5142"/>
    <cellStyle name="_Guidelines meat 2003_DCF 3 с увел  объемами 14 12 07  2_18" xfId="5143"/>
    <cellStyle name="_Guidelines meat 2003_DCF 3 с увел  объемами 14 12 07 _18" xfId="5144"/>
    <cellStyle name="_Guidelines meat 2003_DCF 3 с увел  объемами 14 12 07 _Northern_Lights_financial_model_v11" xfId="5145"/>
    <cellStyle name="_Guidelines meat 2003_DCF 3 с увел  объемами 14 12 07 _Northern_Lights_financial_model_v11_18" xfId="5146"/>
    <cellStyle name="_Guidelines meat 2003_DCF_18" xfId="5147"/>
    <cellStyle name="_Guidelines meat 2003_DCF_Northern_Lights_financial_model_v11" xfId="5148"/>
    <cellStyle name="_Guidelines meat 2003_DCF_Northern_Lights_financial_model_v11_18" xfId="5149"/>
    <cellStyle name="_Guidelines meat 2003_DCF_Pavlodar_9" xfId="5150"/>
    <cellStyle name="_Guidelines meat 2003_DCF_Pavlodar_9_18" xfId="5151"/>
    <cellStyle name="_Guidelines meat 2003_Модель до 2018 г " xfId="5152"/>
    <cellStyle name="_Guidelines meat 2003_Модель до 2018 г _18" xfId="5153"/>
    <cellStyle name="_Guidelines_Developed_Markets_IR_1" xfId="5154"/>
    <cellStyle name="_Guidelines_Developed_Markets_IR_1_18" xfId="5155"/>
    <cellStyle name="_Guidelines_Developed_Markets_IR_1_DCF" xfId="5156"/>
    <cellStyle name="_Guidelines_Developed_Markets_IR_1_DCF 2" xfId="5157"/>
    <cellStyle name="_Guidelines_Developed_Markets_IR_1_DCF 2 2" xfId="5158"/>
    <cellStyle name="_Guidelines_Developed_Markets_IR_1_DCF 2_18" xfId="5159"/>
    <cellStyle name="_Guidelines_Developed_Markets_IR_1_DCF 3 с увел  объемами 14 12 07 " xfId="5160"/>
    <cellStyle name="_Guidelines_Developed_Markets_IR_1_DCF 3 с увел  объемами 14 12 07  2" xfId="5161"/>
    <cellStyle name="_Guidelines_Developed_Markets_IR_1_DCF 3 с увел  объемами 14 12 07  2 2" xfId="5162"/>
    <cellStyle name="_Guidelines_Developed_Markets_IR_1_DCF 3 с увел  объемами 14 12 07  2_18" xfId="5163"/>
    <cellStyle name="_Guidelines_Developed_Markets_IR_1_DCF 3 с увел  объемами 14 12 07 _18" xfId="5164"/>
    <cellStyle name="_Guidelines_Developed_Markets_IR_1_DCF 3 с увел  объемами 14 12 07 _Northern_Lights_financial_model_v11" xfId="5165"/>
    <cellStyle name="_Guidelines_Developed_Markets_IR_1_DCF 3 с увел  объемами 14 12 07 _Northern_Lights_financial_model_v11_18" xfId="5166"/>
    <cellStyle name="_Guidelines_Developed_Markets_IR_1_DCF_18" xfId="5167"/>
    <cellStyle name="_Guidelines_Developed_Markets_IR_1_DCF_Northern_Lights_financial_model_v11" xfId="5168"/>
    <cellStyle name="_Guidelines_Developed_Markets_IR_1_DCF_Northern_Lights_financial_model_v11_18" xfId="5169"/>
    <cellStyle name="_Guidelines_Developed_Markets_IR_1_DCF_Pavlodar_9" xfId="5170"/>
    <cellStyle name="_Guidelines_Developed_Markets_IR_1_DCF_Pavlodar_9_18" xfId="5171"/>
    <cellStyle name="_Guidelines_Developed_Markets_IR_1_Модель до 2018 г " xfId="5172"/>
    <cellStyle name="_Guidelines_Developed_Markets_IR_1_Модель до 2018 г _18" xfId="5173"/>
    <cellStyle name="_Guidelines1998" xfId="5174"/>
    <cellStyle name="_Guidelines1998_18" xfId="5175"/>
    <cellStyle name="_Guidelines1998_DCF" xfId="5176"/>
    <cellStyle name="_Guidelines1998_DCF 2" xfId="5177"/>
    <cellStyle name="_Guidelines1998_DCF 2 2" xfId="5178"/>
    <cellStyle name="_Guidelines1998_DCF 2_18" xfId="5179"/>
    <cellStyle name="_Guidelines1998_DCF 3 с увел  объемами 14 12 07 " xfId="5180"/>
    <cellStyle name="_Guidelines1998_DCF 3 с увел  объемами 14 12 07  2" xfId="5181"/>
    <cellStyle name="_Guidelines1998_DCF 3 с увел  объемами 14 12 07  2 2" xfId="5182"/>
    <cellStyle name="_Guidelines1998_DCF 3 с увел  объемами 14 12 07  2_18" xfId="5183"/>
    <cellStyle name="_Guidelines1998_DCF 3 с увел  объемами 14 12 07 _18" xfId="5184"/>
    <cellStyle name="_Guidelines1998_DCF 3 с увел  объемами 14 12 07 _Northern_Lights_financial_model_v11" xfId="5185"/>
    <cellStyle name="_Guidelines1998_DCF 3 с увел  объемами 14 12 07 _Northern_Lights_financial_model_v11_18" xfId="5186"/>
    <cellStyle name="_Guidelines1998_DCF_18" xfId="5187"/>
    <cellStyle name="_Guidelines1998_DCF_Northern_Lights_financial_model_v11" xfId="5188"/>
    <cellStyle name="_Guidelines1998_DCF_Northern_Lights_financial_model_v11_18" xfId="5189"/>
    <cellStyle name="_Guidelines1998_DCF_Pavlodar_9" xfId="5190"/>
    <cellStyle name="_Guidelines1998_DCF_Pavlodar_9_18" xfId="5191"/>
    <cellStyle name="_Guidelines1998_Модель до 2018 г " xfId="5192"/>
    <cellStyle name="_Guidelines1998_Модель до 2018 г _18" xfId="5193"/>
    <cellStyle name="_Heading" xfId="5194"/>
    <cellStyle name="_Heading 2" xfId="5195"/>
    <cellStyle name="_Heading 2_18" xfId="5196"/>
    <cellStyle name="_Heading_18" xfId="5197"/>
    <cellStyle name="_Heading_prestemp" xfId="5198"/>
    <cellStyle name="_Heading_prestemp 2" xfId="5199"/>
    <cellStyle name="_Heading_prestemp 2_18" xfId="5200"/>
    <cellStyle name="_Heading_prestemp 3" xfId="5201"/>
    <cellStyle name="_Heading_prestemp_6" xfId="5202"/>
    <cellStyle name="_Heading_prestemp_Book3" xfId="5203"/>
    <cellStyle name="_Heading_prestemp_Book3_18" xfId="5204"/>
    <cellStyle name="_Heading_prestemp_DCF" xfId="5205"/>
    <cellStyle name="_Heading_prestemp_DCF 2" xfId="5206"/>
    <cellStyle name="_Heading_prestemp_DCF 2_18" xfId="5207"/>
    <cellStyle name="_Heading_prestemp_DCF 3 с увел  объемами 14 12 07 " xfId="5208"/>
    <cellStyle name="_Heading_prestemp_DCF 3 с увел  объемами 14 12 07  2" xfId="5209"/>
    <cellStyle name="_Heading_prestemp_DCF 3 с увел  объемами 14 12 07  2_18" xfId="5210"/>
    <cellStyle name="_Heading_prestemp_DCF 3 с увел  объемами 14 12 07 _18" xfId="5211"/>
    <cellStyle name="_Heading_prestemp_DCF_18" xfId="5212"/>
    <cellStyle name="_Heading_prestemp_DCF_Pavlodar_9" xfId="5213"/>
    <cellStyle name="_Heading_prestemp_DCF_Pavlodar_9 2" xfId="5214"/>
    <cellStyle name="_Heading_prestemp_DCF_Pavlodar_9 2_18" xfId="5215"/>
    <cellStyle name="_Heading_prestemp_DCF_Pavlodar_9 3" xfId="5216"/>
    <cellStyle name="_Heading_prestemp_DCF_Pavlodar_9_6" xfId="5217"/>
    <cellStyle name="_Heading_prestemp_DCF_Pavlodar_9_Book3" xfId="5218"/>
    <cellStyle name="_Heading_prestemp_DCF_Pavlodar_9_Book3_18" xfId="5219"/>
    <cellStyle name="_Heading_prestemp_DCF_Pavlodar_9_Financial Model Pavlodar 10.10.2010" xfId="5220"/>
    <cellStyle name="_Heading_prestemp_DCF_Pavlodar_9_Financial Model Pavlodar 10.10.2010_18" xfId="5221"/>
    <cellStyle name="_Heading_prestemp_DCF_Pavlodar_9_FinModel Pavlodar DH 2010.09.30_2" xfId="5222"/>
    <cellStyle name="_Heading_prestemp_DCF_Pavlodar_9_FinModel Pavlodar DH 2010.09.30_2_18" xfId="5223"/>
    <cellStyle name="_Heading_prestemp_DCF_Pavlodar_9_FinModel Pavlodar DH 2010.09.30_4" xfId="5224"/>
    <cellStyle name="_Heading_prestemp_DCF_Pavlodar_9_FinModel Pavlodar DH 2010.09.30_4_18" xfId="5225"/>
    <cellStyle name="_Heading_prestemp_DCF_Pavlodar_9_FinModel Petropavlovsk DH 2010.09.30_5" xfId="5226"/>
    <cellStyle name="_Heading_prestemp_DCF_Pavlodar_9_FinModel Petropavlovsk DH 2010.09.30_5_18" xfId="5227"/>
    <cellStyle name="_Heading_prestemp_DCF_Pavlodar_9_Month Manager Report (Jan '11) расш для Регионов" xfId="5228"/>
    <cellStyle name="_Heading_prestemp_DCF_Pavlodar_9_Month Manager Report (May '10), расшиф." xfId="5229"/>
    <cellStyle name="_Heading_prestemp_DCF_Pavlodar_9_Month Manager Report (May '10), расшиф._18" xfId="5230"/>
    <cellStyle name="_Heading_prestemp_DCF_Pavlodar_9_Northern_Lights_financial_model_v11" xfId="5231"/>
    <cellStyle name="_Heading_prestemp_DCF_Pavlodar_9_Northern_Lights_financial_model_v11_18" xfId="5232"/>
    <cellStyle name="_Heading_prestemp_DCF_Pavlodar_9_Worksheet in 2230 Consolidated SevKazEnergy JSC IFRS 2009" xfId="5233"/>
    <cellStyle name="_Heading_prestemp_DCF_Pavlodar_9_Worksheet in 2230 Consolidated SevKazEnergy JSC IFRS 2009 2" xfId="5234"/>
    <cellStyle name="_Heading_prestemp_DCF_Pavlodar_9_Worksheet in 2230 Consolidated SevKazEnergy JSC IFRS 2009_Ф_3" xfId="5235"/>
    <cellStyle name="_Heading_prestemp_DCF_Pavlodar_9_Worksheet in 2230 Consolidated SevKazEnergy JSC IFRS 2009_ФО ЭС 31-12-2014г. от 28 января без переоценки с примерными резервами" xfId="5236"/>
    <cellStyle name="_Heading_prestemp_DCF_Pavlodar_9_Лист1" xfId="5237"/>
    <cellStyle name="_Heading_prestemp_DCF_Pavlodar_9_Лист4" xfId="5238"/>
    <cellStyle name="_Heading_prestemp_DCF_Pavlodar_9_Отчет АЭСбыт в ЦАЭК 13082010" xfId="5239"/>
    <cellStyle name="_Heading_prestemp_DCF_Pavlodar_9_Отчет АЭСбыт в ЦАЭК 13082010_18" xfId="5240"/>
    <cellStyle name="_Heading_prestemp_DCF_Pavlodar_9_СКЭ 7 месяцев ТЭП 2010г" xfId="5241"/>
    <cellStyle name="_Heading_prestemp_DCF_Pavlodar_9_ЦАЭК_ТС_ФМ_100$_до_2030_-_02-06.10.10" xfId="5242"/>
    <cellStyle name="_Heading_prestemp_Financial Model Pavlodar 10.10.2010" xfId="5243"/>
    <cellStyle name="_Heading_prestemp_Financial Model Pavlodar 10.10.2010_18" xfId="5244"/>
    <cellStyle name="_Heading_prestemp_FinModel Pavlodar DH 2010.09.30_2" xfId="5245"/>
    <cellStyle name="_Heading_prestemp_FinModel Pavlodar DH 2010.09.30_2_18" xfId="5246"/>
    <cellStyle name="_Heading_prestemp_FinModel Pavlodar DH 2010.09.30_4" xfId="5247"/>
    <cellStyle name="_Heading_prestemp_FinModel Pavlodar DH 2010.09.30_4_18" xfId="5248"/>
    <cellStyle name="_Heading_prestemp_FinModel Petropavlovsk DH 2010.09.30_5" xfId="5249"/>
    <cellStyle name="_Heading_prestemp_FinModel Petropavlovsk DH 2010.09.30_5_18" xfId="5250"/>
    <cellStyle name="_Heading_prestemp_Month Manager Report (Jan '11) расш для Регионов" xfId="5251"/>
    <cellStyle name="_Heading_prestemp_Month Manager Report (May '10), расшиф." xfId="5252"/>
    <cellStyle name="_Heading_prestemp_Month Manager Report (May '10), расшиф._18" xfId="5253"/>
    <cellStyle name="_Heading_prestemp_Northern_Lights_financial_model_v11" xfId="5254"/>
    <cellStyle name="_Heading_prestemp_Northern_Lights_financial_model_v11_18" xfId="5255"/>
    <cellStyle name="_Heading_prestemp_Worksheet in 2230 Consolidated SevKazEnergy JSC IFRS 2009" xfId="5256"/>
    <cellStyle name="_Heading_prestemp_Worksheet in 2230 Consolidated SevKazEnergy JSC IFRS 2009 2" xfId="5257"/>
    <cellStyle name="_Heading_prestemp_Worksheet in 2230 Consolidated SevKazEnergy JSC IFRS 2009_Ф_3" xfId="5258"/>
    <cellStyle name="_Heading_prestemp_Worksheet in 2230 Consolidated SevKazEnergy JSC IFRS 2009_ФО ЭС 31-12-2014г. от 28 января без переоценки с примерными резервами" xfId="5259"/>
    <cellStyle name="_Heading_prestemp_Лист1" xfId="5260"/>
    <cellStyle name="_Heading_prestemp_Лист4" xfId="5261"/>
    <cellStyle name="_Heading_prestemp_Модель до 2018 г " xfId="5262"/>
    <cellStyle name="_Heading_prestemp_Модель до 2018 г _18" xfId="5263"/>
    <cellStyle name="_Heading_prestemp_Отчет АЭСбыт в ЦАЭК 13082010" xfId="5264"/>
    <cellStyle name="_Heading_prestemp_Отчет АЭСбыт в ЦАЭК 13082010_18" xfId="5265"/>
    <cellStyle name="_Heading_prestemp_СКЭ 7 месяцев ТЭП 2010г" xfId="5266"/>
    <cellStyle name="_Heading_prestemp_ЦАЭК_ТС_ФМ_100$_до_2030_-_02-06.10.10" xfId="5267"/>
    <cellStyle name="_Highlight" xfId="5268"/>
    <cellStyle name="_Highlight 2" xfId="5269"/>
    <cellStyle name="_Highlight 3" xfId="5270"/>
    <cellStyle name="_Highlight_DCF" xfId="5271"/>
    <cellStyle name="_Highlight_DCF 2" xfId="5272"/>
    <cellStyle name="_Highlight_DCF 2_18" xfId="5273"/>
    <cellStyle name="_Highlight_DCF 3" xfId="5274"/>
    <cellStyle name="_Highlight_DCF 3 предприятия" xfId="5275"/>
    <cellStyle name="_Highlight_DCF 3 предприятия 2" xfId="5276"/>
    <cellStyle name="_Highlight_DCF 3 предприятия 2_18" xfId="5277"/>
    <cellStyle name="_Highlight_DCF 3 предприятия 3" xfId="5278"/>
    <cellStyle name="_Highlight_DCF 3 предприятия_Northern_Lights_financial_model_v11" xfId="5279"/>
    <cellStyle name="_Highlight_DCF 3 предприятия_Northern_Lights_financial_model_v11_18" xfId="5280"/>
    <cellStyle name="_Highlight_DCF 3 с увел  объемами 14 12 07 " xfId="5281"/>
    <cellStyle name="_Highlight_DCF 3 с увел  объемами 14 12 07  2" xfId="5282"/>
    <cellStyle name="_Highlight_DCF 3 с увел  объемами 14 12 07  2_18" xfId="5283"/>
    <cellStyle name="_Highlight_DCF 3 с увел  объемами 14 12 07  3" xfId="5284"/>
    <cellStyle name="_Highlight_DCF 3 с увел  объемами 14 12 07 _Northern_Lights_financial_model_v11" xfId="5285"/>
    <cellStyle name="_Highlight_DCF 3 с увел  объемами 14 12 07 _Northern_Lights_financial_model_v11_18" xfId="5286"/>
    <cellStyle name="_Highlight_DCF_Northern_Lights_financial_model_v11" xfId="5287"/>
    <cellStyle name="_Highlight_DCF_Northern_Lights_financial_model_v11_18" xfId="5288"/>
    <cellStyle name="_Highlight_DCF_Pavlodar_9" xfId="5289"/>
    <cellStyle name="_Highlight_DCF_Pavlodar_9 2" xfId="5290"/>
    <cellStyle name="_Highlight_DCF_Pavlodar_9 3" xfId="5291"/>
    <cellStyle name="_Highlight_информация по затратам и тарифам на  произ теплоэ" xfId="5292"/>
    <cellStyle name="_Highlight_информация по затратам и тарифам на  произ теплоэ 2" xfId="5293"/>
    <cellStyle name="_Highlight_информация по затратам и тарифам на  произ теплоэ 2_18" xfId="5294"/>
    <cellStyle name="_Highlight_информация по затратам и тарифам на  произ теплоэ 3" xfId="5295"/>
    <cellStyle name="_Highlight_информация по затратам и тарифам на  произ теплоэ_Northern_Lights_financial_model_v11" xfId="5296"/>
    <cellStyle name="_Highlight_информация по затратам и тарифам на  произ теплоэ_Northern_Lights_financial_model_v11_18" xfId="5297"/>
    <cellStyle name="_Highlight_Модель до 2018 г " xfId="5298"/>
    <cellStyle name="_Highlight_Модель до 2018 г _18" xfId="5299"/>
    <cellStyle name="_I-2010-Condition" xfId="5300"/>
    <cellStyle name="_I-2010-Condition 2" xfId="5301"/>
    <cellStyle name="_I-2010-Condition_Northern_Lights_financial_model_v11" xfId="5302"/>
    <cellStyle name="_I-2010-Condition_Northern_Lights_financial_model_v11_18" xfId="5303"/>
    <cellStyle name="_JSC CAFEC FS in excel sent 6.10.08" xfId="5304"/>
    <cellStyle name="_JSC CAFEC FS in excel sent 6.10.08 2" xfId="5305"/>
    <cellStyle name="_JSC CAFEC FS in excel sent 6.10.08_18" xfId="5306"/>
    <cellStyle name="_Komet_DCF_25" xfId="5307"/>
    <cellStyle name="_Komet_DCF_25 2" xfId="5308"/>
    <cellStyle name="_Komet_DCF_25 2_18" xfId="5309"/>
    <cellStyle name="_Komet_DCF_25_6" xfId="5310"/>
    <cellStyle name="_Komet_DCF_25_Book3" xfId="5311"/>
    <cellStyle name="_Komet_DCF_25_Book3_18" xfId="5312"/>
    <cellStyle name="_Komet_DCF_25_DCF" xfId="5313"/>
    <cellStyle name="_Komet_DCF_25_DCF 2" xfId="5314"/>
    <cellStyle name="_Komet_DCF_25_DCF 2 2" xfId="5315"/>
    <cellStyle name="_Komet_DCF_25_DCF 3 с увел  объемами 14 12 07 " xfId="5316"/>
    <cellStyle name="_Komet_DCF_25_DCF 3 с увел  объемами 14 12 07  2" xfId="5317"/>
    <cellStyle name="_Komet_DCF_25_DCF 3 с увел  объемами 14 12 07  2 2" xfId="5318"/>
    <cellStyle name="_Komet_DCF_25_DCF 3 с увел  объемами 14 12 07 _18" xfId="5319"/>
    <cellStyle name="_Komet_DCF_25_DCF 3 с увел  объемами 14 12 07 _Month Manager Report (Jan '11) расш для Регионов" xfId="5320"/>
    <cellStyle name="_Komet_DCF_25_DCF 3 с увел  объемами 14 12 07 _Month Manager Report (May '10), расшиф." xfId="5321"/>
    <cellStyle name="_Komet_DCF_25_DCF 3 с увел  объемами 14 12 07 _Month Manager Report (May '10), расшиф._18" xfId="5322"/>
    <cellStyle name="_Komet_DCF_25_DCF 3 с увел  объемами 14 12 07 _Northern_Lights_financial_model_v11" xfId="5323"/>
    <cellStyle name="_Komet_DCF_25_DCF 3 с увел  объемами 14 12 07 _Northern_Lights_financial_model_v11_18" xfId="5324"/>
    <cellStyle name="_Komet_DCF_25_DCF 3 с увел  объемами 14 12 07 _Отчет АЭСбыт в ЦАЭК 13082010" xfId="5325"/>
    <cellStyle name="_Komet_DCF_25_DCF 3 с увел  объемами 14 12 07 _Отчет АЭСбыт в ЦАЭК 13082010_18" xfId="5326"/>
    <cellStyle name="_Komet_DCF_25_DCF 3 с увел  объемами 14 12 07 _СКЭ 7 месяцев ТЭП 2010г" xfId="5327"/>
    <cellStyle name="_Komet_DCF_25_DCF 3 с увел  объемами 14 12 07 _СКЭ 7 месяцев ТЭП 2010г_18" xfId="5328"/>
    <cellStyle name="_Komet_DCF_25_DCF_18" xfId="5329"/>
    <cellStyle name="_Komet_DCF_25_DCF_Month Manager Report (Jan '11) расш для Регионов" xfId="5330"/>
    <cellStyle name="_Komet_DCF_25_DCF_Month Manager Report (May '10), расшиф." xfId="5331"/>
    <cellStyle name="_Komet_DCF_25_DCF_Month Manager Report (May '10), расшиф._18" xfId="5332"/>
    <cellStyle name="_Komet_DCF_25_DCF_Northern_Lights_financial_model_v11" xfId="5333"/>
    <cellStyle name="_Komet_DCF_25_DCF_Northern_Lights_financial_model_v11_18" xfId="5334"/>
    <cellStyle name="_Komet_DCF_25_DCF_Pavlodar_9" xfId="5335"/>
    <cellStyle name="_Komet_DCF_25_DCF_Pavlodar_9 2" xfId="5336"/>
    <cellStyle name="_Komet_DCF_25_DCF_Pavlodar_9 2_18" xfId="5337"/>
    <cellStyle name="_Komet_DCF_25_DCF_Pavlodar_9_6" xfId="5338"/>
    <cellStyle name="_Komet_DCF_25_DCF_Pavlodar_9_Book3" xfId="5339"/>
    <cellStyle name="_Komet_DCF_25_DCF_Pavlodar_9_Book3_18" xfId="5340"/>
    <cellStyle name="_Komet_DCF_25_DCF_Pavlodar_9_Financial Model Pavlodar 10.10.2010" xfId="5341"/>
    <cellStyle name="_Komet_DCF_25_DCF_Pavlodar_9_Financial Model Pavlodar 10.10.2010_18" xfId="5342"/>
    <cellStyle name="_Komet_DCF_25_DCF_Pavlodar_9_FinModel Pavlodar DH 2010.09.30_2" xfId="5343"/>
    <cellStyle name="_Komet_DCF_25_DCF_Pavlodar_9_FinModel Pavlodar DH 2010.09.30_2_18" xfId="5344"/>
    <cellStyle name="_Komet_DCF_25_DCF_Pavlodar_9_FinModel Pavlodar DH 2010.09.30_4" xfId="5345"/>
    <cellStyle name="_Komet_DCF_25_DCF_Pavlodar_9_FinModel Pavlodar DH 2010.09.30_4_18" xfId="5346"/>
    <cellStyle name="_Komet_DCF_25_DCF_Pavlodar_9_FinModel Petropavlovsk DH 2010.09.30_5" xfId="5347"/>
    <cellStyle name="_Komet_DCF_25_DCF_Pavlodar_9_FinModel Petropavlovsk DH 2010.09.30_5_18" xfId="5348"/>
    <cellStyle name="_Komet_DCF_25_DCF_Pavlodar_9_Worksheet in 2230 Consolidated SevKazEnergy JSC IFRS 2009" xfId="5349"/>
    <cellStyle name="_Komet_DCF_25_DCF_Pavlodar_9_Лист1" xfId="5350"/>
    <cellStyle name="_Komet_DCF_25_DCF_Pavlodar_9_Лист4" xfId="5351"/>
    <cellStyle name="_Komet_DCF_25_DCF_Pavlodar_9_СКЭ 7 месяцев ТЭП 2010г" xfId="5352"/>
    <cellStyle name="_Komet_DCF_25_DCF_Pavlodar_9_СКЭ 7 месяцев ТЭП 2010г_Month Manager Report (Jan '11) расш для Регионов" xfId="5353"/>
    <cellStyle name="_Komet_DCF_25_DCF_Pavlodar_9_Ф_3" xfId="5354"/>
    <cellStyle name="_Komet_DCF_25_DCF_Pavlodar_9_ФО ЭС 31-12-2014г. от 28 января без переоценки с примерными резервами" xfId="5355"/>
    <cellStyle name="_Komet_DCF_25_DCF_Pavlodar_9_ЦАЭК_ТС_ФМ_100$_до_2030_-_02-06.10.10" xfId="5356"/>
    <cellStyle name="_Komet_DCF_25_DCF_Отчет АЭСбыт в ЦАЭК 13082010" xfId="5357"/>
    <cellStyle name="_Komet_DCF_25_DCF_Отчет АЭСбыт в ЦАЭК 13082010_18" xfId="5358"/>
    <cellStyle name="_Komet_DCF_25_DCF_СКЭ 7 месяцев ТЭП 2010г" xfId="5359"/>
    <cellStyle name="_Komet_DCF_25_DCF_СКЭ 7 месяцев ТЭП 2010г_18" xfId="5360"/>
    <cellStyle name="_Komet_DCF_25_Financial Model Pavlodar 10.10.2010" xfId="5361"/>
    <cellStyle name="_Komet_DCF_25_Financial Model Pavlodar 10.10.2010_18" xfId="5362"/>
    <cellStyle name="_Komet_DCF_25_FinModel Pavlodar DH 2010.09.30_2" xfId="5363"/>
    <cellStyle name="_Komet_DCF_25_FinModel Pavlodar DH 2010.09.30_2_18" xfId="5364"/>
    <cellStyle name="_Komet_DCF_25_FinModel Pavlodar DH 2010.09.30_4" xfId="5365"/>
    <cellStyle name="_Komet_DCF_25_FinModel Pavlodar DH 2010.09.30_4_18" xfId="5366"/>
    <cellStyle name="_Komet_DCF_25_FinModel Petropavlovsk DH 2010.09.30_5" xfId="5367"/>
    <cellStyle name="_Komet_DCF_25_FinModel Petropavlovsk DH 2010.09.30_5_18" xfId="5368"/>
    <cellStyle name="_Komet_DCF_25_Worksheet in 2230 Consolidated SevKazEnergy JSC IFRS 2009" xfId="5369"/>
    <cellStyle name="_Komet_DCF_25_Лист1" xfId="5370"/>
    <cellStyle name="_Komet_DCF_25_Лист4" xfId="5371"/>
    <cellStyle name="_Komet_DCF_25_Модель до 2018 г " xfId="5372"/>
    <cellStyle name="_Komet_DCF_25_СКЭ 7 месяцев ТЭП 2010г" xfId="5373"/>
    <cellStyle name="_Komet_DCF_25_СКЭ 7 месяцев ТЭП 2010г_Month Manager Report (Jan '11) расш для Регионов" xfId="5374"/>
    <cellStyle name="_Komet_DCF_25_Ф_3" xfId="5375"/>
    <cellStyle name="_Komet_DCF_25_ФО ЭС 31-12-2014г. от 28 января без переоценки с примерными резервами" xfId="5376"/>
    <cellStyle name="_Komet_DCF_25_ЦАЭК_ТС_ФМ_100$_до_2030_-_02-06.10.10" xfId="5377"/>
    <cellStyle name="_Komet_DCF_26" xfId="5378"/>
    <cellStyle name="_Komet_DCF_26 2" xfId="5379"/>
    <cellStyle name="_Komet_DCF_26 2_18" xfId="5380"/>
    <cellStyle name="_Komet_DCF_26_6" xfId="5381"/>
    <cellStyle name="_Komet_DCF_26_Book3" xfId="5382"/>
    <cellStyle name="_Komet_DCF_26_Book3_18" xfId="5383"/>
    <cellStyle name="_Komet_DCF_26_DCF" xfId="5384"/>
    <cellStyle name="_Komet_DCF_26_DCF 2" xfId="5385"/>
    <cellStyle name="_Komet_DCF_26_DCF 2 2" xfId="5386"/>
    <cellStyle name="_Komet_DCF_26_DCF 3 с увел  объемами 14 12 07 " xfId="5387"/>
    <cellStyle name="_Komet_DCF_26_DCF 3 с увел  объемами 14 12 07  2" xfId="5388"/>
    <cellStyle name="_Komet_DCF_26_DCF 3 с увел  объемами 14 12 07  2 2" xfId="5389"/>
    <cellStyle name="_Komet_DCF_26_DCF 3 с увел  объемами 14 12 07 _18" xfId="5390"/>
    <cellStyle name="_Komet_DCF_26_DCF 3 с увел  объемами 14 12 07 _Month Manager Report (Jan '11) расш для Регионов" xfId="5391"/>
    <cellStyle name="_Komet_DCF_26_DCF 3 с увел  объемами 14 12 07 _Month Manager Report (May '10), расшиф." xfId="5392"/>
    <cellStyle name="_Komet_DCF_26_DCF 3 с увел  объемами 14 12 07 _Month Manager Report (May '10), расшиф._18" xfId="5393"/>
    <cellStyle name="_Komet_DCF_26_DCF 3 с увел  объемами 14 12 07 _Northern_Lights_financial_model_v11" xfId="5394"/>
    <cellStyle name="_Komet_DCF_26_DCF 3 с увел  объемами 14 12 07 _Northern_Lights_financial_model_v11_18" xfId="5395"/>
    <cellStyle name="_Komet_DCF_26_DCF 3 с увел  объемами 14 12 07 _Отчет АЭСбыт в ЦАЭК 13082010" xfId="5396"/>
    <cellStyle name="_Komet_DCF_26_DCF 3 с увел  объемами 14 12 07 _Отчет АЭСбыт в ЦАЭК 13082010_18" xfId="5397"/>
    <cellStyle name="_Komet_DCF_26_DCF 3 с увел  объемами 14 12 07 _СКЭ 7 месяцев ТЭП 2010г" xfId="5398"/>
    <cellStyle name="_Komet_DCF_26_DCF 3 с увел  объемами 14 12 07 _СКЭ 7 месяцев ТЭП 2010г_18" xfId="5399"/>
    <cellStyle name="_Komet_DCF_26_DCF_18" xfId="5400"/>
    <cellStyle name="_Komet_DCF_26_DCF_Month Manager Report (Jan '11) расш для Регионов" xfId="5401"/>
    <cellStyle name="_Komet_DCF_26_DCF_Month Manager Report (May '10), расшиф." xfId="5402"/>
    <cellStyle name="_Komet_DCF_26_DCF_Month Manager Report (May '10), расшиф._18" xfId="5403"/>
    <cellStyle name="_Komet_DCF_26_DCF_Northern_Lights_financial_model_v11" xfId="5404"/>
    <cellStyle name="_Komet_DCF_26_DCF_Northern_Lights_financial_model_v11_18" xfId="5405"/>
    <cellStyle name="_Komet_DCF_26_DCF_Pavlodar_9" xfId="5406"/>
    <cellStyle name="_Komet_DCF_26_DCF_Pavlodar_9 2" xfId="5407"/>
    <cellStyle name="_Komet_DCF_26_DCF_Pavlodar_9 2_18" xfId="5408"/>
    <cellStyle name="_Komet_DCF_26_DCF_Pavlodar_9_6" xfId="5409"/>
    <cellStyle name="_Komet_DCF_26_DCF_Pavlodar_9_Book3" xfId="5410"/>
    <cellStyle name="_Komet_DCF_26_DCF_Pavlodar_9_Book3_18" xfId="5411"/>
    <cellStyle name="_Komet_DCF_26_DCF_Pavlodar_9_Financial Model Pavlodar 10.10.2010" xfId="5412"/>
    <cellStyle name="_Komet_DCF_26_DCF_Pavlodar_9_Financial Model Pavlodar 10.10.2010_18" xfId="5413"/>
    <cellStyle name="_Komet_DCF_26_DCF_Pavlodar_9_FinModel Pavlodar DH 2010.09.30_2" xfId="5414"/>
    <cellStyle name="_Komet_DCF_26_DCF_Pavlodar_9_FinModel Pavlodar DH 2010.09.30_2_18" xfId="5415"/>
    <cellStyle name="_Komet_DCF_26_DCF_Pavlodar_9_FinModel Pavlodar DH 2010.09.30_4" xfId="5416"/>
    <cellStyle name="_Komet_DCF_26_DCF_Pavlodar_9_FinModel Pavlodar DH 2010.09.30_4_18" xfId="5417"/>
    <cellStyle name="_Komet_DCF_26_DCF_Pavlodar_9_FinModel Petropavlovsk DH 2010.09.30_5" xfId="5418"/>
    <cellStyle name="_Komet_DCF_26_DCF_Pavlodar_9_FinModel Petropavlovsk DH 2010.09.30_5_18" xfId="5419"/>
    <cellStyle name="_Komet_DCF_26_DCF_Pavlodar_9_Worksheet in 2230 Consolidated SevKazEnergy JSC IFRS 2009" xfId="5420"/>
    <cellStyle name="_Komet_DCF_26_DCF_Pavlodar_9_Лист1" xfId="5421"/>
    <cellStyle name="_Komet_DCF_26_DCF_Pavlodar_9_Лист4" xfId="5422"/>
    <cellStyle name="_Komet_DCF_26_DCF_Pavlodar_9_СКЭ 7 месяцев ТЭП 2010г" xfId="5423"/>
    <cellStyle name="_Komet_DCF_26_DCF_Pavlodar_9_СКЭ 7 месяцев ТЭП 2010г_Month Manager Report (Jan '11) расш для Регионов" xfId="5424"/>
    <cellStyle name="_Komet_DCF_26_DCF_Pavlodar_9_Ф_3" xfId="5425"/>
    <cellStyle name="_Komet_DCF_26_DCF_Pavlodar_9_ФО ЭС 31-12-2014г. от 28 января без переоценки с примерными резервами" xfId="5426"/>
    <cellStyle name="_Komet_DCF_26_DCF_Pavlodar_9_ЦАЭК_ТС_ФМ_100$_до_2030_-_02-06.10.10" xfId="5427"/>
    <cellStyle name="_Komet_DCF_26_DCF_Отчет АЭСбыт в ЦАЭК 13082010" xfId="5428"/>
    <cellStyle name="_Komet_DCF_26_DCF_Отчет АЭСбыт в ЦАЭК 13082010_18" xfId="5429"/>
    <cellStyle name="_Komet_DCF_26_DCF_СКЭ 7 месяцев ТЭП 2010г" xfId="5430"/>
    <cellStyle name="_Komet_DCF_26_DCF_СКЭ 7 месяцев ТЭП 2010г_18" xfId="5431"/>
    <cellStyle name="_Komet_DCF_26_Financial Model Pavlodar 10.10.2010" xfId="5432"/>
    <cellStyle name="_Komet_DCF_26_Financial Model Pavlodar 10.10.2010_18" xfId="5433"/>
    <cellStyle name="_Komet_DCF_26_FinModel Pavlodar DH 2010.09.30_2" xfId="5434"/>
    <cellStyle name="_Komet_DCF_26_FinModel Pavlodar DH 2010.09.30_2_18" xfId="5435"/>
    <cellStyle name="_Komet_DCF_26_FinModel Pavlodar DH 2010.09.30_4" xfId="5436"/>
    <cellStyle name="_Komet_DCF_26_FinModel Pavlodar DH 2010.09.30_4_18" xfId="5437"/>
    <cellStyle name="_Komet_DCF_26_FinModel Petropavlovsk DH 2010.09.30_5" xfId="5438"/>
    <cellStyle name="_Komet_DCF_26_FinModel Petropavlovsk DH 2010.09.30_5_18" xfId="5439"/>
    <cellStyle name="_Komet_DCF_26_Worksheet in 2230 Consolidated SevKazEnergy JSC IFRS 2009" xfId="5440"/>
    <cellStyle name="_Komet_DCF_26_Лист1" xfId="5441"/>
    <cellStyle name="_Komet_DCF_26_Лист4" xfId="5442"/>
    <cellStyle name="_Komet_DCF_26_Модель до 2018 г " xfId="5443"/>
    <cellStyle name="_Komet_DCF_26_СКЭ 7 месяцев ТЭП 2010г" xfId="5444"/>
    <cellStyle name="_Komet_DCF_26_СКЭ 7 месяцев ТЭП 2010г_Month Manager Report (Jan '11) расш для Регионов" xfId="5445"/>
    <cellStyle name="_Komet_DCF_26_Ф_3" xfId="5446"/>
    <cellStyle name="_Komet_DCF_26_ФО ЭС 31-12-2014г. от 28 января без переоценки с примерными резервами" xfId="5447"/>
    <cellStyle name="_Komet_DCF_26_ЦАЭК_ТС_ФМ_100$_до_2030_-_02-06.10.10" xfId="5448"/>
    <cellStyle name="_Komi_Valuation_Draft_1_12-09-03" xfId="5449"/>
    <cellStyle name="_Komi_Valuation_Draft_1_12-09-03 2" xfId="5450"/>
    <cellStyle name="_Komi_Valuation_Draft_1_12-09-03_18" xfId="5451"/>
    <cellStyle name="_Komi_Valuation_Draft_1_12-09-03_6" xfId="5452"/>
    <cellStyle name="_Komi_Valuation_Draft_1_12-09-03_6 2" xfId="5453"/>
    <cellStyle name="_Komi_Valuation_Draft_1_12-09-03_6_18" xfId="5454"/>
    <cellStyle name="_Komi_Valuation_Draft_1_12-09-03_DCF" xfId="5455"/>
    <cellStyle name="_Komi_Valuation_Draft_1_12-09-03_DCF 3 с увел  объемами 14 12 07 " xfId="5456"/>
    <cellStyle name="_Komi_Valuation_Draft_1_12-09-03_DCF 3 с увел  объемами 14 12 07 _18" xfId="5457"/>
    <cellStyle name="_Komi_Valuation_Draft_1_12-09-03_DCF_18" xfId="5458"/>
    <cellStyle name="_Komi_Valuation_Draft_1_12-09-03_DCF_Pavlodar_9" xfId="5459"/>
    <cellStyle name="_Komi_Valuation_Draft_1_12-09-03_DCF_Pavlodar_9 2" xfId="5460"/>
    <cellStyle name="_Komi_Valuation_Draft_1_12-09-03_DCF_Pavlodar_9_18" xfId="5461"/>
    <cellStyle name="_Komi_Valuation_Draft_1_12-09-03_DCF_Pavlodar_9_6" xfId="5462"/>
    <cellStyle name="_Komi_Valuation_Draft_1_12-09-03_DCF_Pavlodar_9_6 2" xfId="5463"/>
    <cellStyle name="_Komi_Valuation_Draft_1_12-09-03_DCF_Pavlodar_9_6_18" xfId="5464"/>
    <cellStyle name="_Komi_Valuation_Draft_1_12-09-03_DCF_Pavlodar_9_Worksheet in 2230 Consolidated SevKazEnergy JSC IFRS 2009" xfId="5465"/>
    <cellStyle name="_Komi_Valuation_Draft_1_12-09-03_DCF_Pavlodar_9_Worksheet in 2230 Consolidated SevKazEnergy JSC IFRS 2009 2" xfId="5466"/>
    <cellStyle name="_Komi_Valuation_Draft_1_12-09-03_DCF_Pavlodar_9_Worksheet in 2230 Consolidated SevKazEnergy JSC IFRS 2009_Ф_3" xfId="5467"/>
    <cellStyle name="_Komi_Valuation_Draft_1_12-09-03_DCF_Pavlodar_9_Worksheet in 2230 Consolidated SevKazEnergy JSC IFRS 2009_ФО ЭС 31-12-2014г. от 28 января без переоценки с примерными резервами" xfId="5468"/>
    <cellStyle name="_Komi_Valuation_Draft_1_12-09-03_DCF_Pavlodar_9_Лист1" xfId="5469"/>
    <cellStyle name="_Komi_Valuation_Draft_1_12-09-03_DCF_Pavlodar_9_Лист1_18" xfId="5470"/>
    <cellStyle name="_Komi_Valuation_Draft_1_12-09-03_DCF_Pavlodar_9_Лист4" xfId="5471"/>
    <cellStyle name="_Komi_Valuation_Draft_1_12-09-03_DCF_Pavlodar_9_СКЭ 7 месяцев ТЭП 2010г" xfId="5472"/>
    <cellStyle name="_Komi_Valuation_Draft_1_12-09-03_DCF_Pavlodar_9_СКЭ 7 месяцев ТЭП 2010г_18" xfId="5473"/>
    <cellStyle name="_Komi_Valuation_Draft_1_12-09-03_DCF_Pavlodar_9_СКЭ 7 месяцев ТЭП 2010г_Month Manager Report (Jan '11) расш для Регионов" xfId="5474"/>
    <cellStyle name="_Komi_Valuation_Draft_1_12-09-03_DCF_Pavlodar_9_ЦАЭК_ТС_ФМ_100$_до_2030_-_02-06.10.10" xfId="5475"/>
    <cellStyle name="_Komi_Valuation_Draft_1_12-09-03_DCF_Pavlodar_9_ЦАЭК_ТС_ФМ_100$_до_2030_-_02-06.10.10_18" xfId="5476"/>
    <cellStyle name="_Komi_Valuation_Draft_1_12-09-03_DCF_Pavlodar_9_ЦАЭК_ТС_ФМ_100$_до_2030_-_02-06.10.10_Book3" xfId="5477"/>
    <cellStyle name="_Komi_Valuation_Draft_1_12-09-03_DCF_Pavlodar_9_ЦАЭК_ТС_ФМ_100$_до_2030_-_02-06.10.10_Book3_18" xfId="5478"/>
    <cellStyle name="_Komi_Valuation_Draft_1_12-09-03_DCF_Pavlodar_9_ЦАЭК_ТС_ФМ_100$_до_2030_-_02-06.10.10_Financial Model Pavlodar 10.10.2010" xfId="5479"/>
    <cellStyle name="_Komi_Valuation_Draft_1_12-09-03_DCF_Pavlodar_9_ЦАЭК_ТС_ФМ_100$_до_2030_-_02-06.10.10_Financial Model Pavlodar 10.10.2010_18" xfId="5480"/>
    <cellStyle name="_Komi_Valuation_Draft_1_12-09-03_DCF_Pavlodar_9_ЦАЭК_ТС_ФМ_100$_до_2030_-_02-06.10.10_FinModel Pavlodar DH 2010.09.30_2" xfId="5481"/>
    <cellStyle name="_Komi_Valuation_Draft_1_12-09-03_DCF_Pavlodar_9_ЦАЭК_ТС_ФМ_100$_до_2030_-_02-06.10.10_FinModel Pavlodar DH 2010.09.30_2_18" xfId="5482"/>
    <cellStyle name="_Komi_Valuation_Draft_1_12-09-03_DCF_Pavlodar_9_ЦАЭК_ТС_ФМ_100$_до_2030_-_02-06.10.10_FinModel Pavlodar DH 2010.09.30_4" xfId="5483"/>
    <cellStyle name="_Komi_Valuation_Draft_1_12-09-03_DCF_Pavlodar_9_ЦАЭК_ТС_ФМ_100$_до_2030_-_02-06.10.10_FinModel Pavlodar DH 2010.09.30_4_18" xfId="5484"/>
    <cellStyle name="_Komi_Valuation_Draft_1_12-09-03_DCF_Pavlodar_9_ЦАЭК_ТС_ФМ_100$_до_2030_-_02-06.10.10_FinModel Petropavlovsk DH 2010.09.30_5" xfId="5485"/>
    <cellStyle name="_Komi_Valuation_Draft_1_12-09-03_DCF_Pavlodar_9_ЦАЭК_ТС_ФМ_100$_до_2030_-_02-06.10.10_FinModel Petropavlovsk DH 2010.09.30_5_18" xfId="5486"/>
    <cellStyle name="_Komi_Valuation_Draft_1_12-09-03_Worksheet in 2230 Consolidated SevKazEnergy JSC IFRS 2009" xfId="5487"/>
    <cellStyle name="_Komi_Valuation_Draft_1_12-09-03_Worksheet in 2230 Consolidated SevKazEnergy JSC IFRS 2009 2" xfId="5488"/>
    <cellStyle name="_Komi_Valuation_Draft_1_12-09-03_Worksheet in 2230 Consolidated SevKazEnergy JSC IFRS 2009_Ф_3" xfId="5489"/>
    <cellStyle name="_Komi_Valuation_Draft_1_12-09-03_Worksheet in 2230 Consolidated SevKazEnergy JSC IFRS 2009_ФО ЭС 31-12-2014г. от 28 января без переоценки с примерными резервами" xfId="5490"/>
    <cellStyle name="_Komi_Valuation_Draft_1_12-09-03_Лист1" xfId="5491"/>
    <cellStyle name="_Komi_Valuation_Draft_1_12-09-03_Лист1_18" xfId="5492"/>
    <cellStyle name="_Komi_Valuation_Draft_1_12-09-03_Лист4" xfId="5493"/>
    <cellStyle name="_Komi_Valuation_Draft_1_12-09-03_Модель до 2018 г " xfId="5494"/>
    <cellStyle name="_Komi_Valuation_Draft_1_12-09-03_Модель до 2018 г _18" xfId="5495"/>
    <cellStyle name="_Komi_Valuation_Draft_1_12-09-03_СКЭ 7 месяцев ТЭП 2010г" xfId="5496"/>
    <cellStyle name="_Komi_Valuation_Draft_1_12-09-03_СКЭ 7 месяцев ТЭП 2010г_18" xfId="5497"/>
    <cellStyle name="_Komi_Valuation_Draft_1_12-09-03_СКЭ 7 месяцев ТЭП 2010г_Month Manager Report (Jan '11) расш для Регионов" xfId="5498"/>
    <cellStyle name="_Komi_Valuation_Draft_1_12-09-03_ЦАЭК_ТС_ФМ_100$_до_2030_-_02-06.10.10" xfId="5499"/>
    <cellStyle name="_Komi_Valuation_Draft_1_12-09-03_ЦАЭК_ТС_ФМ_100$_до_2030_-_02-06.10.10_18" xfId="5500"/>
    <cellStyle name="_Komi_Valuation_Draft_1_12-09-03_ЦАЭК_ТС_ФМ_100$_до_2030_-_02-06.10.10_Book3" xfId="5501"/>
    <cellStyle name="_Komi_Valuation_Draft_1_12-09-03_ЦАЭК_ТС_ФМ_100$_до_2030_-_02-06.10.10_Book3_18" xfId="5502"/>
    <cellStyle name="_Komi_Valuation_Draft_1_12-09-03_ЦАЭК_ТС_ФМ_100$_до_2030_-_02-06.10.10_Financial Model Pavlodar 10.10.2010" xfId="5503"/>
    <cellStyle name="_Komi_Valuation_Draft_1_12-09-03_ЦАЭК_ТС_ФМ_100$_до_2030_-_02-06.10.10_Financial Model Pavlodar 10.10.2010_18" xfId="5504"/>
    <cellStyle name="_Komi_Valuation_Draft_1_12-09-03_ЦАЭК_ТС_ФМ_100$_до_2030_-_02-06.10.10_FinModel Pavlodar DH 2010.09.30_2" xfId="5505"/>
    <cellStyle name="_Komi_Valuation_Draft_1_12-09-03_ЦАЭК_ТС_ФМ_100$_до_2030_-_02-06.10.10_FinModel Pavlodar DH 2010.09.30_2_18" xfId="5506"/>
    <cellStyle name="_Komi_Valuation_Draft_1_12-09-03_ЦАЭК_ТС_ФМ_100$_до_2030_-_02-06.10.10_FinModel Pavlodar DH 2010.09.30_4" xfId="5507"/>
    <cellStyle name="_Komi_Valuation_Draft_1_12-09-03_ЦАЭК_ТС_ФМ_100$_до_2030_-_02-06.10.10_FinModel Pavlodar DH 2010.09.30_4_18" xfId="5508"/>
    <cellStyle name="_Komi_Valuation_Draft_1_12-09-03_ЦАЭК_ТС_ФМ_100$_до_2030_-_02-06.10.10_FinModel Petropavlovsk DH 2010.09.30_5" xfId="5509"/>
    <cellStyle name="_Komi_Valuation_Draft_1_12-09-03_ЦАЭК_ТС_ФМ_100$_до_2030_-_02-06.10.10_FinModel Petropavlovsk DH 2010.09.30_5_18" xfId="5510"/>
    <cellStyle name="_KPI-5" xfId="5511"/>
    <cellStyle name="_KPI-5 2" xfId="5512"/>
    <cellStyle name="_KPI-5 2 2" xfId="5513"/>
    <cellStyle name="_KPI-5 2_18" xfId="5514"/>
    <cellStyle name="_KPI-5_DCF" xfId="5515"/>
    <cellStyle name="_KPI-5_DCF 2" xfId="5516"/>
    <cellStyle name="_KPI-5_DCF 2 2" xfId="5517"/>
    <cellStyle name="_KPI-5_DCF 2_18" xfId="5518"/>
    <cellStyle name="_KPI-5_DCF 3 с увел  объемами 14 12 07 " xfId="5519"/>
    <cellStyle name="_KPI-5_DCF 3 с увел  объемами 14 12 07  2" xfId="5520"/>
    <cellStyle name="_KPI-5_DCF 3 с увел  объемами 14 12 07  2 2" xfId="5521"/>
    <cellStyle name="_KPI-5_DCF 3 с увел  объемами 14 12 07  2_18" xfId="5522"/>
    <cellStyle name="_KPI-5_DCF 3 с увел  объемами 14 12 07 _Northern_Lights_financial_model_v11" xfId="5523"/>
    <cellStyle name="_KPI-5_DCF 3 с увел  объемами 14 12 07 _Northern_Lights_financial_model_v11_18" xfId="5524"/>
    <cellStyle name="_KPI-5_DCF_Northern_Lights_financial_model_v11" xfId="5525"/>
    <cellStyle name="_KPI-5_DCF_Northern_Lights_financial_model_v11_18" xfId="5526"/>
    <cellStyle name="_KPI-5_DCF_Pavlodar_9" xfId="5527"/>
    <cellStyle name="_KPI-5_DCF_Pavlodar_9 2" xfId="5528"/>
    <cellStyle name="_KPI-5_DCF_Pavlodar_9 2 2" xfId="5529"/>
    <cellStyle name="_KPI-5_DCF_Pavlodar_9 2_18" xfId="5530"/>
    <cellStyle name="_KPI-5_DCF_Pavlodar_9_Northern_Lights_financial_model_v11" xfId="5531"/>
    <cellStyle name="_KPI-5_DCF_Pavlodar_9_Northern_Lights_financial_model_v11_18" xfId="5532"/>
    <cellStyle name="_KPI-5_Form 01(MB)" xfId="5533"/>
    <cellStyle name="_KPI-5_Form 01(MB) 2" xfId="5534"/>
    <cellStyle name="_KPI-5_Form 01(MB) 2 2" xfId="5535"/>
    <cellStyle name="_KPI-5_Form 01(MB) 2_18" xfId="5536"/>
    <cellStyle name="_KPI-5_Form 01(MB)_DCF" xfId="5537"/>
    <cellStyle name="_KPI-5_Form 01(MB)_DCF 2" xfId="5538"/>
    <cellStyle name="_KPI-5_Form 01(MB)_DCF 2 2" xfId="5539"/>
    <cellStyle name="_KPI-5_Form 01(MB)_DCF 2_18" xfId="5540"/>
    <cellStyle name="_KPI-5_Form 01(MB)_DCF 3 с увел  объемами 14 12 07 " xfId="5541"/>
    <cellStyle name="_KPI-5_Form 01(MB)_DCF 3 с увел  объемами 14 12 07  2" xfId="5542"/>
    <cellStyle name="_KPI-5_Form 01(MB)_DCF 3 с увел  объемами 14 12 07  2 2" xfId="5543"/>
    <cellStyle name="_KPI-5_Form 01(MB)_DCF 3 с увел  объемами 14 12 07  2_18" xfId="5544"/>
    <cellStyle name="_KPI-5_Form 01(MB)_DCF 3 с увел  объемами 14 12 07 _Northern_Lights_financial_model_v11" xfId="5545"/>
    <cellStyle name="_KPI-5_Form 01(MB)_DCF 3 с увел  объемами 14 12 07 _Northern_Lights_financial_model_v11_18" xfId="5546"/>
    <cellStyle name="_KPI-5_Form 01(MB)_DCF_Northern_Lights_financial_model_v11" xfId="5547"/>
    <cellStyle name="_KPI-5_Form 01(MB)_DCF_Northern_Lights_financial_model_v11_18" xfId="5548"/>
    <cellStyle name="_KPI-5_Form 01(MB)_DCF_Pavlodar_9" xfId="5549"/>
    <cellStyle name="_KPI-5_Form 01(MB)_DCF_Pavlodar_9 2" xfId="5550"/>
    <cellStyle name="_KPI-5_Form 01(MB)_DCF_Pavlodar_9 2 2" xfId="5551"/>
    <cellStyle name="_KPI-5_Form 01(MB)_DCF_Pavlodar_9 2_18" xfId="5552"/>
    <cellStyle name="_KPI-5_Form 01(MB)_DCF_Pavlodar_9_Northern_Lights_financial_model_v11" xfId="5553"/>
    <cellStyle name="_KPI-5_Form 01(MB)_DCF_Pavlodar_9_Northern_Lights_financial_model_v11_18" xfId="5554"/>
    <cellStyle name="_KPI-5_Form 01(MB)_Northern_Lights_financial_model_v11" xfId="5555"/>
    <cellStyle name="_KPI-5_Form 01(MB)_Northern_Lights_financial_model_v11_18" xfId="5556"/>
    <cellStyle name="_KPI-5_Form 01(MB)_Модель до 2018 г " xfId="5557"/>
    <cellStyle name="_KPI-5_Form 01(MB)_Модель до 2018 г _18" xfId="5558"/>
    <cellStyle name="_KPI-5_Links_NK" xfId="5559"/>
    <cellStyle name="_KPI-5_Links_NK 2" xfId="5560"/>
    <cellStyle name="_KPI-5_Links_NK 2 2" xfId="5561"/>
    <cellStyle name="_KPI-5_Links_NK 2_18" xfId="5562"/>
    <cellStyle name="_KPI-5_Links_NK_DCF" xfId="5563"/>
    <cellStyle name="_KPI-5_Links_NK_DCF 2" xfId="5564"/>
    <cellStyle name="_KPI-5_Links_NK_DCF 2 2" xfId="5565"/>
    <cellStyle name="_KPI-5_Links_NK_DCF 2_18" xfId="5566"/>
    <cellStyle name="_KPI-5_Links_NK_DCF 3 с увел  объемами 14 12 07 " xfId="5567"/>
    <cellStyle name="_KPI-5_Links_NK_DCF 3 с увел  объемами 14 12 07  2" xfId="5568"/>
    <cellStyle name="_KPI-5_Links_NK_DCF 3 с увел  объемами 14 12 07  2 2" xfId="5569"/>
    <cellStyle name="_KPI-5_Links_NK_DCF 3 с увел  объемами 14 12 07  2_18" xfId="5570"/>
    <cellStyle name="_KPI-5_Links_NK_DCF 3 с увел  объемами 14 12 07 _Northern_Lights_financial_model_v11" xfId="5571"/>
    <cellStyle name="_KPI-5_Links_NK_DCF 3 с увел  объемами 14 12 07 _Northern_Lights_financial_model_v11_18" xfId="5572"/>
    <cellStyle name="_KPI-5_Links_NK_DCF_Northern_Lights_financial_model_v11" xfId="5573"/>
    <cellStyle name="_KPI-5_Links_NK_DCF_Northern_Lights_financial_model_v11_18" xfId="5574"/>
    <cellStyle name="_KPI-5_Links_NK_DCF_Pavlodar_9" xfId="5575"/>
    <cellStyle name="_KPI-5_Links_NK_DCF_Pavlodar_9 2" xfId="5576"/>
    <cellStyle name="_KPI-5_Links_NK_DCF_Pavlodar_9 2 2" xfId="5577"/>
    <cellStyle name="_KPI-5_Links_NK_DCF_Pavlodar_9 2_18" xfId="5578"/>
    <cellStyle name="_KPI-5_Links_NK_DCF_Pavlodar_9_Northern_Lights_financial_model_v11" xfId="5579"/>
    <cellStyle name="_KPI-5_Links_NK_DCF_Pavlodar_9_Northern_Lights_financial_model_v11_18" xfId="5580"/>
    <cellStyle name="_KPI-5_Links_NK_Northern_Lights_financial_model_v11" xfId="5581"/>
    <cellStyle name="_KPI-5_Links_NK_Northern_Lights_financial_model_v11_18" xfId="5582"/>
    <cellStyle name="_KPI-5_Links_NK_Модель до 2018 г " xfId="5583"/>
    <cellStyle name="_KPI-5_Links_NK_Модель до 2018 г _18" xfId="5584"/>
    <cellStyle name="_KPI-5_Northern_Lights_financial_model_v11" xfId="5585"/>
    <cellStyle name="_KPI-5_Northern_Lights_financial_model_v11_18" xfId="5586"/>
    <cellStyle name="_KPI-5_Nsi" xfId="5587"/>
    <cellStyle name="_KPI-5_Nsi 2" xfId="5588"/>
    <cellStyle name="_KPI-5_Nsi 2 2" xfId="5589"/>
    <cellStyle name="_KPI-5_Nsi 2_18" xfId="5590"/>
    <cellStyle name="_KPI-5_Nsi(2)" xfId="5591"/>
    <cellStyle name="_KPI-5_Nsi(2) 2" xfId="5592"/>
    <cellStyle name="_KPI-5_Nsi(2) 2 2" xfId="5593"/>
    <cellStyle name="_KPI-5_Nsi(2) 2_18" xfId="5594"/>
    <cellStyle name="_KPI-5_Nsi(2)_DCF" xfId="5595"/>
    <cellStyle name="_KPI-5_Nsi(2)_DCF 2" xfId="5596"/>
    <cellStyle name="_KPI-5_Nsi(2)_DCF 2 2" xfId="5597"/>
    <cellStyle name="_KPI-5_Nsi(2)_DCF 2_18" xfId="5598"/>
    <cellStyle name="_KPI-5_Nsi(2)_DCF 3 с увел  объемами 14 12 07 " xfId="5599"/>
    <cellStyle name="_KPI-5_Nsi(2)_DCF 3 с увел  объемами 14 12 07  2" xfId="5600"/>
    <cellStyle name="_KPI-5_Nsi(2)_DCF 3 с увел  объемами 14 12 07  2 2" xfId="5601"/>
    <cellStyle name="_KPI-5_Nsi(2)_DCF 3 с увел  объемами 14 12 07  2_18" xfId="5602"/>
    <cellStyle name="_KPI-5_Nsi(2)_DCF 3 с увел  объемами 14 12 07 _Northern_Lights_financial_model_v11" xfId="5603"/>
    <cellStyle name="_KPI-5_Nsi(2)_DCF 3 с увел  объемами 14 12 07 _Northern_Lights_financial_model_v11_18" xfId="5604"/>
    <cellStyle name="_KPI-5_Nsi(2)_DCF_Northern_Lights_financial_model_v11" xfId="5605"/>
    <cellStyle name="_KPI-5_Nsi(2)_DCF_Northern_Lights_financial_model_v11_18" xfId="5606"/>
    <cellStyle name="_KPI-5_Nsi(2)_DCF_Pavlodar_9" xfId="5607"/>
    <cellStyle name="_KPI-5_Nsi(2)_DCF_Pavlodar_9 2" xfId="5608"/>
    <cellStyle name="_KPI-5_Nsi(2)_DCF_Pavlodar_9 2 2" xfId="5609"/>
    <cellStyle name="_KPI-5_Nsi(2)_DCF_Pavlodar_9 2_18" xfId="5610"/>
    <cellStyle name="_KPI-5_Nsi(2)_DCF_Pavlodar_9_Northern_Lights_financial_model_v11" xfId="5611"/>
    <cellStyle name="_KPI-5_Nsi(2)_DCF_Pavlodar_9_Northern_Lights_financial_model_v11_18" xfId="5612"/>
    <cellStyle name="_KPI-5_Nsi(2)_Northern_Lights_financial_model_v11" xfId="5613"/>
    <cellStyle name="_KPI-5_Nsi(2)_Northern_Lights_financial_model_v11_18" xfId="5614"/>
    <cellStyle name="_KPI-5_Nsi(2)_Модель до 2018 г " xfId="5615"/>
    <cellStyle name="_KPI-5_Nsi(2)_Модель до 2018 г _18" xfId="5616"/>
    <cellStyle name="_KPI-5_Nsi_158" xfId="5617"/>
    <cellStyle name="_KPI-5_Nsi_158 2" xfId="5618"/>
    <cellStyle name="_KPI-5_Nsi_158 2 2" xfId="5619"/>
    <cellStyle name="_KPI-5_Nsi_158 2_18" xfId="5620"/>
    <cellStyle name="_KPI-5_Nsi_158_DCF" xfId="5621"/>
    <cellStyle name="_KPI-5_Nsi_158_DCF 2" xfId="5622"/>
    <cellStyle name="_KPI-5_Nsi_158_DCF 2 2" xfId="5623"/>
    <cellStyle name="_KPI-5_Nsi_158_DCF 2_18" xfId="5624"/>
    <cellStyle name="_KPI-5_Nsi_158_DCF 3 с увел  объемами 14 12 07 " xfId="5625"/>
    <cellStyle name="_KPI-5_Nsi_158_DCF 3 с увел  объемами 14 12 07  2" xfId="5626"/>
    <cellStyle name="_KPI-5_Nsi_158_DCF 3 с увел  объемами 14 12 07  2 2" xfId="5627"/>
    <cellStyle name="_KPI-5_Nsi_158_DCF 3 с увел  объемами 14 12 07  2_18" xfId="5628"/>
    <cellStyle name="_KPI-5_Nsi_158_DCF 3 с увел  объемами 14 12 07 _Northern_Lights_financial_model_v11" xfId="5629"/>
    <cellStyle name="_KPI-5_Nsi_158_DCF 3 с увел  объемами 14 12 07 _Northern_Lights_financial_model_v11_18" xfId="5630"/>
    <cellStyle name="_KPI-5_Nsi_158_DCF_Northern_Lights_financial_model_v11" xfId="5631"/>
    <cellStyle name="_KPI-5_Nsi_158_DCF_Northern_Lights_financial_model_v11_18" xfId="5632"/>
    <cellStyle name="_KPI-5_Nsi_158_DCF_Pavlodar_9" xfId="5633"/>
    <cellStyle name="_KPI-5_Nsi_158_DCF_Pavlodar_9 2" xfId="5634"/>
    <cellStyle name="_KPI-5_Nsi_158_DCF_Pavlodar_9 2 2" xfId="5635"/>
    <cellStyle name="_KPI-5_Nsi_158_DCF_Pavlodar_9 2_18" xfId="5636"/>
    <cellStyle name="_KPI-5_Nsi_158_DCF_Pavlodar_9_Northern_Lights_financial_model_v11" xfId="5637"/>
    <cellStyle name="_KPI-5_Nsi_158_DCF_Pavlodar_9_Northern_Lights_financial_model_v11_18" xfId="5638"/>
    <cellStyle name="_KPI-5_Nsi_158_Northern_Lights_financial_model_v11" xfId="5639"/>
    <cellStyle name="_KPI-5_Nsi_158_Northern_Lights_financial_model_v11_18" xfId="5640"/>
    <cellStyle name="_KPI-5_Nsi_158_Модель до 2018 г " xfId="5641"/>
    <cellStyle name="_KPI-5_Nsi_158_Модель до 2018 г _18" xfId="5642"/>
    <cellStyle name="_KPI-5_Nsi_DCF" xfId="5643"/>
    <cellStyle name="_KPI-5_Nsi_DCF 2" xfId="5644"/>
    <cellStyle name="_KPI-5_Nsi_DCF 2 2" xfId="5645"/>
    <cellStyle name="_KPI-5_Nsi_DCF 2_18" xfId="5646"/>
    <cellStyle name="_KPI-5_Nsi_DCF 3 с увел  объемами 14 12 07 " xfId="5647"/>
    <cellStyle name="_KPI-5_Nsi_DCF 3 с увел  объемами 14 12 07  2" xfId="5648"/>
    <cellStyle name="_KPI-5_Nsi_DCF 3 с увел  объемами 14 12 07  2 2" xfId="5649"/>
    <cellStyle name="_KPI-5_Nsi_DCF 3 с увел  объемами 14 12 07  2_18" xfId="5650"/>
    <cellStyle name="_KPI-5_Nsi_DCF 3 с увел  объемами 14 12 07 _Northern_Lights_financial_model_v11" xfId="5651"/>
    <cellStyle name="_KPI-5_Nsi_DCF 3 с увел  объемами 14 12 07 _Northern_Lights_financial_model_v11_18" xfId="5652"/>
    <cellStyle name="_KPI-5_Nsi_DCF_Northern_Lights_financial_model_v11" xfId="5653"/>
    <cellStyle name="_KPI-5_Nsi_DCF_Northern_Lights_financial_model_v11_18" xfId="5654"/>
    <cellStyle name="_KPI-5_Nsi_DCF_Pavlodar_9" xfId="5655"/>
    <cellStyle name="_KPI-5_Nsi_DCF_Pavlodar_9 2" xfId="5656"/>
    <cellStyle name="_KPI-5_Nsi_DCF_Pavlodar_9 2 2" xfId="5657"/>
    <cellStyle name="_KPI-5_Nsi_DCF_Pavlodar_9 2_18" xfId="5658"/>
    <cellStyle name="_KPI-5_Nsi_DCF_Pavlodar_9_Northern_Lights_financial_model_v11" xfId="5659"/>
    <cellStyle name="_KPI-5_Nsi_DCF_Pavlodar_9_Northern_Lights_financial_model_v11_18" xfId="5660"/>
    <cellStyle name="_KPI-5_Nsi_Express" xfId="5661"/>
    <cellStyle name="_KPI-5_Nsi_Express 2" xfId="5662"/>
    <cellStyle name="_KPI-5_Nsi_Express 2 2" xfId="5663"/>
    <cellStyle name="_KPI-5_Nsi_Express 2_18" xfId="5664"/>
    <cellStyle name="_KPI-5_Nsi_Express_DCF" xfId="5665"/>
    <cellStyle name="_KPI-5_Nsi_Express_DCF 2" xfId="5666"/>
    <cellStyle name="_KPI-5_Nsi_Express_DCF 2 2" xfId="5667"/>
    <cellStyle name="_KPI-5_Nsi_Express_DCF 2_18" xfId="5668"/>
    <cellStyle name="_KPI-5_Nsi_Express_DCF 3 с увел  объемами 14 12 07 " xfId="5669"/>
    <cellStyle name="_KPI-5_Nsi_Express_DCF 3 с увел  объемами 14 12 07  2" xfId="5670"/>
    <cellStyle name="_KPI-5_Nsi_Express_DCF 3 с увел  объемами 14 12 07  2 2" xfId="5671"/>
    <cellStyle name="_KPI-5_Nsi_Express_DCF 3 с увел  объемами 14 12 07  2_18" xfId="5672"/>
    <cellStyle name="_KPI-5_Nsi_Express_DCF 3 с увел  объемами 14 12 07 _Northern_Lights_financial_model_v11" xfId="5673"/>
    <cellStyle name="_KPI-5_Nsi_Express_DCF 3 с увел  объемами 14 12 07 _Northern_Lights_financial_model_v11_18" xfId="5674"/>
    <cellStyle name="_KPI-5_Nsi_Express_DCF_Northern_Lights_financial_model_v11" xfId="5675"/>
    <cellStyle name="_KPI-5_Nsi_Express_DCF_Northern_Lights_financial_model_v11_18" xfId="5676"/>
    <cellStyle name="_KPI-5_Nsi_Express_DCF_Pavlodar_9" xfId="5677"/>
    <cellStyle name="_KPI-5_Nsi_Express_DCF_Pavlodar_9 2" xfId="5678"/>
    <cellStyle name="_KPI-5_Nsi_Express_DCF_Pavlodar_9 2 2" xfId="5679"/>
    <cellStyle name="_KPI-5_Nsi_Express_DCF_Pavlodar_9 2_18" xfId="5680"/>
    <cellStyle name="_KPI-5_Nsi_Express_DCF_Pavlodar_9_Northern_Lights_financial_model_v11" xfId="5681"/>
    <cellStyle name="_KPI-5_Nsi_Express_DCF_Pavlodar_9_Northern_Lights_financial_model_v11_18" xfId="5682"/>
    <cellStyle name="_KPI-5_Nsi_Express_Northern_Lights_financial_model_v11" xfId="5683"/>
    <cellStyle name="_KPI-5_Nsi_Express_Northern_Lights_financial_model_v11_18" xfId="5684"/>
    <cellStyle name="_KPI-5_Nsi_Express_Модель до 2018 г " xfId="5685"/>
    <cellStyle name="_KPI-5_Nsi_Express_Модель до 2018 г _18" xfId="5686"/>
    <cellStyle name="_KPI-5_Nsi_Northern_Lights_financial_model_v11" xfId="5687"/>
    <cellStyle name="_KPI-5_Nsi_Northern_Lights_financial_model_v11_18" xfId="5688"/>
    <cellStyle name="_KPI-5_Nsi_test" xfId="5689"/>
    <cellStyle name="_KPI-5_Nsi_test 2" xfId="5690"/>
    <cellStyle name="_KPI-5_Nsi_test 2 2" xfId="5691"/>
    <cellStyle name="_KPI-5_Nsi_test 2_18" xfId="5692"/>
    <cellStyle name="_KPI-5_Nsi_test_DCF" xfId="5693"/>
    <cellStyle name="_KPI-5_Nsi_test_DCF 2" xfId="5694"/>
    <cellStyle name="_KPI-5_Nsi_test_DCF 2 2" xfId="5695"/>
    <cellStyle name="_KPI-5_Nsi_test_DCF 2_18" xfId="5696"/>
    <cellStyle name="_KPI-5_Nsi_test_DCF 3 с увел  объемами 14 12 07 " xfId="5697"/>
    <cellStyle name="_KPI-5_Nsi_test_DCF 3 с увел  объемами 14 12 07  2" xfId="5698"/>
    <cellStyle name="_KPI-5_Nsi_test_DCF 3 с увел  объемами 14 12 07  2 2" xfId="5699"/>
    <cellStyle name="_KPI-5_Nsi_test_DCF 3 с увел  объемами 14 12 07  2_18" xfId="5700"/>
    <cellStyle name="_KPI-5_Nsi_test_DCF 3 с увел  объемами 14 12 07 _Northern_Lights_financial_model_v11" xfId="5701"/>
    <cellStyle name="_KPI-5_Nsi_test_DCF 3 с увел  объемами 14 12 07 _Northern_Lights_financial_model_v11_18" xfId="5702"/>
    <cellStyle name="_KPI-5_Nsi_test_DCF_Northern_Lights_financial_model_v11" xfId="5703"/>
    <cellStyle name="_KPI-5_Nsi_test_DCF_Northern_Lights_financial_model_v11_18" xfId="5704"/>
    <cellStyle name="_KPI-5_Nsi_test_DCF_Pavlodar_9" xfId="5705"/>
    <cellStyle name="_KPI-5_Nsi_test_DCF_Pavlodar_9 2" xfId="5706"/>
    <cellStyle name="_KPI-5_Nsi_test_DCF_Pavlodar_9 2 2" xfId="5707"/>
    <cellStyle name="_KPI-5_Nsi_test_DCF_Pavlodar_9 2_18" xfId="5708"/>
    <cellStyle name="_KPI-5_Nsi_test_DCF_Pavlodar_9_Northern_Lights_financial_model_v11" xfId="5709"/>
    <cellStyle name="_KPI-5_Nsi_test_DCF_Pavlodar_9_Northern_Lights_financial_model_v11_18" xfId="5710"/>
    <cellStyle name="_KPI-5_Nsi_test_Northern_Lights_financial_model_v11" xfId="5711"/>
    <cellStyle name="_KPI-5_Nsi_test_Northern_Lights_financial_model_v11_18" xfId="5712"/>
    <cellStyle name="_KPI-5_Nsi_test_Модель до 2018 г " xfId="5713"/>
    <cellStyle name="_KPI-5_Nsi_test_Модель до 2018 г _18" xfId="5714"/>
    <cellStyle name="_KPI-5_Nsi_Модель до 2018 г " xfId="5715"/>
    <cellStyle name="_KPI-5_Nsi_Модель до 2018 г _18" xfId="5716"/>
    <cellStyle name="_KPI-5_Nsi-Services" xfId="5717"/>
    <cellStyle name="_KPI-5_Nsi-Services 2" xfId="5718"/>
    <cellStyle name="_KPI-5_Nsi-Services 2 2" xfId="5719"/>
    <cellStyle name="_KPI-5_Nsi-Services 2_18" xfId="5720"/>
    <cellStyle name="_KPI-5_Nsi-Services_DCF" xfId="5721"/>
    <cellStyle name="_KPI-5_Nsi-Services_DCF 2" xfId="5722"/>
    <cellStyle name="_KPI-5_Nsi-Services_DCF 2 2" xfId="5723"/>
    <cellStyle name="_KPI-5_Nsi-Services_DCF 2_18" xfId="5724"/>
    <cellStyle name="_KPI-5_Nsi-Services_DCF 3 с увел  объемами 14 12 07 " xfId="5725"/>
    <cellStyle name="_KPI-5_Nsi-Services_DCF 3 с увел  объемами 14 12 07  2" xfId="5726"/>
    <cellStyle name="_KPI-5_Nsi-Services_DCF 3 с увел  объемами 14 12 07  2 2" xfId="5727"/>
    <cellStyle name="_KPI-5_Nsi-Services_DCF 3 с увел  объемами 14 12 07  2_18" xfId="5728"/>
    <cellStyle name="_KPI-5_Nsi-Services_DCF 3 с увел  объемами 14 12 07 _Northern_Lights_financial_model_v11" xfId="5729"/>
    <cellStyle name="_KPI-5_Nsi-Services_DCF 3 с увел  объемами 14 12 07 _Northern_Lights_financial_model_v11_18" xfId="5730"/>
    <cellStyle name="_KPI-5_Nsi-Services_DCF_Northern_Lights_financial_model_v11" xfId="5731"/>
    <cellStyle name="_KPI-5_Nsi-Services_DCF_Northern_Lights_financial_model_v11_18" xfId="5732"/>
    <cellStyle name="_KPI-5_Nsi-Services_DCF_Pavlodar_9" xfId="5733"/>
    <cellStyle name="_KPI-5_Nsi-Services_DCF_Pavlodar_9 2" xfId="5734"/>
    <cellStyle name="_KPI-5_Nsi-Services_DCF_Pavlodar_9 2 2" xfId="5735"/>
    <cellStyle name="_KPI-5_Nsi-Services_DCF_Pavlodar_9 2_18" xfId="5736"/>
    <cellStyle name="_KPI-5_Nsi-Services_DCF_Pavlodar_9_Northern_Lights_financial_model_v11" xfId="5737"/>
    <cellStyle name="_KPI-5_Nsi-Services_DCF_Pavlodar_9_Northern_Lights_financial_model_v11_18" xfId="5738"/>
    <cellStyle name="_KPI-5_Nsi-Services_Northern_Lights_financial_model_v11" xfId="5739"/>
    <cellStyle name="_KPI-5_Nsi-Services_Northern_Lights_financial_model_v11_18" xfId="5740"/>
    <cellStyle name="_KPI-5_Nsi-Services_Модель до 2018 г " xfId="5741"/>
    <cellStyle name="_KPI-5_Nsi-Services_Модель до 2018 г _18" xfId="5742"/>
    <cellStyle name="_KPI-5_S0400" xfId="5743"/>
    <cellStyle name="_KPI-5_S0400 2" xfId="5744"/>
    <cellStyle name="_KPI-5_S0400 2 2" xfId="5745"/>
    <cellStyle name="_KPI-5_S0400 2_18" xfId="5746"/>
    <cellStyle name="_KPI-5_S0400_DCF" xfId="5747"/>
    <cellStyle name="_KPI-5_S0400_DCF 2" xfId="5748"/>
    <cellStyle name="_KPI-5_S0400_DCF 2 2" xfId="5749"/>
    <cellStyle name="_KPI-5_S0400_DCF 2_18" xfId="5750"/>
    <cellStyle name="_KPI-5_S0400_DCF 3 с увел  объемами 14 12 07 " xfId="5751"/>
    <cellStyle name="_KPI-5_S0400_DCF 3 с увел  объемами 14 12 07  2" xfId="5752"/>
    <cellStyle name="_KPI-5_S0400_DCF 3 с увел  объемами 14 12 07  2 2" xfId="5753"/>
    <cellStyle name="_KPI-5_S0400_DCF 3 с увел  объемами 14 12 07  2_18" xfId="5754"/>
    <cellStyle name="_KPI-5_S0400_DCF 3 с увел  объемами 14 12 07 _Northern_Lights_financial_model_v11" xfId="5755"/>
    <cellStyle name="_KPI-5_S0400_DCF 3 с увел  объемами 14 12 07 _Northern_Lights_financial_model_v11_18" xfId="5756"/>
    <cellStyle name="_KPI-5_S0400_DCF_Northern_Lights_financial_model_v11" xfId="5757"/>
    <cellStyle name="_KPI-5_S0400_DCF_Northern_Lights_financial_model_v11_18" xfId="5758"/>
    <cellStyle name="_KPI-5_S0400_DCF_Pavlodar_9" xfId="5759"/>
    <cellStyle name="_KPI-5_S0400_DCF_Pavlodar_9 2" xfId="5760"/>
    <cellStyle name="_KPI-5_S0400_DCF_Pavlodar_9 2 2" xfId="5761"/>
    <cellStyle name="_KPI-5_S0400_DCF_Pavlodar_9 2_18" xfId="5762"/>
    <cellStyle name="_KPI-5_S0400_DCF_Pavlodar_9_Northern_Lights_financial_model_v11" xfId="5763"/>
    <cellStyle name="_KPI-5_S0400_DCF_Pavlodar_9_Northern_Lights_financial_model_v11_18" xfId="5764"/>
    <cellStyle name="_KPI-5_S0400_Northern_Lights_financial_model_v11" xfId="5765"/>
    <cellStyle name="_KPI-5_S0400_Northern_Lights_financial_model_v11_18" xfId="5766"/>
    <cellStyle name="_KPI-5_S0400_Модель до 2018 г " xfId="5767"/>
    <cellStyle name="_KPI-5_S0400_Модель до 2018 г _18" xfId="5768"/>
    <cellStyle name="_KPI-5_S13001" xfId="5769"/>
    <cellStyle name="_KPI-5_S13001 2" xfId="5770"/>
    <cellStyle name="_KPI-5_S13001 2 2" xfId="5771"/>
    <cellStyle name="_KPI-5_S13001 2_18" xfId="5772"/>
    <cellStyle name="_KPI-5_S13001_DCF" xfId="5773"/>
    <cellStyle name="_KPI-5_S13001_DCF 2" xfId="5774"/>
    <cellStyle name="_KPI-5_S13001_DCF 2 2" xfId="5775"/>
    <cellStyle name="_KPI-5_S13001_DCF 2_18" xfId="5776"/>
    <cellStyle name="_KPI-5_S13001_DCF 3 с увел  объемами 14 12 07 " xfId="5777"/>
    <cellStyle name="_KPI-5_S13001_DCF 3 с увел  объемами 14 12 07  2" xfId="5778"/>
    <cellStyle name="_KPI-5_S13001_DCF 3 с увел  объемами 14 12 07  2 2" xfId="5779"/>
    <cellStyle name="_KPI-5_S13001_DCF 3 с увел  объемами 14 12 07  2_18" xfId="5780"/>
    <cellStyle name="_KPI-5_S13001_DCF 3 с увел  объемами 14 12 07 _Northern_Lights_financial_model_v11" xfId="5781"/>
    <cellStyle name="_KPI-5_S13001_DCF 3 с увел  объемами 14 12 07 _Northern_Lights_financial_model_v11_18" xfId="5782"/>
    <cellStyle name="_KPI-5_S13001_DCF_Northern_Lights_financial_model_v11" xfId="5783"/>
    <cellStyle name="_KPI-5_S13001_DCF_Northern_Lights_financial_model_v11_18" xfId="5784"/>
    <cellStyle name="_KPI-5_S13001_DCF_Pavlodar_9" xfId="5785"/>
    <cellStyle name="_KPI-5_S13001_DCF_Pavlodar_9 2" xfId="5786"/>
    <cellStyle name="_KPI-5_S13001_DCF_Pavlodar_9 2 2" xfId="5787"/>
    <cellStyle name="_KPI-5_S13001_DCF_Pavlodar_9 2_18" xfId="5788"/>
    <cellStyle name="_KPI-5_S13001_DCF_Pavlodar_9_Northern_Lights_financial_model_v11" xfId="5789"/>
    <cellStyle name="_KPI-5_S13001_DCF_Pavlodar_9_Northern_Lights_financial_model_v11_18" xfId="5790"/>
    <cellStyle name="_KPI-5_S13001_Northern_Lights_financial_model_v11" xfId="5791"/>
    <cellStyle name="_KPI-5_S13001_Northern_Lights_financial_model_v11_18" xfId="5792"/>
    <cellStyle name="_KPI-5_S13001_Модель до 2018 г " xfId="5793"/>
    <cellStyle name="_KPI-5_S13001_Модель до 2018 г _18" xfId="5794"/>
    <cellStyle name="_KPI-5_SOFI_TEPs_AOK_130902" xfId="5795"/>
    <cellStyle name="_KPI-5_SOFI_TEPs_AOK_130902_18" xfId="5796"/>
    <cellStyle name="_KPI-5_SOFI_TEPs_AOK_130902_DCF" xfId="5797"/>
    <cellStyle name="_KPI-5_SOFI_TEPs_AOK_130902_DCF 2" xfId="5798"/>
    <cellStyle name="_KPI-5_SOFI_TEPs_AOK_130902_DCF 2 2" xfId="5799"/>
    <cellStyle name="_KPI-5_SOFI_TEPs_AOK_130902_DCF 2_18" xfId="5800"/>
    <cellStyle name="_KPI-5_SOFI_TEPs_AOK_130902_DCF 3 с увел  объемами 14 12 07 " xfId="5801"/>
    <cellStyle name="_KPI-5_SOFI_TEPs_AOK_130902_DCF 3 с увел  объемами 14 12 07  2" xfId="5802"/>
    <cellStyle name="_KPI-5_SOFI_TEPs_AOK_130902_DCF 3 с увел  объемами 14 12 07  2 2" xfId="5803"/>
    <cellStyle name="_KPI-5_SOFI_TEPs_AOK_130902_DCF 3 с увел  объемами 14 12 07  2_18" xfId="5804"/>
    <cellStyle name="_KPI-5_SOFI_TEPs_AOK_130902_DCF 3 с увел  объемами 14 12 07 _18" xfId="5805"/>
    <cellStyle name="_KPI-5_SOFI_TEPs_AOK_130902_DCF 3 с увел  объемами 14 12 07 _Northern_Lights_financial_model_v11" xfId="5806"/>
    <cellStyle name="_KPI-5_SOFI_TEPs_AOK_130902_DCF 3 с увел  объемами 14 12 07 _Northern_Lights_financial_model_v11_18" xfId="5807"/>
    <cellStyle name="_KPI-5_SOFI_TEPs_AOK_130902_DCF_18" xfId="5808"/>
    <cellStyle name="_KPI-5_SOFI_TEPs_AOK_130902_DCF_Northern_Lights_financial_model_v11" xfId="5809"/>
    <cellStyle name="_KPI-5_SOFI_TEPs_AOK_130902_DCF_Northern_Lights_financial_model_v11_18" xfId="5810"/>
    <cellStyle name="_KPI-5_SOFI_TEPs_AOK_130902_DCF_Pavlodar_9" xfId="5811"/>
    <cellStyle name="_KPI-5_SOFI_TEPs_AOK_130902_DCF_Pavlodar_9_18" xfId="5812"/>
    <cellStyle name="_KPI-5_SOFI_TEPs_AOK_130902_Dogovora" xfId="5813"/>
    <cellStyle name="_KPI-5_SOFI_TEPs_AOK_130902_Dogovora 2" xfId="5814"/>
    <cellStyle name="_KPI-5_SOFI_TEPs_AOK_130902_Dogovora 2 2" xfId="5815"/>
    <cellStyle name="_KPI-5_SOFI_TEPs_AOK_130902_Dogovora 2_18" xfId="5816"/>
    <cellStyle name="_KPI-5_SOFI_TEPs_AOK_130902_Dogovora_DCF" xfId="5817"/>
    <cellStyle name="_KPI-5_SOFI_TEPs_AOK_130902_Dogovora_DCF 2" xfId="5818"/>
    <cellStyle name="_KPI-5_SOFI_TEPs_AOK_130902_Dogovora_DCF 2 2" xfId="5819"/>
    <cellStyle name="_KPI-5_SOFI_TEPs_AOK_130902_Dogovora_DCF 2_18" xfId="5820"/>
    <cellStyle name="_KPI-5_SOFI_TEPs_AOK_130902_Dogovora_DCF 3 с увел  объемами 14 12 07 " xfId="5821"/>
    <cellStyle name="_KPI-5_SOFI_TEPs_AOK_130902_Dogovora_DCF 3 с увел  объемами 14 12 07  2" xfId="5822"/>
    <cellStyle name="_KPI-5_SOFI_TEPs_AOK_130902_Dogovora_DCF 3 с увел  объемами 14 12 07  2 2" xfId="5823"/>
    <cellStyle name="_KPI-5_SOFI_TEPs_AOK_130902_Dogovora_DCF 3 с увел  объемами 14 12 07  2_18" xfId="5824"/>
    <cellStyle name="_KPI-5_SOFI_TEPs_AOK_130902_Dogovora_DCF 3 с увел  объемами 14 12 07 _Northern_Lights_financial_model_v11" xfId="5825"/>
    <cellStyle name="_KPI-5_SOFI_TEPs_AOK_130902_Dogovora_DCF 3 с увел  объемами 14 12 07 _Northern_Lights_financial_model_v11_18" xfId="5826"/>
    <cellStyle name="_KPI-5_SOFI_TEPs_AOK_130902_Dogovora_DCF_Northern_Lights_financial_model_v11" xfId="5827"/>
    <cellStyle name="_KPI-5_SOFI_TEPs_AOK_130902_Dogovora_DCF_Northern_Lights_financial_model_v11_18" xfId="5828"/>
    <cellStyle name="_KPI-5_SOFI_TEPs_AOK_130902_Dogovora_DCF_Pavlodar_9" xfId="5829"/>
    <cellStyle name="_KPI-5_SOFI_TEPs_AOK_130902_Dogovora_DCF_Pavlodar_9 2" xfId="5830"/>
    <cellStyle name="_KPI-5_SOFI_TEPs_AOK_130902_Dogovora_DCF_Pavlodar_9 2 2" xfId="5831"/>
    <cellStyle name="_KPI-5_SOFI_TEPs_AOK_130902_Dogovora_DCF_Pavlodar_9 2_18" xfId="5832"/>
    <cellStyle name="_KPI-5_SOFI_TEPs_AOK_130902_Dogovora_DCF_Pavlodar_9_Northern_Lights_financial_model_v11" xfId="5833"/>
    <cellStyle name="_KPI-5_SOFI_TEPs_AOK_130902_Dogovora_DCF_Pavlodar_9_Northern_Lights_financial_model_v11_18" xfId="5834"/>
    <cellStyle name="_KPI-5_SOFI_TEPs_AOK_130902_Dogovora_Northern_Lights_financial_model_v11" xfId="5835"/>
    <cellStyle name="_KPI-5_SOFI_TEPs_AOK_130902_Dogovora_Northern_Lights_financial_model_v11_18" xfId="5836"/>
    <cellStyle name="_KPI-5_SOFI_TEPs_AOK_130902_Dogovora_Модель до 2018 г " xfId="5837"/>
    <cellStyle name="_KPI-5_SOFI_TEPs_AOK_130902_Dogovora_Модель до 2018 г _18" xfId="5838"/>
    <cellStyle name="_KPI-5_SOFI_TEPs_AOK_130902_S14206_Akt_sverki" xfId="5839"/>
    <cellStyle name="_KPI-5_SOFI_TEPs_AOK_130902_S14206_Akt_sverki 2" xfId="5840"/>
    <cellStyle name="_KPI-5_SOFI_TEPs_AOK_130902_S14206_Akt_sverki 2 2" xfId="5841"/>
    <cellStyle name="_KPI-5_SOFI_TEPs_AOK_130902_S14206_Akt_sverki 2_18" xfId="5842"/>
    <cellStyle name="_KPI-5_SOFI_TEPs_AOK_130902_S14206_Akt_sverki_DCF" xfId="5843"/>
    <cellStyle name="_KPI-5_SOFI_TEPs_AOK_130902_S14206_Akt_sverki_DCF 2" xfId="5844"/>
    <cellStyle name="_KPI-5_SOFI_TEPs_AOK_130902_S14206_Akt_sverki_DCF 2 2" xfId="5845"/>
    <cellStyle name="_KPI-5_SOFI_TEPs_AOK_130902_S14206_Akt_sverki_DCF 2_18" xfId="5846"/>
    <cellStyle name="_KPI-5_SOFI_TEPs_AOK_130902_S14206_Akt_sverki_DCF 3 с увел  объемами 14 12 07 " xfId="5847"/>
    <cellStyle name="_KPI-5_SOFI_TEPs_AOK_130902_S14206_Akt_sverki_DCF 3 с увел  объемами 14 12 07  2" xfId="5848"/>
    <cellStyle name="_KPI-5_SOFI_TEPs_AOK_130902_S14206_Akt_sverki_DCF 3 с увел  объемами 14 12 07  2 2" xfId="5849"/>
    <cellStyle name="_KPI-5_SOFI_TEPs_AOK_130902_S14206_Akt_sverki_DCF 3 с увел  объемами 14 12 07  2_18" xfId="5850"/>
    <cellStyle name="_KPI-5_SOFI_TEPs_AOK_130902_S14206_Akt_sverki_DCF 3 с увел  объемами 14 12 07 _Northern_Lights_financial_model_v11" xfId="5851"/>
    <cellStyle name="_KPI-5_SOFI_TEPs_AOK_130902_S14206_Akt_sverki_DCF 3 с увел  объемами 14 12 07 _Northern_Lights_financial_model_v11_18" xfId="5852"/>
    <cellStyle name="_KPI-5_SOFI_TEPs_AOK_130902_S14206_Akt_sverki_DCF_Northern_Lights_financial_model_v11" xfId="5853"/>
    <cellStyle name="_KPI-5_SOFI_TEPs_AOK_130902_S14206_Akt_sverki_DCF_Northern_Lights_financial_model_v11_18" xfId="5854"/>
    <cellStyle name="_KPI-5_SOFI_TEPs_AOK_130902_S14206_Akt_sverki_DCF_Pavlodar_9" xfId="5855"/>
    <cellStyle name="_KPI-5_SOFI_TEPs_AOK_130902_S14206_Akt_sverki_DCF_Pavlodar_9 2" xfId="5856"/>
    <cellStyle name="_KPI-5_SOFI_TEPs_AOK_130902_S14206_Akt_sverki_DCF_Pavlodar_9 2 2" xfId="5857"/>
    <cellStyle name="_KPI-5_SOFI_TEPs_AOK_130902_S14206_Akt_sverki_DCF_Pavlodar_9 2_18" xfId="5858"/>
    <cellStyle name="_KPI-5_SOFI_TEPs_AOK_130902_S14206_Akt_sverki_DCF_Pavlodar_9_Northern_Lights_financial_model_v11" xfId="5859"/>
    <cellStyle name="_KPI-5_SOFI_TEPs_AOK_130902_S14206_Akt_sverki_DCF_Pavlodar_9_Northern_Lights_financial_model_v11_18" xfId="5860"/>
    <cellStyle name="_KPI-5_SOFI_TEPs_AOK_130902_S14206_Akt_sverki_Northern_Lights_financial_model_v11" xfId="5861"/>
    <cellStyle name="_KPI-5_SOFI_TEPs_AOK_130902_S14206_Akt_sverki_Northern_Lights_financial_model_v11_18" xfId="5862"/>
    <cellStyle name="_KPI-5_SOFI_TEPs_AOK_130902_S14206_Akt_sverki_Договора_Express_4m2003_new" xfId="5863"/>
    <cellStyle name="_KPI-5_SOFI_TEPs_AOK_130902_S14206_Akt_sverki_Договора_Express_4m2003_new 2" xfId="5864"/>
    <cellStyle name="_KPI-5_SOFI_TEPs_AOK_130902_S14206_Akt_sverki_Договора_Express_4m2003_new 2 2" xfId="5865"/>
    <cellStyle name="_KPI-5_SOFI_TEPs_AOK_130902_S14206_Akt_sverki_Договора_Express_4m2003_new 2_18" xfId="5866"/>
    <cellStyle name="_KPI-5_SOFI_TEPs_AOK_130902_S14206_Akt_sverki_Договора_Express_4m2003_new_DCF" xfId="5867"/>
    <cellStyle name="_KPI-5_SOFI_TEPs_AOK_130902_S14206_Akt_sverki_Договора_Express_4m2003_new_DCF 2" xfId="5868"/>
    <cellStyle name="_KPI-5_SOFI_TEPs_AOK_130902_S14206_Akt_sverki_Договора_Express_4m2003_new_DCF 2 2" xfId="5869"/>
    <cellStyle name="_KPI-5_SOFI_TEPs_AOK_130902_S14206_Akt_sverki_Договора_Express_4m2003_new_DCF 2_18" xfId="5870"/>
    <cellStyle name="_KPI-5_SOFI_TEPs_AOK_130902_S14206_Akt_sverki_Договора_Express_4m2003_new_DCF 3 с увел  объемами 14 12 07 " xfId="5871"/>
    <cellStyle name="_KPI-5_SOFI_TEPs_AOK_130902_S14206_Akt_sverki_Договора_Express_4m2003_new_DCF 3 с увел  объемами 14 12 07  2" xfId="5872"/>
    <cellStyle name="_KPI-5_SOFI_TEPs_AOK_130902_S14206_Akt_sverki_Договора_Express_4m2003_new_DCF 3 с увел  объемами 14 12 07  2 2" xfId="5873"/>
    <cellStyle name="_KPI-5_SOFI_TEPs_AOK_130902_S14206_Akt_sverki_Договора_Express_4m2003_new_DCF 3 с увел  объемами 14 12 07  2_18" xfId="5874"/>
    <cellStyle name="_KPI-5_SOFI_TEPs_AOK_130902_S14206_Akt_sverki_Договора_Express_4m2003_new_DCF 3 с увел  объемами 14 12 07 _Northern_Lights_financial_model_v11" xfId="5875"/>
    <cellStyle name="_KPI-5_SOFI_TEPs_AOK_130902_S14206_Akt_sverki_Договора_Express_4m2003_new_DCF 3 с увел  объемами 14 12 07 _Northern_Lights_financial_model_v11_18" xfId="5876"/>
    <cellStyle name="_KPI-5_SOFI_TEPs_AOK_130902_S14206_Akt_sverki_Договора_Express_4m2003_new_DCF_Northern_Lights_financial_model_v11" xfId="5877"/>
    <cellStyle name="_KPI-5_SOFI_TEPs_AOK_130902_S14206_Akt_sverki_Договора_Express_4m2003_new_DCF_Northern_Lights_financial_model_v11_18" xfId="5878"/>
    <cellStyle name="_KPI-5_SOFI_TEPs_AOK_130902_S14206_Akt_sverki_Договора_Express_4m2003_new_DCF_Pavlodar_9" xfId="5879"/>
    <cellStyle name="_KPI-5_SOFI_TEPs_AOK_130902_S14206_Akt_sverki_Договора_Express_4m2003_new_DCF_Pavlodar_9 2" xfId="5880"/>
    <cellStyle name="_KPI-5_SOFI_TEPs_AOK_130902_S14206_Akt_sverki_Договора_Express_4m2003_new_DCF_Pavlodar_9 2 2" xfId="5881"/>
    <cellStyle name="_KPI-5_SOFI_TEPs_AOK_130902_S14206_Akt_sverki_Договора_Express_4m2003_new_DCF_Pavlodar_9 2_18" xfId="5882"/>
    <cellStyle name="_KPI-5_SOFI_TEPs_AOK_130902_S14206_Akt_sverki_Договора_Express_4m2003_new_DCF_Pavlodar_9_Northern_Lights_financial_model_v11" xfId="5883"/>
    <cellStyle name="_KPI-5_SOFI_TEPs_AOK_130902_S14206_Akt_sverki_Договора_Express_4m2003_new_DCF_Pavlodar_9_Northern_Lights_financial_model_v11_18" xfId="5884"/>
    <cellStyle name="_KPI-5_SOFI_TEPs_AOK_130902_S14206_Akt_sverki_Договора_Express_4m2003_new_Northern_Lights_financial_model_v11" xfId="5885"/>
    <cellStyle name="_KPI-5_SOFI_TEPs_AOK_130902_S14206_Akt_sverki_Договора_Express_4m2003_new_Northern_Lights_financial_model_v11_18" xfId="5886"/>
    <cellStyle name="_KPI-5_SOFI_TEPs_AOK_130902_S14206_Akt_sverki_Договора_Express_4m2003_new_Модель до 2018 г " xfId="5887"/>
    <cellStyle name="_KPI-5_SOFI_TEPs_AOK_130902_S14206_Akt_sverki_Договора_Express_4m2003_new_Модель до 2018 г _18" xfId="5888"/>
    <cellStyle name="_KPI-5_SOFI_TEPs_AOK_130902_S14206_Akt_sverki_Модель до 2018 г " xfId="5889"/>
    <cellStyle name="_KPI-5_SOFI_TEPs_AOK_130902_S14206_Akt_sverki_Модель до 2018 г _18" xfId="5890"/>
    <cellStyle name="_KPI-5_SOFI_TEPs_AOK_130902_S15202_Akt_sverki" xfId="5891"/>
    <cellStyle name="_KPI-5_SOFI_TEPs_AOK_130902_S15202_Akt_sverki 2" xfId="5892"/>
    <cellStyle name="_KPI-5_SOFI_TEPs_AOK_130902_S15202_Akt_sverki 2 2" xfId="5893"/>
    <cellStyle name="_KPI-5_SOFI_TEPs_AOK_130902_S15202_Akt_sverki 2_18" xfId="5894"/>
    <cellStyle name="_KPI-5_SOFI_TEPs_AOK_130902_S15202_Akt_sverki_DCF" xfId="5895"/>
    <cellStyle name="_KPI-5_SOFI_TEPs_AOK_130902_S15202_Akt_sverki_DCF 2" xfId="5896"/>
    <cellStyle name="_KPI-5_SOFI_TEPs_AOK_130902_S15202_Akt_sverki_DCF 2 2" xfId="5897"/>
    <cellStyle name="_KPI-5_SOFI_TEPs_AOK_130902_S15202_Akt_sverki_DCF 2_18" xfId="5898"/>
    <cellStyle name="_KPI-5_SOFI_TEPs_AOK_130902_S15202_Akt_sverki_DCF 3 с увел  объемами 14 12 07 " xfId="5899"/>
    <cellStyle name="_KPI-5_SOFI_TEPs_AOK_130902_S15202_Akt_sverki_DCF 3 с увел  объемами 14 12 07  2" xfId="5900"/>
    <cellStyle name="_KPI-5_SOFI_TEPs_AOK_130902_S15202_Akt_sverki_DCF 3 с увел  объемами 14 12 07  2 2" xfId="5901"/>
    <cellStyle name="_KPI-5_SOFI_TEPs_AOK_130902_S15202_Akt_sverki_DCF 3 с увел  объемами 14 12 07  2_18" xfId="5902"/>
    <cellStyle name="_KPI-5_SOFI_TEPs_AOK_130902_S15202_Akt_sverki_DCF 3 с увел  объемами 14 12 07 _Northern_Lights_financial_model_v11" xfId="5903"/>
    <cellStyle name="_KPI-5_SOFI_TEPs_AOK_130902_S15202_Akt_sverki_DCF 3 с увел  объемами 14 12 07 _Northern_Lights_financial_model_v11_18" xfId="5904"/>
    <cellStyle name="_KPI-5_SOFI_TEPs_AOK_130902_S15202_Akt_sverki_DCF_Northern_Lights_financial_model_v11" xfId="5905"/>
    <cellStyle name="_KPI-5_SOFI_TEPs_AOK_130902_S15202_Akt_sverki_DCF_Northern_Lights_financial_model_v11_18" xfId="5906"/>
    <cellStyle name="_KPI-5_SOFI_TEPs_AOK_130902_S15202_Akt_sverki_DCF_Pavlodar_9" xfId="5907"/>
    <cellStyle name="_KPI-5_SOFI_TEPs_AOK_130902_S15202_Akt_sverki_DCF_Pavlodar_9 2" xfId="5908"/>
    <cellStyle name="_KPI-5_SOFI_TEPs_AOK_130902_S15202_Akt_sverki_DCF_Pavlodar_9 2 2" xfId="5909"/>
    <cellStyle name="_KPI-5_SOFI_TEPs_AOK_130902_S15202_Akt_sverki_DCF_Pavlodar_9 2_18" xfId="5910"/>
    <cellStyle name="_KPI-5_SOFI_TEPs_AOK_130902_S15202_Akt_sverki_DCF_Pavlodar_9_Northern_Lights_financial_model_v11" xfId="5911"/>
    <cellStyle name="_KPI-5_SOFI_TEPs_AOK_130902_S15202_Akt_sverki_DCF_Pavlodar_9_Northern_Lights_financial_model_v11_18" xfId="5912"/>
    <cellStyle name="_KPI-5_SOFI_TEPs_AOK_130902_S15202_Akt_sverki_Northern_Lights_financial_model_v11" xfId="5913"/>
    <cellStyle name="_KPI-5_SOFI_TEPs_AOK_130902_S15202_Akt_sverki_Northern_Lights_financial_model_v11_18" xfId="5914"/>
    <cellStyle name="_KPI-5_SOFI_TEPs_AOK_130902_S15202_Akt_sverki_Договора_Express_4m2003_new" xfId="5915"/>
    <cellStyle name="_KPI-5_SOFI_TEPs_AOK_130902_S15202_Akt_sverki_Договора_Express_4m2003_new 2" xfId="5916"/>
    <cellStyle name="_KPI-5_SOFI_TEPs_AOK_130902_S15202_Akt_sverki_Договора_Express_4m2003_new 2 2" xfId="5917"/>
    <cellStyle name="_KPI-5_SOFI_TEPs_AOK_130902_S15202_Akt_sverki_Договора_Express_4m2003_new 2_18" xfId="5918"/>
    <cellStyle name="_KPI-5_SOFI_TEPs_AOK_130902_S15202_Akt_sverki_Договора_Express_4m2003_new_DCF" xfId="5919"/>
    <cellStyle name="_KPI-5_SOFI_TEPs_AOK_130902_S15202_Akt_sverki_Договора_Express_4m2003_new_DCF 2" xfId="5920"/>
    <cellStyle name="_KPI-5_SOFI_TEPs_AOK_130902_S15202_Akt_sverki_Договора_Express_4m2003_new_DCF 2 2" xfId="5921"/>
    <cellStyle name="_KPI-5_SOFI_TEPs_AOK_130902_S15202_Akt_sverki_Договора_Express_4m2003_new_DCF 2_18" xfId="5922"/>
    <cellStyle name="_KPI-5_SOFI_TEPs_AOK_130902_S15202_Akt_sverki_Договора_Express_4m2003_new_DCF 3 с увел  объемами 14 12 07 " xfId="5923"/>
    <cellStyle name="_KPI-5_SOFI_TEPs_AOK_130902_S15202_Akt_sverki_Договора_Express_4m2003_new_DCF 3 с увел  объемами 14 12 07  2" xfId="5924"/>
    <cellStyle name="_KPI-5_SOFI_TEPs_AOK_130902_S15202_Akt_sverki_Договора_Express_4m2003_new_DCF 3 с увел  объемами 14 12 07  2 2" xfId="5925"/>
    <cellStyle name="_KPI-5_SOFI_TEPs_AOK_130902_S15202_Akt_sverki_Договора_Express_4m2003_new_DCF 3 с увел  объемами 14 12 07  2_18" xfId="5926"/>
    <cellStyle name="_KPI-5_SOFI_TEPs_AOK_130902_S15202_Akt_sverki_Договора_Express_4m2003_new_DCF 3 с увел  объемами 14 12 07 _Northern_Lights_financial_model_v11" xfId="5927"/>
    <cellStyle name="_KPI-5_SOFI_TEPs_AOK_130902_S15202_Akt_sverki_Договора_Express_4m2003_new_DCF 3 с увел  объемами 14 12 07 _Northern_Lights_financial_model_v11_18" xfId="5928"/>
    <cellStyle name="_KPI-5_SOFI_TEPs_AOK_130902_S15202_Akt_sverki_Договора_Express_4m2003_new_DCF_Northern_Lights_financial_model_v11" xfId="5929"/>
    <cellStyle name="_KPI-5_SOFI_TEPs_AOK_130902_S15202_Akt_sverki_Договора_Express_4m2003_new_DCF_Northern_Lights_financial_model_v11_18" xfId="5930"/>
    <cellStyle name="_KPI-5_SOFI_TEPs_AOK_130902_S15202_Akt_sverki_Договора_Express_4m2003_new_DCF_Pavlodar_9" xfId="5931"/>
    <cellStyle name="_KPI-5_SOFI_TEPs_AOK_130902_S15202_Akt_sverki_Договора_Express_4m2003_new_DCF_Pavlodar_9 2" xfId="5932"/>
    <cellStyle name="_KPI-5_SOFI_TEPs_AOK_130902_S15202_Akt_sverki_Договора_Express_4m2003_new_DCF_Pavlodar_9 2 2" xfId="5933"/>
    <cellStyle name="_KPI-5_SOFI_TEPs_AOK_130902_S15202_Akt_sverki_Договора_Express_4m2003_new_DCF_Pavlodar_9 2_18" xfId="5934"/>
    <cellStyle name="_KPI-5_SOFI_TEPs_AOK_130902_S15202_Akt_sverki_Договора_Express_4m2003_new_DCF_Pavlodar_9_Northern_Lights_financial_model_v11" xfId="5935"/>
    <cellStyle name="_KPI-5_SOFI_TEPs_AOK_130902_S15202_Akt_sverki_Договора_Express_4m2003_new_DCF_Pavlodar_9_Northern_Lights_financial_model_v11_18" xfId="5936"/>
    <cellStyle name="_KPI-5_SOFI_TEPs_AOK_130902_S15202_Akt_sverki_Договора_Express_4m2003_new_Northern_Lights_financial_model_v11" xfId="5937"/>
    <cellStyle name="_KPI-5_SOFI_TEPs_AOK_130902_S15202_Akt_sverki_Договора_Express_4m2003_new_Northern_Lights_financial_model_v11_18" xfId="5938"/>
    <cellStyle name="_KPI-5_SOFI_TEPs_AOK_130902_S15202_Akt_sverki_Договора_Express_4m2003_new_Модель до 2018 г " xfId="5939"/>
    <cellStyle name="_KPI-5_SOFI_TEPs_AOK_130902_S15202_Akt_sverki_Договора_Express_4m2003_new_Модель до 2018 г _18" xfId="5940"/>
    <cellStyle name="_KPI-5_SOFI_TEPs_AOK_130902_S15202_Akt_sverki_Модель до 2018 г " xfId="5941"/>
    <cellStyle name="_KPI-5_SOFI_TEPs_AOK_130902_S15202_Akt_sverki_Модель до 2018 г _18" xfId="5942"/>
    <cellStyle name="_KPI-5_SOFI_TEPs_AOK_130902_Договора_Express_4m2003_new" xfId="5943"/>
    <cellStyle name="_KPI-5_SOFI_TEPs_AOK_130902_Договора_Express_4m2003_new 2" xfId="5944"/>
    <cellStyle name="_KPI-5_SOFI_TEPs_AOK_130902_Договора_Express_4m2003_new 2 2" xfId="5945"/>
    <cellStyle name="_KPI-5_SOFI_TEPs_AOK_130902_Договора_Express_4m2003_new 2_18" xfId="5946"/>
    <cellStyle name="_KPI-5_SOFI_TEPs_AOK_130902_Договора_Express_4m2003_new_DCF" xfId="5947"/>
    <cellStyle name="_KPI-5_SOFI_TEPs_AOK_130902_Договора_Express_4m2003_new_DCF 2" xfId="5948"/>
    <cellStyle name="_KPI-5_SOFI_TEPs_AOK_130902_Договора_Express_4m2003_new_DCF 2 2" xfId="5949"/>
    <cellStyle name="_KPI-5_SOFI_TEPs_AOK_130902_Договора_Express_4m2003_new_DCF 2_18" xfId="5950"/>
    <cellStyle name="_KPI-5_SOFI_TEPs_AOK_130902_Договора_Express_4m2003_new_DCF 3 с увел  объемами 14 12 07 " xfId="5951"/>
    <cellStyle name="_KPI-5_SOFI_TEPs_AOK_130902_Договора_Express_4m2003_new_DCF 3 с увел  объемами 14 12 07  2" xfId="5952"/>
    <cellStyle name="_KPI-5_SOFI_TEPs_AOK_130902_Договора_Express_4m2003_new_DCF 3 с увел  объемами 14 12 07  2 2" xfId="5953"/>
    <cellStyle name="_KPI-5_SOFI_TEPs_AOK_130902_Договора_Express_4m2003_new_DCF 3 с увел  объемами 14 12 07  2_18" xfId="5954"/>
    <cellStyle name="_KPI-5_SOFI_TEPs_AOK_130902_Договора_Express_4m2003_new_DCF 3 с увел  объемами 14 12 07 _Northern_Lights_financial_model_v11" xfId="5955"/>
    <cellStyle name="_KPI-5_SOFI_TEPs_AOK_130902_Договора_Express_4m2003_new_DCF 3 с увел  объемами 14 12 07 _Northern_Lights_financial_model_v11_18" xfId="5956"/>
    <cellStyle name="_KPI-5_SOFI_TEPs_AOK_130902_Договора_Express_4m2003_new_DCF_Northern_Lights_financial_model_v11" xfId="5957"/>
    <cellStyle name="_KPI-5_SOFI_TEPs_AOK_130902_Договора_Express_4m2003_new_DCF_Northern_Lights_financial_model_v11_18" xfId="5958"/>
    <cellStyle name="_KPI-5_SOFI_TEPs_AOK_130902_Договора_Express_4m2003_new_DCF_Pavlodar_9" xfId="5959"/>
    <cellStyle name="_KPI-5_SOFI_TEPs_AOK_130902_Договора_Express_4m2003_new_DCF_Pavlodar_9 2" xfId="5960"/>
    <cellStyle name="_KPI-5_SOFI_TEPs_AOK_130902_Договора_Express_4m2003_new_DCF_Pavlodar_9 2 2" xfId="5961"/>
    <cellStyle name="_KPI-5_SOFI_TEPs_AOK_130902_Договора_Express_4m2003_new_DCF_Pavlodar_9 2_18" xfId="5962"/>
    <cellStyle name="_KPI-5_SOFI_TEPs_AOK_130902_Договора_Express_4m2003_new_DCF_Pavlodar_9_Northern_Lights_financial_model_v11" xfId="5963"/>
    <cellStyle name="_KPI-5_SOFI_TEPs_AOK_130902_Договора_Express_4m2003_new_DCF_Pavlodar_9_Northern_Lights_financial_model_v11_18" xfId="5964"/>
    <cellStyle name="_KPI-5_SOFI_TEPs_AOK_130902_Договора_Express_4m2003_new_Northern_Lights_financial_model_v11" xfId="5965"/>
    <cellStyle name="_KPI-5_SOFI_TEPs_AOK_130902_Договора_Express_4m2003_new_Northern_Lights_financial_model_v11_18" xfId="5966"/>
    <cellStyle name="_KPI-5_SOFI_TEPs_AOK_130902_Договора_Express_4m2003_new_Модель до 2018 г " xfId="5967"/>
    <cellStyle name="_KPI-5_SOFI_TEPs_AOK_130902_Договора_Express_4m2003_new_Модель до 2018 г _18" xfId="5968"/>
    <cellStyle name="_KPI-5_SOFI_TEPs_AOK_130902_Книга1" xfId="5969"/>
    <cellStyle name="_KPI-5_SOFI_TEPs_AOK_130902_Книга1 2" xfId="5970"/>
    <cellStyle name="_KPI-5_SOFI_TEPs_AOK_130902_Книга1 2 2" xfId="5971"/>
    <cellStyle name="_KPI-5_SOFI_TEPs_AOK_130902_Книга1 2_18" xfId="5972"/>
    <cellStyle name="_KPI-5_SOFI_TEPs_AOK_130902_Книга1_DCF" xfId="5973"/>
    <cellStyle name="_KPI-5_SOFI_TEPs_AOK_130902_Книга1_DCF 2" xfId="5974"/>
    <cellStyle name="_KPI-5_SOFI_TEPs_AOK_130902_Книга1_DCF 2 2" xfId="5975"/>
    <cellStyle name="_KPI-5_SOFI_TEPs_AOK_130902_Книга1_DCF 2_18" xfId="5976"/>
    <cellStyle name="_KPI-5_SOFI_TEPs_AOK_130902_Книга1_DCF 3 с увел  объемами 14 12 07 " xfId="5977"/>
    <cellStyle name="_KPI-5_SOFI_TEPs_AOK_130902_Книга1_DCF 3 с увел  объемами 14 12 07  2" xfId="5978"/>
    <cellStyle name="_KPI-5_SOFI_TEPs_AOK_130902_Книга1_DCF 3 с увел  объемами 14 12 07  2 2" xfId="5979"/>
    <cellStyle name="_KPI-5_SOFI_TEPs_AOK_130902_Книга1_DCF 3 с увел  объемами 14 12 07  2_18" xfId="5980"/>
    <cellStyle name="_KPI-5_SOFI_TEPs_AOK_130902_Книга1_DCF 3 с увел  объемами 14 12 07 _Northern_Lights_financial_model_v11" xfId="5981"/>
    <cellStyle name="_KPI-5_SOFI_TEPs_AOK_130902_Книга1_DCF 3 с увел  объемами 14 12 07 _Northern_Lights_financial_model_v11_18" xfId="5982"/>
    <cellStyle name="_KPI-5_SOFI_TEPs_AOK_130902_Книга1_DCF_Northern_Lights_financial_model_v11" xfId="5983"/>
    <cellStyle name="_KPI-5_SOFI_TEPs_AOK_130902_Книга1_DCF_Northern_Lights_financial_model_v11_18" xfId="5984"/>
    <cellStyle name="_KPI-5_SOFI_TEPs_AOK_130902_Книга1_DCF_Pavlodar_9" xfId="5985"/>
    <cellStyle name="_KPI-5_SOFI_TEPs_AOK_130902_Книга1_DCF_Pavlodar_9 2" xfId="5986"/>
    <cellStyle name="_KPI-5_SOFI_TEPs_AOK_130902_Книга1_DCF_Pavlodar_9 2 2" xfId="5987"/>
    <cellStyle name="_KPI-5_SOFI_TEPs_AOK_130902_Книга1_DCF_Pavlodar_9 2_18" xfId="5988"/>
    <cellStyle name="_KPI-5_SOFI_TEPs_AOK_130902_Книга1_DCF_Pavlodar_9_Northern_Lights_financial_model_v11" xfId="5989"/>
    <cellStyle name="_KPI-5_SOFI_TEPs_AOK_130902_Книга1_DCF_Pavlodar_9_Northern_Lights_financial_model_v11_18" xfId="5990"/>
    <cellStyle name="_KPI-5_SOFI_TEPs_AOK_130902_Книга1_Northern_Lights_financial_model_v11" xfId="5991"/>
    <cellStyle name="_KPI-5_SOFI_TEPs_AOK_130902_Книга1_Northern_Lights_financial_model_v11_18" xfId="5992"/>
    <cellStyle name="_KPI-5_SOFI_TEPs_AOK_130902_Книга1_Модель до 2018 г " xfId="5993"/>
    <cellStyle name="_KPI-5_SOFI_TEPs_AOK_130902_Книга1_Модель до 2018 г _18" xfId="5994"/>
    <cellStyle name="_KPI-5_SOFI_TEPs_AOK_130902_Модель до 2018 г " xfId="5995"/>
    <cellStyle name="_KPI-5_SOFI_TEPs_AOK_130902_Модель до 2018 г _18" xfId="5996"/>
    <cellStyle name="_KPI-5_Sofi145a" xfId="5997"/>
    <cellStyle name="_KPI-5_Sofi145a 2" xfId="5998"/>
    <cellStyle name="_KPI-5_Sofi145a 2 2" xfId="5999"/>
    <cellStyle name="_KPI-5_Sofi145a 2_18" xfId="6000"/>
    <cellStyle name="_KPI-5_Sofi145a_DCF" xfId="6001"/>
    <cellStyle name="_KPI-5_Sofi145a_DCF 2" xfId="6002"/>
    <cellStyle name="_KPI-5_Sofi145a_DCF 2 2" xfId="6003"/>
    <cellStyle name="_KPI-5_Sofi145a_DCF 2_18" xfId="6004"/>
    <cellStyle name="_KPI-5_Sofi145a_DCF 3 с увел  объемами 14 12 07 " xfId="6005"/>
    <cellStyle name="_KPI-5_Sofi145a_DCF 3 с увел  объемами 14 12 07  2" xfId="6006"/>
    <cellStyle name="_KPI-5_Sofi145a_DCF 3 с увел  объемами 14 12 07  2 2" xfId="6007"/>
    <cellStyle name="_KPI-5_Sofi145a_DCF 3 с увел  объемами 14 12 07  2_18" xfId="6008"/>
    <cellStyle name="_KPI-5_Sofi145a_DCF 3 с увел  объемами 14 12 07 _Northern_Lights_financial_model_v11" xfId="6009"/>
    <cellStyle name="_KPI-5_Sofi145a_DCF 3 с увел  объемами 14 12 07 _Northern_Lights_financial_model_v11_18" xfId="6010"/>
    <cellStyle name="_KPI-5_Sofi145a_DCF_Northern_Lights_financial_model_v11" xfId="6011"/>
    <cellStyle name="_KPI-5_Sofi145a_DCF_Northern_Lights_financial_model_v11_18" xfId="6012"/>
    <cellStyle name="_KPI-5_Sofi145a_DCF_Pavlodar_9" xfId="6013"/>
    <cellStyle name="_KPI-5_Sofi145a_DCF_Pavlodar_9 2" xfId="6014"/>
    <cellStyle name="_KPI-5_Sofi145a_DCF_Pavlodar_9 2 2" xfId="6015"/>
    <cellStyle name="_KPI-5_Sofi145a_DCF_Pavlodar_9 2_18" xfId="6016"/>
    <cellStyle name="_KPI-5_Sofi145a_DCF_Pavlodar_9_Northern_Lights_financial_model_v11" xfId="6017"/>
    <cellStyle name="_KPI-5_Sofi145a_DCF_Pavlodar_9_Northern_Lights_financial_model_v11_18" xfId="6018"/>
    <cellStyle name="_KPI-5_Sofi145a_Northern_Lights_financial_model_v11" xfId="6019"/>
    <cellStyle name="_KPI-5_Sofi145a_Northern_Lights_financial_model_v11_18" xfId="6020"/>
    <cellStyle name="_KPI-5_Sofi145a_Модель до 2018 г " xfId="6021"/>
    <cellStyle name="_KPI-5_Sofi145a_Модель до 2018 г _18" xfId="6022"/>
    <cellStyle name="_KPI-5_Sofi153" xfId="6023"/>
    <cellStyle name="_KPI-5_Sofi153 2" xfId="6024"/>
    <cellStyle name="_KPI-5_Sofi153 2 2" xfId="6025"/>
    <cellStyle name="_KPI-5_Sofi153 2_18" xfId="6026"/>
    <cellStyle name="_KPI-5_Sofi153_DCF" xfId="6027"/>
    <cellStyle name="_KPI-5_Sofi153_DCF 2" xfId="6028"/>
    <cellStyle name="_KPI-5_Sofi153_DCF 2 2" xfId="6029"/>
    <cellStyle name="_KPI-5_Sofi153_DCF 2_18" xfId="6030"/>
    <cellStyle name="_KPI-5_Sofi153_DCF 3 с увел  объемами 14 12 07 " xfId="6031"/>
    <cellStyle name="_KPI-5_Sofi153_DCF 3 с увел  объемами 14 12 07  2" xfId="6032"/>
    <cellStyle name="_KPI-5_Sofi153_DCF 3 с увел  объемами 14 12 07  2 2" xfId="6033"/>
    <cellStyle name="_KPI-5_Sofi153_DCF 3 с увел  объемами 14 12 07  2_18" xfId="6034"/>
    <cellStyle name="_KPI-5_Sofi153_DCF 3 с увел  объемами 14 12 07 _Northern_Lights_financial_model_v11" xfId="6035"/>
    <cellStyle name="_KPI-5_Sofi153_DCF 3 с увел  объемами 14 12 07 _Northern_Lights_financial_model_v11_18" xfId="6036"/>
    <cellStyle name="_KPI-5_Sofi153_DCF_Northern_Lights_financial_model_v11" xfId="6037"/>
    <cellStyle name="_KPI-5_Sofi153_DCF_Northern_Lights_financial_model_v11_18" xfId="6038"/>
    <cellStyle name="_KPI-5_Sofi153_DCF_Pavlodar_9" xfId="6039"/>
    <cellStyle name="_KPI-5_Sofi153_DCF_Pavlodar_9 2" xfId="6040"/>
    <cellStyle name="_KPI-5_Sofi153_DCF_Pavlodar_9 2 2" xfId="6041"/>
    <cellStyle name="_KPI-5_Sofi153_DCF_Pavlodar_9 2_18" xfId="6042"/>
    <cellStyle name="_KPI-5_Sofi153_DCF_Pavlodar_9_Northern_Lights_financial_model_v11" xfId="6043"/>
    <cellStyle name="_KPI-5_Sofi153_DCF_Pavlodar_9_Northern_Lights_financial_model_v11_18" xfId="6044"/>
    <cellStyle name="_KPI-5_Sofi153_Northern_Lights_financial_model_v11" xfId="6045"/>
    <cellStyle name="_KPI-5_Sofi153_Northern_Lights_financial_model_v11_18" xfId="6046"/>
    <cellStyle name="_KPI-5_Sofi153_Модель до 2018 г " xfId="6047"/>
    <cellStyle name="_KPI-5_Sofi153_Модель до 2018 г _18" xfId="6048"/>
    <cellStyle name="_KPI-5_SXXXX_Express_c Links" xfId="6049"/>
    <cellStyle name="_KPI-5_SXXXX_Express_c Links 2" xfId="6050"/>
    <cellStyle name="_KPI-5_SXXXX_Express_c Links 2 2" xfId="6051"/>
    <cellStyle name="_KPI-5_SXXXX_Express_c Links 2_18" xfId="6052"/>
    <cellStyle name="_KPI-5_SXXXX_Express_c Links_DCF" xfId="6053"/>
    <cellStyle name="_KPI-5_SXXXX_Express_c Links_DCF 2" xfId="6054"/>
    <cellStyle name="_KPI-5_SXXXX_Express_c Links_DCF 2 2" xfId="6055"/>
    <cellStyle name="_KPI-5_SXXXX_Express_c Links_DCF 2_18" xfId="6056"/>
    <cellStyle name="_KPI-5_SXXXX_Express_c Links_DCF 3 с увел  объемами 14 12 07 " xfId="6057"/>
    <cellStyle name="_KPI-5_SXXXX_Express_c Links_DCF 3 с увел  объемами 14 12 07  2" xfId="6058"/>
    <cellStyle name="_KPI-5_SXXXX_Express_c Links_DCF 3 с увел  объемами 14 12 07  2 2" xfId="6059"/>
    <cellStyle name="_KPI-5_SXXXX_Express_c Links_DCF 3 с увел  объемами 14 12 07  2_18" xfId="6060"/>
    <cellStyle name="_KPI-5_SXXXX_Express_c Links_DCF 3 с увел  объемами 14 12 07 _Northern_Lights_financial_model_v11" xfId="6061"/>
    <cellStyle name="_KPI-5_SXXXX_Express_c Links_DCF 3 с увел  объемами 14 12 07 _Northern_Lights_financial_model_v11_18" xfId="6062"/>
    <cellStyle name="_KPI-5_SXXXX_Express_c Links_DCF_Northern_Lights_financial_model_v11" xfId="6063"/>
    <cellStyle name="_KPI-5_SXXXX_Express_c Links_DCF_Northern_Lights_financial_model_v11_18" xfId="6064"/>
    <cellStyle name="_KPI-5_SXXXX_Express_c Links_DCF_Pavlodar_9" xfId="6065"/>
    <cellStyle name="_KPI-5_SXXXX_Express_c Links_DCF_Pavlodar_9 2" xfId="6066"/>
    <cellStyle name="_KPI-5_SXXXX_Express_c Links_DCF_Pavlodar_9 2 2" xfId="6067"/>
    <cellStyle name="_KPI-5_SXXXX_Express_c Links_DCF_Pavlodar_9 2_18" xfId="6068"/>
    <cellStyle name="_KPI-5_SXXXX_Express_c Links_DCF_Pavlodar_9_Northern_Lights_financial_model_v11" xfId="6069"/>
    <cellStyle name="_KPI-5_SXXXX_Express_c Links_DCF_Pavlodar_9_Northern_Lights_financial_model_v11_18" xfId="6070"/>
    <cellStyle name="_KPI-5_SXXXX_Express_c Links_Northern_Lights_financial_model_v11" xfId="6071"/>
    <cellStyle name="_KPI-5_SXXXX_Express_c Links_Northern_Lights_financial_model_v11_18" xfId="6072"/>
    <cellStyle name="_KPI-5_SXXXX_Express_c Links_Модель до 2018 г " xfId="6073"/>
    <cellStyle name="_KPI-5_SXXXX_Express_c Links_Модель до 2018 г _18" xfId="6074"/>
    <cellStyle name="_KPI-5_test_11" xfId="6075"/>
    <cellStyle name="_KPI-5_test_11 2" xfId="6076"/>
    <cellStyle name="_KPI-5_test_11 2 2" xfId="6077"/>
    <cellStyle name="_KPI-5_test_11 2_18" xfId="6078"/>
    <cellStyle name="_KPI-5_test_11_DCF" xfId="6079"/>
    <cellStyle name="_KPI-5_test_11_DCF 2" xfId="6080"/>
    <cellStyle name="_KPI-5_test_11_DCF 2 2" xfId="6081"/>
    <cellStyle name="_KPI-5_test_11_DCF 2_18" xfId="6082"/>
    <cellStyle name="_KPI-5_test_11_DCF 3 с увел  объемами 14 12 07 " xfId="6083"/>
    <cellStyle name="_KPI-5_test_11_DCF 3 с увел  объемами 14 12 07  2" xfId="6084"/>
    <cellStyle name="_KPI-5_test_11_DCF 3 с увел  объемами 14 12 07  2 2" xfId="6085"/>
    <cellStyle name="_KPI-5_test_11_DCF 3 с увел  объемами 14 12 07  2_18" xfId="6086"/>
    <cellStyle name="_KPI-5_test_11_DCF 3 с увел  объемами 14 12 07 _Northern_Lights_financial_model_v11" xfId="6087"/>
    <cellStyle name="_KPI-5_test_11_DCF 3 с увел  объемами 14 12 07 _Northern_Lights_financial_model_v11_18" xfId="6088"/>
    <cellStyle name="_KPI-5_test_11_DCF_Northern_Lights_financial_model_v11" xfId="6089"/>
    <cellStyle name="_KPI-5_test_11_DCF_Northern_Lights_financial_model_v11_18" xfId="6090"/>
    <cellStyle name="_KPI-5_test_11_DCF_Pavlodar_9" xfId="6091"/>
    <cellStyle name="_KPI-5_test_11_DCF_Pavlodar_9 2" xfId="6092"/>
    <cellStyle name="_KPI-5_test_11_DCF_Pavlodar_9 2 2" xfId="6093"/>
    <cellStyle name="_KPI-5_test_11_DCF_Pavlodar_9 2_18" xfId="6094"/>
    <cellStyle name="_KPI-5_test_11_DCF_Pavlodar_9_Northern_Lights_financial_model_v11" xfId="6095"/>
    <cellStyle name="_KPI-5_test_11_DCF_Pavlodar_9_Northern_Lights_financial_model_v11_18" xfId="6096"/>
    <cellStyle name="_KPI-5_test_11_Northern_Lights_financial_model_v11" xfId="6097"/>
    <cellStyle name="_KPI-5_test_11_Northern_Lights_financial_model_v11_18" xfId="6098"/>
    <cellStyle name="_KPI-5_test_11_Модель до 2018 г " xfId="6099"/>
    <cellStyle name="_KPI-5_test_11_Модель до 2018 г _18" xfId="6100"/>
    <cellStyle name="_KPI-5_для вставки в пакет за 2001" xfId="6101"/>
    <cellStyle name="_KPI-5_для вставки в пакет за 2001 2" xfId="6102"/>
    <cellStyle name="_KPI-5_для вставки в пакет за 2001 2 2" xfId="6103"/>
    <cellStyle name="_KPI-5_для вставки в пакет за 2001 2_18" xfId="6104"/>
    <cellStyle name="_KPI-5_для вставки в пакет за 2001_DCF" xfId="6105"/>
    <cellStyle name="_KPI-5_для вставки в пакет за 2001_DCF 2" xfId="6106"/>
    <cellStyle name="_KPI-5_для вставки в пакет за 2001_DCF 2 2" xfId="6107"/>
    <cellStyle name="_KPI-5_для вставки в пакет за 2001_DCF 2_18" xfId="6108"/>
    <cellStyle name="_KPI-5_для вставки в пакет за 2001_DCF 3 с увел  объемами 14 12 07 " xfId="6109"/>
    <cellStyle name="_KPI-5_для вставки в пакет за 2001_DCF 3 с увел  объемами 14 12 07  2" xfId="6110"/>
    <cellStyle name="_KPI-5_для вставки в пакет за 2001_DCF 3 с увел  объемами 14 12 07  2 2" xfId="6111"/>
    <cellStyle name="_KPI-5_для вставки в пакет за 2001_DCF 3 с увел  объемами 14 12 07  2_18" xfId="6112"/>
    <cellStyle name="_KPI-5_для вставки в пакет за 2001_DCF 3 с увел  объемами 14 12 07 _Northern_Lights_financial_model_v11" xfId="6113"/>
    <cellStyle name="_KPI-5_для вставки в пакет за 2001_DCF 3 с увел  объемами 14 12 07 _Northern_Lights_financial_model_v11_18" xfId="6114"/>
    <cellStyle name="_KPI-5_для вставки в пакет за 2001_DCF_Northern_Lights_financial_model_v11" xfId="6115"/>
    <cellStyle name="_KPI-5_для вставки в пакет за 2001_DCF_Northern_Lights_financial_model_v11_18" xfId="6116"/>
    <cellStyle name="_KPI-5_для вставки в пакет за 2001_DCF_Pavlodar_9" xfId="6117"/>
    <cellStyle name="_KPI-5_для вставки в пакет за 2001_DCF_Pavlodar_9 2" xfId="6118"/>
    <cellStyle name="_KPI-5_для вставки в пакет за 2001_DCF_Pavlodar_9 2 2" xfId="6119"/>
    <cellStyle name="_KPI-5_для вставки в пакет за 2001_DCF_Pavlodar_9 2_18" xfId="6120"/>
    <cellStyle name="_KPI-5_для вставки в пакет за 2001_DCF_Pavlodar_9_Northern_Lights_financial_model_v11" xfId="6121"/>
    <cellStyle name="_KPI-5_для вставки в пакет за 2001_DCF_Pavlodar_9_Northern_Lights_financial_model_v11_18" xfId="6122"/>
    <cellStyle name="_KPI-5_для вставки в пакет за 2001_Northern_Lights_financial_model_v11" xfId="6123"/>
    <cellStyle name="_KPI-5_для вставки в пакет за 2001_Northern_Lights_financial_model_v11_18" xfId="6124"/>
    <cellStyle name="_KPI-5_для вставки в пакет за 2001_Модель до 2018 г " xfId="6125"/>
    <cellStyle name="_KPI-5_для вставки в пакет за 2001_Модель до 2018 г _18" xfId="6126"/>
    <cellStyle name="_KPI-5_дляГалиныВ" xfId="6127"/>
    <cellStyle name="_KPI-5_дляГалиныВ 2" xfId="6128"/>
    <cellStyle name="_KPI-5_дляГалиныВ 2 2" xfId="6129"/>
    <cellStyle name="_KPI-5_дляГалиныВ 2_18" xfId="6130"/>
    <cellStyle name="_KPI-5_дляГалиныВ_DCF" xfId="6131"/>
    <cellStyle name="_KPI-5_дляГалиныВ_DCF 2" xfId="6132"/>
    <cellStyle name="_KPI-5_дляГалиныВ_DCF 2 2" xfId="6133"/>
    <cellStyle name="_KPI-5_дляГалиныВ_DCF 2_18" xfId="6134"/>
    <cellStyle name="_KPI-5_дляГалиныВ_DCF 3 с увел  объемами 14 12 07 " xfId="6135"/>
    <cellStyle name="_KPI-5_дляГалиныВ_DCF 3 с увел  объемами 14 12 07  2" xfId="6136"/>
    <cellStyle name="_KPI-5_дляГалиныВ_DCF 3 с увел  объемами 14 12 07  2 2" xfId="6137"/>
    <cellStyle name="_KPI-5_дляГалиныВ_DCF 3 с увел  объемами 14 12 07  2_18" xfId="6138"/>
    <cellStyle name="_KPI-5_дляГалиныВ_DCF 3 с увел  объемами 14 12 07 _Northern_Lights_financial_model_v11" xfId="6139"/>
    <cellStyle name="_KPI-5_дляГалиныВ_DCF 3 с увел  объемами 14 12 07 _Northern_Lights_financial_model_v11_18" xfId="6140"/>
    <cellStyle name="_KPI-5_дляГалиныВ_DCF_Northern_Lights_financial_model_v11" xfId="6141"/>
    <cellStyle name="_KPI-5_дляГалиныВ_DCF_Northern_Lights_financial_model_v11_18" xfId="6142"/>
    <cellStyle name="_KPI-5_дляГалиныВ_DCF_Pavlodar_9" xfId="6143"/>
    <cellStyle name="_KPI-5_дляГалиныВ_DCF_Pavlodar_9 2" xfId="6144"/>
    <cellStyle name="_KPI-5_дляГалиныВ_DCF_Pavlodar_9 2 2" xfId="6145"/>
    <cellStyle name="_KPI-5_дляГалиныВ_DCF_Pavlodar_9 2_18" xfId="6146"/>
    <cellStyle name="_KPI-5_дляГалиныВ_DCF_Pavlodar_9_Northern_Lights_financial_model_v11" xfId="6147"/>
    <cellStyle name="_KPI-5_дляГалиныВ_DCF_Pavlodar_9_Northern_Lights_financial_model_v11_18" xfId="6148"/>
    <cellStyle name="_KPI-5_дляГалиныВ_Northern_Lights_financial_model_v11" xfId="6149"/>
    <cellStyle name="_KPI-5_дляГалиныВ_Northern_Lights_financial_model_v11_18" xfId="6150"/>
    <cellStyle name="_KPI-5_дляГалиныВ_Модель до 2018 г " xfId="6151"/>
    <cellStyle name="_KPI-5_дляГалиныВ_Модель до 2018 г _18" xfId="6152"/>
    <cellStyle name="_KPI-5_Лист1" xfId="6153"/>
    <cellStyle name="_KPI-5_Лист1 2" xfId="6154"/>
    <cellStyle name="_KPI-5_Лист1 2 2" xfId="6155"/>
    <cellStyle name="_KPI-5_Лист1 2_18" xfId="6156"/>
    <cellStyle name="_KPI-5_Лист1_DCF" xfId="6157"/>
    <cellStyle name="_KPI-5_Лист1_DCF 2" xfId="6158"/>
    <cellStyle name="_KPI-5_Лист1_DCF 2 2" xfId="6159"/>
    <cellStyle name="_KPI-5_Лист1_DCF 2_18" xfId="6160"/>
    <cellStyle name="_KPI-5_Лист1_DCF 3 с увел  объемами 14 12 07 " xfId="6161"/>
    <cellStyle name="_KPI-5_Лист1_DCF 3 с увел  объемами 14 12 07  2" xfId="6162"/>
    <cellStyle name="_KPI-5_Лист1_DCF 3 с увел  объемами 14 12 07  2 2" xfId="6163"/>
    <cellStyle name="_KPI-5_Лист1_DCF 3 с увел  объемами 14 12 07  2_18" xfId="6164"/>
    <cellStyle name="_KPI-5_Лист1_DCF 3 с увел  объемами 14 12 07 _Northern_Lights_financial_model_v11" xfId="6165"/>
    <cellStyle name="_KPI-5_Лист1_DCF 3 с увел  объемами 14 12 07 _Northern_Lights_financial_model_v11_18" xfId="6166"/>
    <cellStyle name="_KPI-5_Лист1_DCF_Northern_Lights_financial_model_v11" xfId="6167"/>
    <cellStyle name="_KPI-5_Лист1_DCF_Northern_Lights_financial_model_v11_18" xfId="6168"/>
    <cellStyle name="_KPI-5_Лист1_DCF_Pavlodar_9" xfId="6169"/>
    <cellStyle name="_KPI-5_Лист1_DCF_Pavlodar_9 2" xfId="6170"/>
    <cellStyle name="_KPI-5_Лист1_DCF_Pavlodar_9 2 2" xfId="6171"/>
    <cellStyle name="_KPI-5_Лист1_DCF_Pavlodar_9 2_18" xfId="6172"/>
    <cellStyle name="_KPI-5_Лист1_DCF_Pavlodar_9_Northern_Lights_financial_model_v11" xfId="6173"/>
    <cellStyle name="_KPI-5_Лист1_DCF_Pavlodar_9_Northern_Lights_financial_model_v11_18" xfId="6174"/>
    <cellStyle name="_KPI-5_Лист1_Northern_Lights_financial_model_v11" xfId="6175"/>
    <cellStyle name="_KPI-5_Лист1_Northern_Lights_financial_model_v11_18" xfId="6176"/>
    <cellStyle name="_KPI-5_Лист1_Модель до 2018 г " xfId="6177"/>
    <cellStyle name="_KPI-5_Лист1_Модель до 2018 г _18" xfId="6178"/>
    <cellStyle name="_KPI-5_Модель до 2018 г " xfId="6179"/>
    <cellStyle name="_KPI-5_Модель до 2018 г _18" xfId="6180"/>
    <cellStyle name="_KPI-5_Подразделения" xfId="6181"/>
    <cellStyle name="_KPI-5_Подразделения 2" xfId="6182"/>
    <cellStyle name="_KPI-5_Подразделения 2 2" xfId="6183"/>
    <cellStyle name="_KPI-5_Подразделения 2_18" xfId="6184"/>
    <cellStyle name="_KPI-5_Подразделения_DCF" xfId="6185"/>
    <cellStyle name="_KPI-5_Подразделения_DCF 2" xfId="6186"/>
    <cellStyle name="_KPI-5_Подразделения_DCF 2 2" xfId="6187"/>
    <cellStyle name="_KPI-5_Подразделения_DCF 2_18" xfId="6188"/>
    <cellStyle name="_KPI-5_Подразделения_DCF 3 с увел  объемами 14 12 07 " xfId="6189"/>
    <cellStyle name="_KPI-5_Подразделения_DCF 3 с увел  объемами 14 12 07  2" xfId="6190"/>
    <cellStyle name="_KPI-5_Подразделения_DCF 3 с увел  объемами 14 12 07  2 2" xfId="6191"/>
    <cellStyle name="_KPI-5_Подразделения_DCF 3 с увел  объемами 14 12 07  2_18" xfId="6192"/>
    <cellStyle name="_KPI-5_Подразделения_DCF 3 с увел  объемами 14 12 07 _Northern_Lights_financial_model_v11" xfId="6193"/>
    <cellStyle name="_KPI-5_Подразделения_DCF 3 с увел  объемами 14 12 07 _Northern_Lights_financial_model_v11_18" xfId="6194"/>
    <cellStyle name="_KPI-5_Подразделения_DCF_Northern_Lights_financial_model_v11" xfId="6195"/>
    <cellStyle name="_KPI-5_Подразделения_DCF_Northern_Lights_financial_model_v11_18" xfId="6196"/>
    <cellStyle name="_KPI-5_Подразделения_DCF_Pavlodar_9" xfId="6197"/>
    <cellStyle name="_KPI-5_Подразделения_DCF_Pavlodar_9 2" xfId="6198"/>
    <cellStyle name="_KPI-5_Подразделения_DCF_Pavlodar_9 2 2" xfId="6199"/>
    <cellStyle name="_KPI-5_Подразделения_DCF_Pavlodar_9 2_18" xfId="6200"/>
    <cellStyle name="_KPI-5_Подразделения_DCF_Pavlodar_9_Northern_Lights_financial_model_v11" xfId="6201"/>
    <cellStyle name="_KPI-5_Подразделения_DCF_Pavlodar_9_Northern_Lights_financial_model_v11_18" xfId="6202"/>
    <cellStyle name="_KPI-5_Подразделения_Northern_Lights_financial_model_v11" xfId="6203"/>
    <cellStyle name="_KPI-5_Подразделения_Northern_Lights_financial_model_v11_18" xfId="6204"/>
    <cellStyle name="_KPI-5_Подразделения_Модель до 2018 г " xfId="6205"/>
    <cellStyle name="_KPI-5_Подразделения_Модель до 2018 г _18" xfId="6206"/>
    <cellStyle name="_KPI-5_Список тиражирования" xfId="6207"/>
    <cellStyle name="_KPI-5_Список тиражирования 2" xfId="6208"/>
    <cellStyle name="_KPI-5_Список тиражирования 2 2" xfId="6209"/>
    <cellStyle name="_KPI-5_Список тиражирования 2_18" xfId="6210"/>
    <cellStyle name="_KPI-5_Список тиражирования_DCF" xfId="6211"/>
    <cellStyle name="_KPI-5_Список тиражирования_DCF 2" xfId="6212"/>
    <cellStyle name="_KPI-5_Список тиражирования_DCF 2 2" xfId="6213"/>
    <cellStyle name="_KPI-5_Список тиражирования_DCF 2_18" xfId="6214"/>
    <cellStyle name="_KPI-5_Список тиражирования_DCF 3 с увел  объемами 14 12 07 " xfId="6215"/>
    <cellStyle name="_KPI-5_Список тиражирования_DCF 3 с увел  объемами 14 12 07  2" xfId="6216"/>
    <cellStyle name="_KPI-5_Список тиражирования_DCF 3 с увел  объемами 14 12 07  2 2" xfId="6217"/>
    <cellStyle name="_KPI-5_Список тиражирования_DCF 3 с увел  объемами 14 12 07  2_18" xfId="6218"/>
    <cellStyle name="_KPI-5_Список тиражирования_DCF 3 с увел  объемами 14 12 07 _Northern_Lights_financial_model_v11" xfId="6219"/>
    <cellStyle name="_KPI-5_Список тиражирования_DCF 3 с увел  объемами 14 12 07 _Northern_Lights_financial_model_v11_18" xfId="6220"/>
    <cellStyle name="_KPI-5_Список тиражирования_DCF_Northern_Lights_financial_model_v11" xfId="6221"/>
    <cellStyle name="_KPI-5_Список тиражирования_DCF_Northern_Lights_financial_model_v11_18" xfId="6222"/>
    <cellStyle name="_KPI-5_Список тиражирования_DCF_Pavlodar_9" xfId="6223"/>
    <cellStyle name="_KPI-5_Список тиражирования_DCF_Pavlodar_9 2" xfId="6224"/>
    <cellStyle name="_KPI-5_Список тиражирования_DCF_Pavlodar_9 2 2" xfId="6225"/>
    <cellStyle name="_KPI-5_Список тиражирования_DCF_Pavlodar_9 2_18" xfId="6226"/>
    <cellStyle name="_KPI-5_Список тиражирования_DCF_Pavlodar_9_Northern_Lights_financial_model_v11" xfId="6227"/>
    <cellStyle name="_KPI-5_Список тиражирования_DCF_Pavlodar_9_Northern_Lights_financial_model_v11_18" xfId="6228"/>
    <cellStyle name="_KPI-5_Список тиражирования_Northern_Lights_financial_model_v11" xfId="6229"/>
    <cellStyle name="_KPI-5_Список тиражирования_Northern_Lights_financial_model_v11_18" xfId="6230"/>
    <cellStyle name="_KPI-5_Список тиражирования_Модель до 2018 г " xfId="6231"/>
    <cellStyle name="_KPI-5_Список тиражирования_Модель до 2018 г _18" xfId="6232"/>
    <cellStyle name="_KPI-5_Форма 12 last" xfId="6233"/>
    <cellStyle name="_KPI-5_Форма 12 last 2" xfId="6234"/>
    <cellStyle name="_KPI-5_Форма 12 last 2 2" xfId="6235"/>
    <cellStyle name="_KPI-5_Форма 12 last 2_18" xfId="6236"/>
    <cellStyle name="_KPI-5_Форма 12 last_DCF" xfId="6237"/>
    <cellStyle name="_KPI-5_Форма 12 last_DCF 2" xfId="6238"/>
    <cellStyle name="_KPI-5_Форма 12 last_DCF 2 2" xfId="6239"/>
    <cellStyle name="_KPI-5_Форма 12 last_DCF 2_18" xfId="6240"/>
    <cellStyle name="_KPI-5_Форма 12 last_DCF 3 с увел  объемами 14 12 07 " xfId="6241"/>
    <cellStyle name="_KPI-5_Форма 12 last_DCF 3 с увел  объемами 14 12 07  2" xfId="6242"/>
    <cellStyle name="_KPI-5_Форма 12 last_DCF 3 с увел  объемами 14 12 07  2 2" xfId="6243"/>
    <cellStyle name="_KPI-5_Форма 12 last_DCF 3 с увел  объемами 14 12 07  2_18" xfId="6244"/>
    <cellStyle name="_KPI-5_Форма 12 last_DCF 3 с увел  объемами 14 12 07 _Northern_Lights_financial_model_v11" xfId="6245"/>
    <cellStyle name="_KPI-5_Форма 12 last_DCF 3 с увел  объемами 14 12 07 _Northern_Lights_financial_model_v11_18" xfId="6246"/>
    <cellStyle name="_KPI-5_Форма 12 last_DCF_Northern_Lights_financial_model_v11" xfId="6247"/>
    <cellStyle name="_KPI-5_Форма 12 last_DCF_Northern_Lights_financial_model_v11_18" xfId="6248"/>
    <cellStyle name="_KPI-5_Форма 12 last_DCF_Pavlodar_9" xfId="6249"/>
    <cellStyle name="_KPI-5_Форма 12 last_DCF_Pavlodar_9 2" xfId="6250"/>
    <cellStyle name="_KPI-5_Форма 12 last_DCF_Pavlodar_9 2 2" xfId="6251"/>
    <cellStyle name="_KPI-5_Форма 12 last_DCF_Pavlodar_9 2_18" xfId="6252"/>
    <cellStyle name="_KPI-5_Форма 12 last_DCF_Pavlodar_9_Northern_Lights_financial_model_v11" xfId="6253"/>
    <cellStyle name="_KPI-5_Форма 12 last_DCF_Pavlodar_9_Northern_Lights_financial_model_v11_18" xfId="6254"/>
    <cellStyle name="_KPI-5_Форма 12 last_Northern_Lights_financial_model_v11" xfId="6255"/>
    <cellStyle name="_KPI-5_Форма 12 last_Northern_Lights_financial_model_v11_18" xfId="6256"/>
    <cellStyle name="_KPI-5_Форма 12 last_Модель до 2018 г " xfId="6257"/>
    <cellStyle name="_KPI-5_Форма 12 last_Модель до 2018 г _18" xfId="6258"/>
    <cellStyle name="_loans" xfId="6259"/>
    <cellStyle name="_Model_Amtel_2005_Draft7_final" xfId="6260"/>
    <cellStyle name="_Model_Amtel_2005_Draft7_final_18" xfId="6261"/>
    <cellStyle name="_Model_Amtel_2005_Draft7_final_DCF" xfId="6262"/>
    <cellStyle name="_Model_Amtel_2005_Draft7_final_DCF 2" xfId="6263"/>
    <cellStyle name="_Model_Amtel_2005_Draft7_final_DCF 2 2" xfId="6264"/>
    <cellStyle name="_Model_Amtel_2005_Draft7_final_DCF 2_18" xfId="6265"/>
    <cellStyle name="_Model_Amtel_2005_Draft7_final_DCF 3 с увел  объемами 14 12 07 " xfId="6266"/>
    <cellStyle name="_Model_Amtel_2005_Draft7_final_DCF 3 с увел  объемами 14 12 07  2" xfId="6267"/>
    <cellStyle name="_Model_Amtel_2005_Draft7_final_DCF 3 с увел  объемами 14 12 07  2 2" xfId="6268"/>
    <cellStyle name="_Model_Amtel_2005_Draft7_final_DCF 3 с увел  объемами 14 12 07  2_18" xfId="6269"/>
    <cellStyle name="_Model_Amtel_2005_Draft7_final_DCF 3 с увел  объемами 14 12 07 _18" xfId="6270"/>
    <cellStyle name="_Model_Amtel_2005_Draft7_final_DCF 3 с увел  объемами 14 12 07 _Northern_Lights_financial_model_v11" xfId="6271"/>
    <cellStyle name="_Model_Amtel_2005_Draft7_final_DCF 3 с увел  объемами 14 12 07 _Northern_Lights_financial_model_v11_18" xfId="6272"/>
    <cellStyle name="_Model_Amtel_2005_Draft7_final_DCF_18" xfId="6273"/>
    <cellStyle name="_Model_Amtel_2005_Draft7_final_DCF_Northern_Lights_financial_model_v11" xfId="6274"/>
    <cellStyle name="_Model_Amtel_2005_Draft7_final_DCF_Northern_Lights_financial_model_v11_18" xfId="6275"/>
    <cellStyle name="_Model_Amtel_2005_Draft7_final_DCF_Pavlodar_9" xfId="6276"/>
    <cellStyle name="_Model_Amtel_2005_Draft7_final_DCF_Pavlodar_9_18" xfId="6277"/>
    <cellStyle name="_Model_Amtel_2005_Draft7_final_Модель до 2018 г " xfId="6278"/>
    <cellStyle name="_Model_Amtel_2005_Draft7_final_Модель до 2018 г _18" xfId="6279"/>
    <cellStyle name="_Model_Westa_July_12_2002" xfId="6280"/>
    <cellStyle name="_Model_Westa_July_12_2002 2" xfId="6281"/>
    <cellStyle name="_Model_Westa_July_12_2002 2 2" xfId="6282"/>
    <cellStyle name="_Model_Westa_July_12_2002 2_18" xfId="6283"/>
    <cellStyle name="_Model_Westa_July_12_2002_DCF" xfId="6284"/>
    <cellStyle name="_Model_Westa_July_12_2002_DCF 2" xfId="6285"/>
    <cellStyle name="_Model_Westa_July_12_2002_DCF 2 2" xfId="6286"/>
    <cellStyle name="_Model_Westa_July_12_2002_DCF 2_18" xfId="6287"/>
    <cellStyle name="_Model_Westa_July_12_2002_DCF 3 с увел  объемами 14 12 07 " xfId="6288"/>
    <cellStyle name="_Model_Westa_July_12_2002_DCF 3 с увел  объемами 14 12 07  2" xfId="6289"/>
    <cellStyle name="_Model_Westa_July_12_2002_DCF 3 с увел  объемами 14 12 07  2 2" xfId="6290"/>
    <cellStyle name="_Model_Westa_July_12_2002_DCF 3 с увел  объемами 14 12 07  2_18" xfId="6291"/>
    <cellStyle name="_Model_Westa_July_12_2002_DCF 3 с увел  объемами 14 12 07 _Northern_Lights_financial_model_v11" xfId="6292"/>
    <cellStyle name="_Model_Westa_July_12_2002_DCF 3 с увел  объемами 14 12 07 _Northern_Lights_financial_model_v11_18" xfId="6293"/>
    <cellStyle name="_Model_Westa_July_12_2002_DCF_Northern_Lights_financial_model_v11" xfId="6294"/>
    <cellStyle name="_Model_Westa_July_12_2002_DCF_Northern_Lights_financial_model_v11_18" xfId="6295"/>
    <cellStyle name="_Model_Westa_July_12_2002_DCF_Pavlodar_9" xfId="6296"/>
    <cellStyle name="_Model_Westa_July_12_2002_DCF_Pavlodar_9 2" xfId="6297"/>
    <cellStyle name="_Model_Westa_July_12_2002_DCF_Pavlodar_9 2 2" xfId="6298"/>
    <cellStyle name="_Model_Westa_July_12_2002_DCF_Pavlodar_9 2_18" xfId="6299"/>
    <cellStyle name="_Model_Westa_July_12_2002_DCF_Pavlodar_9_Northern_Lights_financial_model_v11" xfId="6300"/>
    <cellStyle name="_Model_Westa_July_12_2002_DCF_Pavlodar_9_Northern_Lights_financial_model_v11_18" xfId="6301"/>
    <cellStyle name="_Model_Westa_July_12_2002_Komet_DCF_25" xfId="6302"/>
    <cellStyle name="_Model_Westa_July_12_2002_Komet_DCF_25 2" xfId="6303"/>
    <cellStyle name="_Model_Westa_July_12_2002_Komet_DCF_25 2 2" xfId="6304"/>
    <cellStyle name="_Model_Westa_July_12_2002_Komet_DCF_25_6" xfId="6305"/>
    <cellStyle name="_Model_Westa_July_12_2002_Komet_DCF_25_Book3" xfId="6306"/>
    <cellStyle name="_Model_Westa_July_12_2002_Komet_DCF_25_Book3_18" xfId="6307"/>
    <cellStyle name="_Model_Westa_July_12_2002_Komet_DCF_25_DCF" xfId="6308"/>
    <cellStyle name="_Model_Westa_July_12_2002_Komet_DCF_25_DCF 2" xfId="6309"/>
    <cellStyle name="_Model_Westa_July_12_2002_Komet_DCF_25_DCF 3 с увел  объемами 14 12 07 " xfId="6310"/>
    <cellStyle name="_Model_Westa_July_12_2002_Komet_DCF_25_DCF 3 с увел  объемами 14 12 07  2" xfId="6311"/>
    <cellStyle name="_Model_Westa_July_12_2002_Komet_DCF_25_DCF 3 с увел  объемами 14 12 07 _Northern_Lights_financial_model_v11" xfId="6312"/>
    <cellStyle name="_Model_Westa_July_12_2002_Komet_DCF_25_DCF 3 с увел  объемами 14 12 07 _Northern_Lights_financial_model_v11_18" xfId="6313"/>
    <cellStyle name="_Model_Westa_July_12_2002_Komet_DCF_25_DCF 3 с увел  объемами 14 12 07 _КБ 2013-2020г" xfId="6314"/>
    <cellStyle name="_Model_Westa_July_12_2002_Komet_DCF_25_DCF 3 с увел  объемами 14 12 07 _Консолидированный бюджет Павлодар кор" xfId="6315"/>
    <cellStyle name="_Model_Westa_July_12_2002_Komet_DCF_25_DCF 3 с увел  объемами 14 12 07 _Консолидированный бюджет Павлодар кор ПРЭК" xfId="6316"/>
    <cellStyle name="_Model_Westa_July_12_2002_Komet_DCF_25_DCF 3 с увел  объемами 14 12 07 _Консолидированный бюджет Павлодар кор.ПТС" xfId="6317"/>
    <cellStyle name="_Model_Westa_July_12_2002_Komet_DCF_25_DCF 3 с увел  объемами 14 12 07 _ЦАЭК_ТС_ФМ_100$_до_2030_-_02.10.10" xfId="6318"/>
    <cellStyle name="_Model_Westa_July_12_2002_Komet_DCF_25_DCF_Northern_Lights_financial_model_v11" xfId="6319"/>
    <cellStyle name="_Model_Westa_July_12_2002_Komet_DCF_25_DCF_Northern_Lights_financial_model_v11_18" xfId="6320"/>
    <cellStyle name="_Model_Westa_July_12_2002_Komet_DCF_25_DCF_Pavlodar_9" xfId="6321"/>
    <cellStyle name="_Model_Westa_July_12_2002_Komet_DCF_25_DCF_Pavlodar_9 2" xfId="6322"/>
    <cellStyle name="_Model_Westa_July_12_2002_Komet_DCF_25_DCF_Pavlodar_9 2 2" xfId="6323"/>
    <cellStyle name="_Model_Westa_July_12_2002_Komet_DCF_25_DCF_Pavlodar_9_6" xfId="6324"/>
    <cellStyle name="_Model_Westa_July_12_2002_Komet_DCF_25_DCF_Pavlodar_9_Book3" xfId="6325"/>
    <cellStyle name="_Model_Westa_July_12_2002_Komet_DCF_25_DCF_Pavlodar_9_Book3_18" xfId="6326"/>
    <cellStyle name="_Model_Westa_July_12_2002_Komet_DCF_25_DCF_Pavlodar_9_Financial Model Pavlodar 10.10.2010" xfId="6327"/>
    <cellStyle name="_Model_Westa_July_12_2002_Komet_DCF_25_DCF_Pavlodar_9_Financial Model Pavlodar 10.10.2010_18" xfId="6328"/>
    <cellStyle name="_Model_Westa_July_12_2002_Komet_DCF_25_DCF_Pavlodar_9_FinModel Pavlodar DH 2010.09.30_2" xfId="6329"/>
    <cellStyle name="_Model_Westa_July_12_2002_Komet_DCF_25_DCF_Pavlodar_9_FinModel Pavlodar DH 2010.09.30_2_18" xfId="6330"/>
    <cellStyle name="_Model_Westa_July_12_2002_Komet_DCF_25_DCF_Pavlodar_9_FinModel Pavlodar DH 2010.09.30_4" xfId="6331"/>
    <cellStyle name="_Model_Westa_July_12_2002_Komet_DCF_25_DCF_Pavlodar_9_FinModel Pavlodar DH 2010.09.30_4_18" xfId="6332"/>
    <cellStyle name="_Model_Westa_July_12_2002_Komet_DCF_25_DCF_Pavlodar_9_FinModel Petropavlovsk DH 2010.09.30_5" xfId="6333"/>
    <cellStyle name="_Model_Westa_July_12_2002_Komet_DCF_25_DCF_Pavlodar_9_FinModel Petropavlovsk DH 2010.09.30_5_18" xfId="6334"/>
    <cellStyle name="_Model_Westa_July_12_2002_Komet_DCF_25_DCF_Pavlodar_9_Month Manager Report (Jan '11) расш для Регионов" xfId="6335"/>
    <cellStyle name="_Model_Westa_July_12_2002_Komet_DCF_25_DCF_Pavlodar_9_Month Manager Report (May '10), расшиф." xfId="6336"/>
    <cellStyle name="_Model_Westa_July_12_2002_Komet_DCF_25_DCF_Pavlodar_9_Month Manager Report (May '10), расшиф._18" xfId="6337"/>
    <cellStyle name="_Model_Westa_July_12_2002_Komet_DCF_25_DCF_Pavlodar_9_Northern_Lights_financial_model_v11" xfId="6338"/>
    <cellStyle name="_Model_Westa_July_12_2002_Komet_DCF_25_DCF_Pavlodar_9_Northern_Lights_financial_model_v11_18" xfId="6339"/>
    <cellStyle name="_Model_Westa_July_12_2002_Komet_DCF_25_DCF_Pavlodar_9_Worksheet in 2230 Consolidated SevKazEnergy JSC IFRS 2009" xfId="6340"/>
    <cellStyle name="_Model_Westa_July_12_2002_Komet_DCF_25_DCF_Pavlodar_9_КБ 2013-2020г" xfId="6341"/>
    <cellStyle name="_Model_Westa_July_12_2002_Komet_DCF_25_DCF_Pavlodar_9_Консолидированный бюджет Павлодар кор" xfId="6342"/>
    <cellStyle name="_Model_Westa_July_12_2002_Komet_DCF_25_DCF_Pavlodar_9_Консолидированный бюджет Павлодар кор ПРЭК" xfId="6343"/>
    <cellStyle name="_Model_Westa_July_12_2002_Komet_DCF_25_DCF_Pavlodar_9_Консолидированный бюджет Павлодар кор.ПТС" xfId="6344"/>
    <cellStyle name="_Model_Westa_July_12_2002_Komet_DCF_25_DCF_Pavlodar_9_Лист1" xfId="6345"/>
    <cellStyle name="_Model_Westa_July_12_2002_Komet_DCF_25_DCF_Pavlodar_9_Лист4" xfId="6346"/>
    <cellStyle name="_Model_Westa_July_12_2002_Komet_DCF_25_DCF_Pavlodar_9_Отчет АЭСбыт в ЦАЭК 13082010" xfId="6347"/>
    <cellStyle name="_Model_Westa_July_12_2002_Komet_DCF_25_DCF_Pavlodar_9_Отчет АЭСбыт в ЦАЭК 13082010_18" xfId="6348"/>
    <cellStyle name="_Model_Westa_July_12_2002_Komet_DCF_25_DCF_Pavlodar_9_СКЭ 7 месяцев ТЭП 2010г" xfId="6349"/>
    <cellStyle name="_Model_Westa_July_12_2002_Komet_DCF_25_DCF_Pavlodar_9_СКЭ 7 месяцев ТЭП 2010г_Month Manager Report (Jan '11) расш для Регионов" xfId="6350"/>
    <cellStyle name="_Model_Westa_July_12_2002_Komet_DCF_25_DCF_Pavlodar_9_Ф_3" xfId="6351"/>
    <cellStyle name="_Model_Westa_July_12_2002_Komet_DCF_25_DCF_Pavlodar_9_ФО ЭС 31-12-2014г. от 28 января без переоценки с примерными резервами" xfId="6352"/>
    <cellStyle name="_Model_Westa_July_12_2002_Komet_DCF_25_DCF_Pavlodar_9_ЦАЭК_ТС_ФМ_100$_до_2030_-_02.10.10" xfId="6353"/>
    <cellStyle name="_Model_Westa_July_12_2002_Komet_DCF_25_DCF_Pavlodar_9_ЦАЭК_ТС_ФМ_100$_до_2030_-_02-06.10.10" xfId="6354"/>
    <cellStyle name="_Model_Westa_July_12_2002_Komet_DCF_25_DCF_КБ 2013-2020г" xfId="6355"/>
    <cellStyle name="_Model_Westa_July_12_2002_Komet_DCF_25_DCF_Консолидированный бюджет Павлодар кор" xfId="6356"/>
    <cellStyle name="_Model_Westa_July_12_2002_Komet_DCF_25_DCF_Консолидированный бюджет Павлодар кор ПРЭК" xfId="6357"/>
    <cellStyle name="_Model_Westa_July_12_2002_Komet_DCF_25_DCF_Консолидированный бюджет Павлодар кор.ПТС" xfId="6358"/>
    <cellStyle name="_Model_Westa_July_12_2002_Komet_DCF_25_DCF_ЦАЭК_ТС_ФМ_100$_до_2030_-_02.10.10" xfId="6359"/>
    <cellStyle name="_Model_Westa_July_12_2002_Komet_DCF_25_Financial Model Pavlodar 10.10.2010" xfId="6360"/>
    <cellStyle name="_Model_Westa_July_12_2002_Komet_DCF_25_Financial Model Pavlodar 10.10.2010_18" xfId="6361"/>
    <cellStyle name="_Model_Westa_July_12_2002_Komet_DCF_25_FinModel Pavlodar DH 2010.09.30_2" xfId="6362"/>
    <cellStyle name="_Model_Westa_July_12_2002_Komet_DCF_25_FinModel Pavlodar DH 2010.09.30_2_18" xfId="6363"/>
    <cellStyle name="_Model_Westa_July_12_2002_Komet_DCF_25_FinModel Pavlodar DH 2010.09.30_4" xfId="6364"/>
    <cellStyle name="_Model_Westa_July_12_2002_Komet_DCF_25_FinModel Pavlodar DH 2010.09.30_4_18" xfId="6365"/>
    <cellStyle name="_Model_Westa_July_12_2002_Komet_DCF_25_FinModel Petropavlovsk DH 2010.09.30_5" xfId="6366"/>
    <cellStyle name="_Model_Westa_July_12_2002_Komet_DCF_25_FinModel Petropavlovsk DH 2010.09.30_5_18" xfId="6367"/>
    <cellStyle name="_Model_Westa_July_12_2002_Komet_DCF_25_Month Manager Report (Jan '11) расш для Регионов" xfId="6368"/>
    <cellStyle name="_Model_Westa_July_12_2002_Komet_DCF_25_Month Manager Report (May '10), расшиф." xfId="6369"/>
    <cellStyle name="_Model_Westa_July_12_2002_Komet_DCF_25_Month Manager Report (May '10), расшиф._18" xfId="6370"/>
    <cellStyle name="_Model_Westa_July_12_2002_Komet_DCF_25_Northern_Lights_financial_model_v11" xfId="6371"/>
    <cellStyle name="_Model_Westa_July_12_2002_Komet_DCF_25_Northern_Lights_financial_model_v11_18" xfId="6372"/>
    <cellStyle name="_Model_Westa_July_12_2002_Komet_DCF_25_Worksheet in 2230 Consolidated SevKazEnergy JSC IFRS 2009" xfId="6373"/>
    <cellStyle name="_Model_Westa_July_12_2002_Komet_DCF_25_КБ 2013-2020г" xfId="6374"/>
    <cellStyle name="_Model_Westa_July_12_2002_Komet_DCF_25_Консолидированный бюджет Павлодар кор" xfId="6375"/>
    <cellStyle name="_Model_Westa_July_12_2002_Komet_DCF_25_Консолидированный бюджет Павлодар кор ПРЭК" xfId="6376"/>
    <cellStyle name="_Model_Westa_July_12_2002_Komet_DCF_25_Консолидированный бюджет Павлодар кор.ПТС" xfId="6377"/>
    <cellStyle name="_Model_Westa_July_12_2002_Komet_DCF_25_Лист1" xfId="6378"/>
    <cellStyle name="_Model_Westa_July_12_2002_Komet_DCF_25_Лист4" xfId="6379"/>
    <cellStyle name="_Model_Westa_July_12_2002_Komet_DCF_25_Модель до 2018 г " xfId="6380"/>
    <cellStyle name="_Model_Westa_July_12_2002_Komet_DCF_25_Отчет АЭСбыт в ЦАЭК 13082010" xfId="6381"/>
    <cellStyle name="_Model_Westa_July_12_2002_Komet_DCF_25_Отчет АЭСбыт в ЦАЭК 13082010_18" xfId="6382"/>
    <cellStyle name="_Model_Westa_July_12_2002_Komet_DCF_25_СКЭ 7 месяцев ТЭП 2010г" xfId="6383"/>
    <cellStyle name="_Model_Westa_July_12_2002_Komet_DCF_25_СКЭ 7 месяцев ТЭП 2010г_Month Manager Report (Jan '11) расш для Регионов" xfId="6384"/>
    <cellStyle name="_Model_Westa_July_12_2002_Komet_DCF_25_Ф_3" xfId="6385"/>
    <cellStyle name="_Model_Westa_July_12_2002_Komet_DCF_25_ФО ЭС 31-12-2014г. от 28 января без переоценки с примерными резервами" xfId="6386"/>
    <cellStyle name="_Model_Westa_July_12_2002_Komet_DCF_25_ЦАЭК_ТС_ФМ_100$_до_2030_-_02.10.10" xfId="6387"/>
    <cellStyle name="_Model_Westa_July_12_2002_Komet_DCF_25_ЦАЭК_ТС_ФМ_100$_до_2030_-_02-06.10.10" xfId="6388"/>
    <cellStyle name="_Model_Westa_July_12_2002_Komet_DCF_26" xfId="6389"/>
    <cellStyle name="_Model_Westa_July_12_2002_Komet_DCF_26 2" xfId="6390"/>
    <cellStyle name="_Model_Westa_July_12_2002_Komet_DCF_26 2 2" xfId="6391"/>
    <cellStyle name="_Model_Westa_July_12_2002_Komet_DCF_26_6" xfId="6392"/>
    <cellStyle name="_Model_Westa_July_12_2002_Komet_DCF_26_Book3" xfId="6393"/>
    <cellStyle name="_Model_Westa_July_12_2002_Komet_DCF_26_Book3_18" xfId="6394"/>
    <cellStyle name="_Model_Westa_July_12_2002_Komet_DCF_26_DCF" xfId="6395"/>
    <cellStyle name="_Model_Westa_July_12_2002_Komet_DCF_26_DCF 2" xfId="6396"/>
    <cellStyle name="_Model_Westa_July_12_2002_Komet_DCF_26_DCF 3 с увел  объемами 14 12 07 " xfId="6397"/>
    <cellStyle name="_Model_Westa_July_12_2002_Komet_DCF_26_DCF 3 с увел  объемами 14 12 07  2" xfId="6398"/>
    <cellStyle name="_Model_Westa_July_12_2002_Komet_DCF_26_DCF 3 с увел  объемами 14 12 07 _Northern_Lights_financial_model_v11" xfId="6399"/>
    <cellStyle name="_Model_Westa_July_12_2002_Komet_DCF_26_DCF 3 с увел  объемами 14 12 07 _Northern_Lights_financial_model_v11_18" xfId="6400"/>
    <cellStyle name="_Model_Westa_July_12_2002_Komet_DCF_26_DCF 3 с увел  объемами 14 12 07 _КБ 2013-2020г" xfId="6401"/>
    <cellStyle name="_Model_Westa_July_12_2002_Komet_DCF_26_DCF 3 с увел  объемами 14 12 07 _Консолидированный бюджет Павлодар кор" xfId="6402"/>
    <cellStyle name="_Model_Westa_July_12_2002_Komet_DCF_26_DCF 3 с увел  объемами 14 12 07 _Консолидированный бюджет Павлодар кор ПРЭК" xfId="6403"/>
    <cellStyle name="_Model_Westa_July_12_2002_Komet_DCF_26_DCF 3 с увел  объемами 14 12 07 _Консолидированный бюджет Павлодар кор.ПТС" xfId="6404"/>
    <cellStyle name="_Model_Westa_July_12_2002_Komet_DCF_26_DCF 3 с увел  объемами 14 12 07 _ЦАЭК_ТС_ФМ_100$_до_2030_-_02.10.10" xfId="6405"/>
    <cellStyle name="_Model_Westa_July_12_2002_Komet_DCF_26_DCF_Northern_Lights_financial_model_v11" xfId="6406"/>
    <cellStyle name="_Model_Westa_July_12_2002_Komet_DCF_26_DCF_Northern_Lights_financial_model_v11_18" xfId="6407"/>
    <cellStyle name="_Model_Westa_July_12_2002_Komet_DCF_26_DCF_Pavlodar_9" xfId="6408"/>
    <cellStyle name="_Model_Westa_July_12_2002_Komet_DCF_26_DCF_Pavlodar_9 2" xfId="6409"/>
    <cellStyle name="_Model_Westa_July_12_2002_Komet_DCF_26_DCF_Pavlodar_9 2 2" xfId="6410"/>
    <cellStyle name="_Model_Westa_July_12_2002_Komet_DCF_26_DCF_Pavlodar_9_6" xfId="6411"/>
    <cellStyle name="_Model_Westa_July_12_2002_Komet_DCF_26_DCF_Pavlodar_9_Book3" xfId="6412"/>
    <cellStyle name="_Model_Westa_July_12_2002_Komet_DCF_26_DCF_Pavlodar_9_Book3_18" xfId="6413"/>
    <cellStyle name="_Model_Westa_July_12_2002_Komet_DCF_26_DCF_Pavlodar_9_Financial Model Pavlodar 10.10.2010" xfId="6414"/>
    <cellStyle name="_Model_Westa_July_12_2002_Komet_DCF_26_DCF_Pavlodar_9_Financial Model Pavlodar 10.10.2010_18" xfId="6415"/>
    <cellStyle name="_Model_Westa_July_12_2002_Komet_DCF_26_DCF_Pavlodar_9_FinModel Pavlodar DH 2010.09.30_2" xfId="6416"/>
    <cellStyle name="_Model_Westa_July_12_2002_Komet_DCF_26_DCF_Pavlodar_9_FinModel Pavlodar DH 2010.09.30_2_18" xfId="6417"/>
    <cellStyle name="_Model_Westa_July_12_2002_Komet_DCF_26_DCF_Pavlodar_9_FinModel Pavlodar DH 2010.09.30_4" xfId="6418"/>
    <cellStyle name="_Model_Westa_July_12_2002_Komet_DCF_26_DCF_Pavlodar_9_FinModel Pavlodar DH 2010.09.30_4_18" xfId="6419"/>
    <cellStyle name="_Model_Westa_July_12_2002_Komet_DCF_26_DCF_Pavlodar_9_FinModel Petropavlovsk DH 2010.09.30_5" xfId="6420"/>
    <cellStyle name="_Model_Westa_July_12_2002_Komet_DCF_26_DCF_Pavlodar_9_FinModel Petropavlovsk DH 2010.09.30_5_18" xfId="6421"/>
    <cellStyle name="_Model_Westa_July_12_2002_Komet_DCF_26_DCF_Pavlodar_9_Month Manager Report (Jan '11) расш для Регионов" xfId="6422"/>
    <cellStyle name="_Model_Westa_July_12_2002_Komet_DCF_26_DCF_Pavlodar_9_Month Manager Report (May '10), расшиф." xfId="6423"/>
    <cellStyle name="_Model_Westa_July_12_2002_Komet_DCF_26_DCF_Pavlodar_9_Month Manager Report (May '10), расшиф._18" xfId="6424"/>
    <cellStyle name="_Model_Westa_July_12_2002_Komet_DCF_26_DCF_Pavlodar_9_Northern_Lights_financial_model_v11" xfId="6425"/>
    <cellStyle name="_Model_Westa_July_12_2002_Komet_DCF_26_DCF_Pavlodar_9_Northern_Lights_financial_model_v11_18" xfId="6426"/>
    <cellStyle name="_Model_Westa_July_12_2002_Komet_DCF_26_DCF_Pavlodar_9_Worksheet in 2230 Consolidated SevKazEnergy JSC IFRS 2009" xfId="6427"/>
    <cellStyle name="_Model_Westa_July_12_2002_Komet_DCF_26_DCF_Pavlodar_9_КБ 2013-2020г" xfId="6428"/>
    <cellStyle name="_Model_Westa_July_12_2002_Komet_DCF_26_DCF_Pavlodar_9_Консолидированный бюджет Павлодар кор" xfId="6429"/>
    <cellStyle name="_Model_Westa_July_12_2002_Komet_DCF_26_DCF_Pavlodar_9_Консолидированный бюджет Павлодар кор ПРЭК" xfId="6430"/>
    <cellStyle name="_Model_Westa_July_12_2002_Komet_DCF_26_DCF_Pavlodar_9_Консолидированный бюджет Павлодар кор.ПТС" xfId="6431"/>
    <cellStyle name="_Model_Westa_July_12_2002_Komet_DCF_26_DCF_Pavlodar_9_Лист1" xfId="6432"/>
    <cellStyle name="_Model_Westa_July_12_2002_Komet_DCF_26_DCF_Pavlodar_9_Лист4" xfId="6433"/>
    <cellStyle name="_Model_Westa_July_12_2002_Komet_DCF_26_DCF_Pavlodar_9_Отчет АЭСбыт в ЦАЭК 13082010" xfId="6434"/>
    <cellStyle name="_Model_Westa_July_12_2002_Komet_DCF_26_DCF_Pavlodar_9_Отчет АЭСбыт в ЦАЭК 13082010_18" xfId="6435"/>
    <cellStyle name="_Model_Westa_July_12_2002_Komet_DCF_26_DCF_Pavlodar_9_СКЭ 7 месяцев ТЭП 2010г" xfId="6436"/>
    <cellStyle name="_Model_Westa_July_12_2002_Komet_DCF_26_DCF_Pavlodar_9_СКЭ 7 месяцев ТЭП 2010г_Month Manager Report (Jan '11) расш для Регионов" xfId="6437"/>
    <cellStyle name="_Model_Westa_July_12_2002_Komet_DCF_26_DCF_Pavlodar_9_Ф_3" xfId="6438"/>
    <cellStyle name="_Model_Westa_July_12_2002_Komet_DCF_26_DCF_Pavlodar_9_ФО ЭС 31-12-2014г. от 28 января без переоценки с примерными резервами" xfId="6439"/>
    <cellStyle name="_Model_Westa_July_12_2002_Komet_DCF_26_DCF_Pavlodar_9_ЦАЭК_ТС_ФМ_100$_до_2030_-_02.10.10" xfId="6440"/>
    <cellStyle name="_Model_Westa_July_12_2002_Komet_DCF_26_DCF_Pavlodar_9_ЦАЭК_ТС_ФМ_100$_до_2030_-_02-06.10.10" xfId="6441"/>
    <cellStyle name="_Model_Westa_July_12_2002_Komet_DCF_26_DCF_КБ 2013-2020г" xfId="6442"/>
    <cellStyle name="_Model_Westa_July_12_2002_Komet_DCF_26_DCF_Консолидированный бюджет Павлодар кор" xfId="6443"/>
    <cellStyle name="_Model_Westa_July_12_2002_Komet_DCF_26_DCF_Консолидированный бюджет Павлодар кор ПРЭК" xfId="6444"/>
    <cellStyle name="_Model_Westa_July_12_2002_Komet_DCF_26_DCF_Консолидированный бюджет Павлодар кор.ПТС" xfId="6445"/>
    <cellStyle name="_Model_Westa_July_12_2002_Komet_DCF_26_DCF_ЦАЭК_ТС_ФМ_100$_до_2030_-_02.10.10" xfId="6446"/>
    <cellStyle name="_Model_Westa_July_12_2002_Komet_DCF_26_Financial Model Pavlodar 10.10.2010" xfId="6447"/>
    <cellStyle name="_Model_Westa_July_12_2002_Komet_DCF_26_Financial Model Pavlodar 10.10.2010_18" xfId="6448"/>
    <cellStyle name="_Model_Westa_July_12_2002_Komet_DCF_26_FinModel Pavlodar DH 2010.09.30_2" xfId="6449"/>
    <cellStyle name="_Model_Westa_July_12_2002_Komet_DCF_26_FinModel Pavlodar DH 2010.09.30_2_18" xfId="6450"/>
    <cellStyle name="_Model_Westa_July_12_2002_Komet_DCF_26_FinModel Pavlodar DH 2010.09.30_4" xfId="6451"/>
    <cellStyle name="_Model_Westa_July_12_2002_Komet_DCF_26_FinModel Pavlodar DH 2010.09.30_4_18" xfId="6452"/>
    <cellStyle name="_Model_Westa_July_12_2002_Komet_DCF_26_FinModel Petropavlovsk DH 2010.09.30_5" xfId="6453"/>
    <cellStyle name="_Model_Westa_July_12_2002_Komet_DCF_26_FinModel Petropavlovsk DH 2010.09.30_5_18" xfId="6454"/>
    <cellStyle name="_Model_Westa_July_12_2002_Komet_DCF_26_Month Manager Report (Jan '11) расш для Регионов" xfId="6455"/>
    <cellStyle name="_Model_Westa_July_12_2002_Komet_DCF_26_Month Manager Report (May '10), расшиф." xfId="6456"/>
    <cellStyle name="_Model_Westa_July_12_2002_Komet_DCF_26_Month Manager Report (May '10), расшиф._18" xfId="6457"/>
    <cellStyle name="_Model_Westa_July_12_2002_Komet_DCF_26_Northern_Lights_financial_model_v11" xfId="6458"/>
    <cellStyle name="_Model_Westa_July_12_2002_Komet_DCF_26_Northern_Lights_financial_model_v11_18" xfId="6459"/>
    <cellStyle name="_Model_Westa_July_12_2002_Komet_DCF_26_Worksheet in 2230 Consolidated SevKazEnergy JSC IFRS 2009" xfId="6460"/>
    <cellStyle name="_Model_Westa_July_12_2002_Komet_DCF_26_КБ 2013-2020г" xfId="6461"/>
    <cellStyle name="_Model_Westa_July_12_2002_Komet_DCF_26_Консолидированный бюджет Павлодар кор" xfId="6462"/>
    <cellStyle name="_Model_Westa_July_12_2002_Komet_DCF_26_Консолидированный бюджет Павлодар кор ПРЭК" xfId="6463"/>
    <cellStyle name="_Model_Westa_July_12_2002_Komet_DCF_26_Консолидированный бюджет Павлодар кор.ПТС" xfId="6464"/>
    <cellStyle name="_Model_Westa_July_12_2002_Komet_DCF_26_Лист1" xfId="6465"/>
    <cellStyle name="_Model_Westa_July_12_2002_Komet_DCF_26_Лист4" xfId="6466"/>
    <cellStyle name="_Model_Westa_July_12_2002_Komet_DCF_26_Модель до 2018 г " xfId="6467"/>
    <cellStyle name="_Model_Westa_July_12_2002_Komet_DCF_26_Отчет АЭСбыт в ЦАЭК 13082010" xfId="6468"/>
    <cellStyle name="_Model_Westa_July_12_2002_Komet_DCF_26_Отчет АЭСбыт в ЦАЭК 13082010_18" xfId="6469"/>
    <cellStyle name="_Model_Westa_July_12_2002_Komet_DCF_26_СКЭ 7 месяцев ТЭП 2010г" xfId="6470"/>
    <cellStyle name="_Model_Westa_July_12_2002_Komet_DCF_26_СКЭ 7 месяцев ТЭП 2010г_Month Manager Report (Jan '11) расш для Регионов" xfId="6471"/>
    <cellStyle name="_Model_Westa_July_12_2002_Komet_DCF_26_Ф_3" xfId="6472"/>
    <cellStyle name="_Model_Westa_July_12_2002_Komet_DCF_26_ФО ЭС 31-12-2014г. от 28 января без переоценки с примерными резервами" xfId="6473"/>
    <cellStyle name="_Model_Westa_July_12_2002_Komet_DCF_26_ЦАЭК_ТС_ФМ_100$_до_2030_-_02.10.10" xfId="6474"/>
    <cellStyle name="_Model_Westa_July_12_2002_Komet_DCF_26_ЦАЭК_ТС_ФМ_100$_до_2030_-_02-06.10.10" xfId="6475"/>
    <cellStyle name="_Model_Westa_July_12_2002_Northern_Lights_financial_model_v11" xfId="6476"/>
    <cellStyle name="_Model_Westa_July_12_2002_Northern_Lights_financial_model_v11_18" xfId="6477"/>
    <cellStyle name="_Model_Westa_July_12_2002_Модель до 2018 г " xfId="6478"/>
    <cellStyle name="_Model_Westa_July_12_2002_Модель до 2018 г _18" xfId="6479"/>
    <cellStyle name="_Multiple" xfId="6480"/>
    <cellStyle name="_Multiple 2" xfId="6481"/>
    <cellStyle name="_Multiple_Copy of Uralkali Summary Business Plan 14 Apr 04 (sent)1250404 input for Union DCF" xfId="6482"/>
    <cellStyle name="_Multiple_Copy of Uralkali Summary Business Plan 14 Apr 04 (sent)1250404 input for Union DCF 2" xfId="6483"/>
    <cellStyle name="_Multiple_Copy of Uralkali Summary Business Plan 14 Apr 04 (sent)1250404 input for Union DCF 3" xfId="6484"/>
    <cellStyle name="_Multiple_Copy of Uralkali Summary Business Plan 14 Apr 04 (sent)1250404 input for Union DCF_DCF" xfId="6485"/>
    <cellStyle name="_Multiple_Copy of Uralkali Summary Business Plan 14 Apr 04 (sent)1250404 input for Union DCF_DCF 2" xfId="6486"/>
    <cellStyle name="_Multiple_Copy of Uralkali Summary Business Plan 14 Apr 04 (sent)1250404 input for Union DCF_DCF 2_18" xfId="6487"/>
    <cellStyle name="_Multiple_Copy of Uralkali Summary Business Plan 14 Apr 04 (sent)1250404 input for Union DCF_DCF 3" xfId="6488"/>
    <cellStyle name="_Multiple_Copy of Uralkali Summary Business Plan 14 Apr 04 (sent)1250404 input for Union DCF_DCF 3 предприятия" xfId="6489"/>
    <cellStyle name="_Multiple_Copy of Uralkali Summary Business Plan 14 Apr 04 (sent)1250404 input for Union DCF_DCF 3 предприятия 2" xfId="6490"/>
    <cellStyle name="_Multiple_Copy of Uralkali Summary Business Plan 14 Apr 04 (sent)1250404 input for Union DCF_DCF 3 предприятия 2_18" xfId="6491"/>
    <cellStyle name="_Multiple_Copy of Uralkali Summary Business Plan 14 Apr 04 (sent)1250404 input for Union DCF_DCF 3 предприятия 3" xfId="6492"/>
    <cellStyle name="_Multiple_Copy of Uralkali Summary Business Plan 14 Apr 04 (sent)1250404 input for Union DCF_DCF 3 предприятия_Northern_Lights_financial_model_v11" xfId="6493"/>
    <cellStyle name="_Multiple_Copy of Uralkali Summary Business Plan 14 Apr 04 (sent)1250404 input for Union DCF_DCF 3 предприятия_Northern_Lights_financial_model_v11_18" xfId="6494"/>
    <cellStyle name="_Multiple_Copy of Uralkali Summary Business Plan 14 Apr 04 (sent)1250404 input for Union DCF_DCF 3 с увел  объемами 14 12 07 " xfId="6495"/>
    <cellStyle name="_Multiple_Copy of Uralkali Summary Business Plan 14 Apr 04 (sent)1250404 input for Union DCF_DCF 3 с увел  объемами 14 12 07  2" xfId="6496"/>
    <cellStyle name="_Multiple_Copy of Uralkali Summary Business Plan 14 Apr 04 (sent)1250404 input for Union DCF_DCF 3 с увел  объемами 14 12 07  2_18" xfId="6497"/>
    <cellStyle name="_Multiple_Copy of Uralkali Summary Business Plan 14 Apr 04 (sent)1250404 input for Union DCF_DCF 3 с увел  объемами 14 12 07  3" xfId="6498"/>
    <cellStyle name="_Multiple_Copy of Uralkali Summary Business Plan 14 Apr 04 (sent)1250404 input for Union DCF_DCF 3 с увел  объемами 14 12 07 _Northern_Lights_financial_model_v11" xfId="6499"/>
    <cellStyle name="_Multiple_Copy of Uralkali Summary Business Plan 14 Apr 04 (sent)1250404 input for Union DCF_DCF 3 с увел  объемами 14 12 07 _Northern_Lights_financial_model_v11_18" xfId="6500"/>
    <cellStyle name="_Multiple_Copy of Uralkali Summary Business Plan 14 Apr 04 (sent)1250404 input for Union DCF_DCF_Northern_Lights_financial_model_v11" xfId="6501"/>
    <cellStyle name="_Multiple_Copy of Uralkali Summary Business Plan 14 Apr 04 (sent)1250404 input for Union DCF_DCF_Northern_Lights_financial_model_v11_18" xfId="6502"/>
    <cellStyle name="_Multiple_Copy of Uralkali Summary Business Plan 14 Apr 04 (sent)1250404 input for Union DCF_DCF_Pavlodar_9" xfId="6503"/>
    <cellStyle name="_Multiple_Copy of Uralkali Summary Business Plan 14 Apr 04 (sent)1250404 input for Union DCF_DCF_Pavlodar_9 2" xfId="6504"/>
    <cellStyle name="_Multiple_Copy of Uralkali Summary Business Plan 14 Apr 04 (sent)1250404 input for Union DCF_DCF_Pavlodar_9 3" xfId="6505"/>
    <cellStyle name="_Multiple_Copy of Uralkali Summary Business Plan 14 Apr 04 (sent)1250404 input for Union DCF_информация по затратам и тарифам на  произ теплоэ" xfId="6506"/>
    <cellStyle name="_Multiple_Copy of Uralkali Summary Business Plan 14 Apr 04 (sent)1250404 input for Union DCF_информация по затратам и тарифам на  произ теплоэ 2" xfId="6507"/>
    <cellStyle name="_Multiple_Copy of Uralkali Summary Business Plan 14 Apr 04 (sent)1250404 input for Union DCF_информация по затратам и тарифам на  произ теплоэ 2_18" xfId="6508"/>
    <cellStyle name="_Multiple_Copy of Uralkali Summary Business Plan 14 Apr 04 (sent)1250404 input for Union DCF_информация по затратам и тарифам на  произ теплоэ 3" xfId="6509"/>
    <cellStyle name="_Multiple_Copy of Uralkali Summary Business Plan 14 Apr 04 (sent)1250404 input for Union DCF_информация по затратам и тарифам на  произ теплоэ_Northern_Lights_financial_model_v11" xfId="6510"/>
    <cellStyle name="_Multiple_Copy of Uralkali Summary Business Plan 14 Apr 04 (sent)1250404 input for Union DCF_информация по затратам и тарифам на  произ теплоэ_Northern_Lights_financial_model_v11_18" xfId="6511"/>
    <cellStyle name="_Multiple_Copy of Uralkali Summary Business Plan 14 Apr 04 (sent)1250404 input for Union DCF_Модель до 2018 г " xfId="6512"/>
    <cellStyle name="_Multiple_Copy of Uralkali Summary Business Plan 14 Apr 04 (sent)1250404 input for Union DCF_Модель до 2018 г _18" xfId="6513"/>
    <cellStyle name="_Multiple_DCF" xfId="6514"/>
    <cellStyle name="_Multiple_DCF 2" xfId="6515"/>
    <cellStyle name="_Multiple_DCF 2_18" xfId="6516"/>
    <cellStyle name="_Multiple_DCF 3" xfId="6517"/>
    <cellStyle name="_Multiple_DCF 3 предприятия" xfId="6518"/>
    <cellStyle name="_Multiple_DCF 3 предприятия 2" xfId="6519"/>
    <cellStyle name="_Multiple_DCF 3 предприятия 2_18" xfId="6520"/>
    <cellStyle name="_Multiple_DCF 3 предприятия 3" xfId="6521"/>
    <cellStyle name="_Multiple_DCF 3 предприятия_Northern_Lights_financial_model_v11" xfId="6522"/>
    <cellStyle name="_Multiple_DCF 3 предприятия_Northern_Lights_financial_model_v11_18" xfId="6523"/>
    <cellStyle name="_Multiple_DCF 3 с увел  объемами 14 12 07 " xfId="6524"/>
    <cellStyle name="_Multiple_DCF 3 с увел  объемами 14 12 07  2" xfId="6525"/>
    <cellStyle name="_Multiple_DCF 3 с увел  объемами 14 12 07  2_18" xfId="6526"/>
    <cellStyle name="_Multiple_DCF 3 с увел  объемами 14 12 07  3" xfId="6527"/>
    <cellStyle name="_Multiple_DCF 3 с увел  объемами 14 12 07 _Northern_Lights_financial_model_v11" xfId="6528"/>
    <cellStyle name="_Multiple_DCF 3 с увел  объемами 14 12 07 _Northern_Lights_financial_model_v11_18" xfId="6529"/>
    <cellStyle name="_Multiple_DCF_Northern_Lights_financial_model_v11" xfId="6530"/>
    <cellStyle name="_Multiple_DCF_Northern_Lights_financial_model_v11_18" xfId="6531"/>
    <cellStyle name="_Multiple_DCF_Pavlodar_9" xfId="6532"/>
    <cellStyle name="_Multiple_DCF_Pavlodar_9 2" xfId="6533"/>
    <cellStyle name="_Multiple_информация по затратам и тарифам на  произ теплоэ" xfId="6534"/>
    <cellStyle name="_Multiple_информация по затратам и тарифам на  произ теплоэ 2" xfId="6535"/>
    <cellStyle name="_Multiple_информация по затратам и тарифам на  произ теплоэ 2_18" xfId="6536"/>
    <cellStyle name="_Multiple_информация по затратам и тарифам на  произ теплоэ 3" xfId="6537"/>
    <cellStyle name="_Multiple_информация по затратам и тарифам на  произ теплоэ_Northern_Lights_financial_model_v11" xfId="6538"/>
    <cellStyle name="_Multiple_информация по затратам и тарифам на  произ теплоэ_Northern_Lights_financial_model_v11_18" xfId="6539"/>
    <cellStyle name="_Multiple_Модель до 2018 г " xfId="6540"/>
    <cellStyle name="_Multiple_Модель до 2018 г _18" xfId="6541"/>
    <cellStyle name="_MultipleSpace" xfId="6542"/>
    <cellStyle name="_MultipleSpace 2" xfId="6543"/>
    <cellStyle name="_MultipleSpace_Copy of Uralkali Summary Business Plan 14 Apr 04 (sent)1250404 input for Union DCF" xfId="6544"/>
    <cellStyle name="_MultipleSpace_Copy of Uralkali Summary Business Plan 14 Apr 04 (sent)1250404 input for Union DCF 2" xfId="6545"/>
    <cellStyle name="_MultipleSpace_Copy of Uralkali Summary Business Plan 14 Apr 04 (sent)1250404 input for Union DCF 3" xfId="6546"/>
    <cellStyle name="_MultipleSpace_Copy of Uralkali Summary Business Plan 14 Apr 04 (sent)1250404 input for Union DCF_DCF" xfId="6547"/>
    <cellStyle name="_MultipleSpace_Copy of Uralkali Summary Business Plan 14 Apr 04 (sent)1250404 input for Union DCF_DCF 2" xfId="6548"/>
    <cellStyle name="_MultipleSpace_Copy of Uralkali Summary Business Plan 14 Apr 04 (sent)1250404 input for Union DCF_DCF 2_18" xfId="6549"/>
    <cellStyle name="_MultipleSpace_Copy of Uralkali Summary Business Plan 14 Apr 04 (sent)1250404 input for Union DCF_DCF 3" xfId="6550"/>
    <cellStyle name="_MultipleSpace_Copy of Uralkali Summary Business Plan 14 Apr 04 (sent)1250404 input for Union DCF_DCF 3 предприятия" xfId="6551"/>
    <cellStyle name="_MultipleSpace_Copy of Uralkali Summary Business Plan 14 Apr 04 (sent)1250404 input for Union DCF_DCF 3 предприятия 2" xfId="6552"/>
    <cellStyle name="_MultipleSpace_Copy of Uralkali Summary Business Plan 14 Apr 04 (sent)1250404 input for Union DCF_DCF 3 предприятия 2_18" xfId="6553"/>
    <cellStyle name="_MultipleSpace_Copy of Uralkali Summary Business Plan 14 Apr 04 (sent)1250404 input for Union DCF_DCF 3 предприятия 3" xfId="6554"/>
    <cellStyle name="_MultipleSpace_Copy of Uralkali Summary Business Plan 14 Apr 04 (sent)1250404 input for Union DCF_DCF 3 предприятия_Northern_Lights_financial_model_v11" xfId="6555"/>
    <cellStyle name="_MultipleSpace_Copy of Uralkali Summary Business Plan 14 Apr 04 (sent)1250404 input for Union DCF_DCF 3 предприятия_Northern_Lights_financial_model_v11_18" xfId="6556"/>
    <cellStyle name="_MultipleSpace_Copy of Uralkali Summary Business Plan 14 Apr 04 (sent)1250404 input for Union DCF_DCF 3 с увел  объемами 14 12 07 " xfId="6557"/>
    <cellStyle name="_MultipleSpace_Copy of Uralkali Summary Business Plan 14 Apr 04 (sent)1250404 input for Union DCF_DCF 3 с увел  объемами 14 12 07  2" xfId="6558"/>
    <cellStyle name="_MultipleSpace_Copy of Uralkali Summary Business Plan 14 Apr 04 (sent)1250404 input for Union DCF_DCF 3 с увел  объемами 14 12 07  2_18" xfId="6559"/>
    <cellStyle name="_MultipleSpace_Copy of Uralkali Summary Business Plan 14 Apr 04 (sent)1250404 input for Union DCF_DCF 3 с увел  объемами 14 12 07  3" xfId="6560"/>
    <cellStyle name="_MultipleSpace_Copy of Uralkali Summary Business Plan 14 Apr 04 (sent)1250404 input for Union DCF_DCF 3 с увел  объемами 14 12 07 _Northern_Lights_financial_model_v11" xfId="6561"/>
    <cellStyle name="_MultipleSpace_Copy of Uralkali Summary Business Plan 14 Apr 04 (sent)1250404 input for Union DCF_DCF 3 с увел  объемами 14 12 07 _Northern_Lights_financial_model_v11_18" xfId="6562"/>
    <cellStyle name="_MultipleSpace_Copy of Uralkali Summary Business Plan 14 Apr 04 (sent)1250404 input for Union DCF_DCF_Northern_Lights_financial_model_v11" xfId="6563"/>
    <cellStyle name="_MultipleSpace_Copy of Uralkali Summary Business Plan 14 Apr 04 (sent)1250404 input for Union DCF_DCF_Northern_Lights_financial_model_v11_18" xfId="6564"/>
    <cellStyle name="_MultipleSpace_Copy of Uralkali Summary Business Plan 14 Apr 04 (sent)1250404 input for Union DCF_DCF_Pavlodar_9" xfId="6565"/>
    <cellStyle name="_MultipleSpace_Copy of Uralkali Summary Business Plan 14 Apr 04 (sent)1250404 input for Union DCF_DCF_Pavlodar_9 2" xfId="6566"/>
    <cellStyle name="_MultipleSpace_Copy of Uralkali Summary Business Plan 14 Apr 04 (sent)1250404 input for Union DCF_DCF_Pavlodar_9 3" xfId="6567"/>
    <cellStyle name="_MultipleSpace_Copy of Uralkali Summary Business Plan 14 Apr 04 (sent)1250404 input for Union DCF_информация по затратам и тарифам на  произ теплоэ" xfId="6568"/>
    <cellStyle name="_MultipleSpace_Copy of Uralkali Summary Business Plan 14 Apr 04 (sent)1250404 input for Union DCF_информация по затратам и тарифам на  произ теплоэ 2" xfId="6569"/>
    <cellStyle name="_MultipleSpace_Copy of Uralkali Summary Business Plan 14 Apr 04 (sent)1250404 input for Union DCF_информация по затратам и тарифам на  произ теплоэ 2_18" xfId="6570"/>
    <cellStyle name="_MultipleSpace_Copy of Uralkali Summary Business Plan 14 Apr 04 (sent)1250404 input for Union DCF_информация по затратам и тарифам на  произ теплоэ 3" xfId="6571"/>
    <cellStyle name="_MultipleSpace_Copy of Uralkali Summary Business Plan 14 Apr 04 (sent)1250404 input for Union DCF_информация по затратам и тарифам на  произ теплоэ_Northern_Lights_financial_model_v11" xfId="6572"/>
    <cellStyle name="_MultipleSpace_Copy of Uralkali Summary Business Plan 14 Apr 04 (sent)1250404 input for Union DCF_информация по затратам и тарифам на  произ теплоэ_Northern_Lights_financial_model_v11_18" xfId="6573"/>
    <cellStyle name="_MultipleSpace_Copy of Uralkali Summary Business Plan 14 Apr 04 (sent)1250404 input for Union DCF_Модель до 2018 г " xfId="6574"/>
    <cellStyle name="_MultipleSpace_Copy of Uralkali Summary Business Plan 14 Apr 04 (sent)1250404 input for Union DCF_Модель до 2018 г _18" xfId="6575"/>
    <cellStyle name="_MultipleSpace_DCF" xfId="6576"/>
    <cellStyle name="_MultipleSpace_DCF 2" xfId="6577"/>
    <cellStyle name="_MultipleSpace_DCF 2_18" xfId="6578"/>
    <cellStyle name="_MultipleSpace_DCF 3" xfId="6579"/>
    <cellStyle name="_MultipleSpace_DCF 3 предприятия" xfId="6580"/>
    <cellStyle name="_MultipleSpace_DCF 3 предприятия 2" xfId="6581"/>
    <cellStyle name="_MultipleSpace_DCF 3 предприятия 2_18" xfId="6582"/>
    <cellStyle name="_MultipleSpace_DCF 3 предприятия 3" xfId="6583"/>
    <cellStyle name="_MultipleSpace_DCF 3 предприятия_Northern_Lights_financial_model_v11" xfId="6584"/>
    <cellStyle name="_MultipleSpace_DCF 3 предприятия_Northern_Lights_financial_model_v11_18" xfId="6585"/>
    <cellStyle name="_MultipleSpace_DCF 3 с увел  объемами 14 12 07 " xfId="6586"/>
    <cellStyle name="_MultipleSpace_DCF 3 с увел  объемами 14 12 07  2" xfId="6587"/>
    <cellStyle name="_MultipleSpace_DCF 3 с увел  объемами 14 12 07  2_18" xfId="6588"/>
    <cellStyle name="_MultipleSpace_DCF 3 с увел  объемами 14 12 07  3" xfId="6589"/>
    <cellStyle name="_MultipleSpace_DCF 3 с увел  объемами 14 12 07 _Northern_Lights_financial_model_v11" xfId="6590"/>
    <cellStyle name="_MultipleSpace_DCF 3 с увел  объемами 14 12 07 _Northern_Lights_financial_model_v11_18" xfId="6591"/>
    <cellStyle name="_MultipleSpace_DCF_Northern_Lights_financial_model_v11" xfId="6592"/>
    <cellStyle name="_MultipleSpace_DCF_Northern_Lights_financial_model_v11_18" xfId="6593"/>
    <cellStyle name="_MultipleSpace_DCF_Pavlodar_9" xfId="6594"/>
    <cellStyle name="_MultipleSpace_DCF_Pavlodar_9 2" xfId="6595"/>
    <cellStyle name="_MultipleSpace_информация по затратам и тарифам на  произ теплоэ" xfId="6596"/>
    <cellStyle name="_MultipleSpace_информация по затратам и тарифам на  произ теплоэ 2" xfId="6597"/>
    <cellStyle name="_MultipleSpace_информация по затратам и тарифам на  произ теплоэ 2_18" xfId="6598"/>
    <cellStyle name="_MultipleSpace_информация по затратам и тарифам на  произ теплоэ 3" xfId="6599"/>
    <cellStyle name="_MultipleSpace_информация по затратам и тарифам на  произ теплоэ_Northern_Lights_financial_model_v11" xfId="6600"/>
    <cellStyle name="_MultipleSpace_информация по затратам и тарифам на  произ теплоэ_Northern_Lights_financial_model_v11_18" xfId="6601"/>
    <cellStyle name="_MultipleSpace_Модель до 2018 г " xfId="6602"/>
    <cellStyle name="_MultipleSpace_Модель до 2018 г _18" xfId="6603"/>
    <cellStyle name="_New Microsoft Excel Worksheet" xfId="6604"/>
    <cellStyle name="_New Microsoft Excel Worksheet_18" xfId="6605"/>
    <cellStyle name="_New_Sofi" xfId="6606"/>
    <cellStyle name="_New_Sofi 2" xfId="6607"/>
    <cellStyle name="_New_Sofi 2 2" xfId="6608"/>
    <cellStyle name="_New_Sofi 2_18" xfId="6609"/>
    <cellStyle name="_New_Sofi_Capex-new" xfId="6610"/>
    <cellStyle name="_New_Sofi_Capex-new 2" xfId="6611"/>
    <cellStyle name="_New_Sofi_Capex-new 2 2" xfId="6612"/>
    <cellStyle name="_New_Sofi_Capex-new 2_18" xfId="6613"/>
    <cellStyle name="_New_Sofi_Capex-new_DCF" xfId="6614"/>
    <cellStyle name="_New_Sofi_Capex-new_DCF 2" xfId="6615"/>
    <cellStyle name="_New_Sofi_Capex-new_DCF 2 2" xfId="6616"/>
    <cellStyle name="_New_Sofi_Capex-new_DCF 2_18" xfId="6617"/>
    <cellStyle name="_New_Sofi_Capex-new_DCF 3 с увел  объемами 14 12 07 " xfId="6618"/>
    <cellStyle name="_New_Sofi_Capex-new_DCF 3 с увел  объемами 14 12 07  2" xfId="6619"/>
    <cellStyle name="_New_Sofi_Capex-new_DCF 3 с увел  объемами 14 12 07  2 2" xfId="6620"/>
    <cellStyle name="_New_Sofi_Capex-new_DCF 3 с увел  объемами 14 12 07  2_18" xfId="6621"/>
    <cellStyle name="_New_Sofi_Capex-new_DCF 3 с увел  объемами 14 12 07 _Northern_Lights_financial_model_v11" xfId="6622"/>
    <cellStyle name="_New_Sofi_Capex-new_DCF 3 с увел  объемами 14 12 07 _Northern_Lights_financial_model_v11_18" xfId="6623"/>
    <cellStyle name="_New_Sofi_Capex-new_DCF_Northern_Lights_financial_model_v11" xfId="6624"/>
    <cellStyle name="_New_Sofi_Capex-new_DCF_Northern_Lights_financial_model_v11_18" xfId="6625"/>
    <cellStyle name="_New_Sofi_Capex-new_DCF_Pavlodar_9" xfId="6626"/>
    <cellStyle name="_New_Sofi_Capex-new_DCF_Pavlodar_9 2" xfId="6627"/>
    <cellStyle name="_New_Sofi_Capex-new_DCF_Pavlodar_9 2 2" xfId="6628"/>
    <cellStyle name="_New_Sofi_Capex-new_DCF_Pavlodar_9 2_18" xfId="6629"/>
    <cellStyle name="_New_Sofi_Capex-new_DCF_Pavlodar_9_Northern_Lights_financial_model_v11" xfId="6630"/>
    <cellStyle name="_New_Sofi_Capex-new_DCF_Pavlodar_9_Northern_Lights_financial_model_v11_18" xfId="6631"/>
    <cellStyle name="_New_Sofi_Capex-new_Northern_Lights_financial_model_v11" xfId="6632"/>
    <cellStyle name="_New_Sofi_Capex-new_Northern_Lights_financial_model_v11_18" xfId="6633"/>
    <cellStyle name="_New_Sofi_Capex-new_Модель до 2018 г " xfId="6634"/>
    <cellStyle name="_New_Sofi_Capex-new_Модель до 2018 г _18" xfId="6635"/>
    <cellStyle name="_New_Sofi_DCF" xfId="6636"/>
    <cellStyle name="_New_Sofi_DCF 2" xfId="6637"/>
    <cellStyle name="_New_Sofi_DCF 2 2" xfId="6638"/>
    <cellStyle name="_New_Sofi_DCF 2_18" xfId="6639"/>
    <cellStyle name="_New_Sofi_DCF 3 с увел  объемами 14 12 07 " xfId="6640"/>
    <cellStyle name="_New_Sofi_DCF 3 с увел  объемами 14 12 07  2" xfId="6641"/>
    <cellStyle name="_New_Sofi_DCF 3 с увел  объемами 14 12 07  2 2" xfId="6642"/>
    <cellStyle name="_New_Sofi_DCF 3 с увел  объемами 14 12 07  2_18" xfId="6643"/>
    <cellStyle name="_New_Sofi_DCF 3 с увел  объемами 14 12 07 _Northern_Lights_financial_model_v11" xfId="6644"/>
    <cellStyle name="_New_Sofi_DCF 3 с увел  объемами 14 12 07 _Northern_Lights_financial_model_v11_18" xfId="6645"/>
    <cellStyle name="_New_Sofi_DCF_Northern_Lights_financial_model_v11" xfId="6646"/>
    <cellStyle name="_New_Sofi_DCF_Northern_Lights_financial_model_v11_18" xfId="6647"/>
    <cellStyle name="_New_Sofi_DCF_Pavlodar_9" xfId="6648"/>
    <cellStyle name="_New_Sofi_DCF_Pavlodar_9 2" xfId="6649"/>
    <cellStyle name="_New_Sofi_DCF_Pavlodar_9 2 2" xfId="6650"/>
    <cellStyle name="_New_Sofi_DCF_Pavlodar_9 2_18" xfId="6651"/>
    <cellStyle name="_New_Sofi_DCF_Pavlodar_9_Northern_Lights_financial_model_v11" xfId="6652"/>
    <cellStyle name="_New_Sofi_DCF_Pavlodar_9_Northern_Lights_financial_model_v11_18" xfId="6653"/>
    <cellStyle name="_New_Sofi_FFF" xfId="6654"/>
    <cellStyle name="_New_Sofi_FFF 2" xfId="6655"/>
    <cellStyle name="_New_Sofi_FFF 2 2" xfId="6656"/>
    <cellStyle name="_New_Sofi_FFF 2_18" xfId="6657"/>
    <cellStyle name="_New_Sofi_FFF_DCF" xfId="6658"/>
    <cellStyle name="_New_Sofi_FFF_DCF 2" xfId="6659"/>
    <cellStyle name="_New_Sofi_FFF_DCF 2 2" xfId="6660"/>
    <cellStyle name="_New_Sofi_FFF_DCF 2_18" xfId="6661"/>
    <cellStyle name="_New_Sofi_FFF_DCF 3 с увел  объемами 14 12 07 " xfId="6662"/>
    <cellStyle name="_New_Sofi_FFF_DCF 3 с увел  объемами 14 12 07  2" xfId="6663"/>
    <cellStyle name="_New_Sofi_FFF_DCF 3 с увел  объемами 14 12 07  2 2" xfId="6664"/>
    <cellStyle name="_New_Sofi_FFF_DCF 3 с увел  объемами 14 12 07  2_18" xfId="6665"/>
    <cellStyle name="_New_Sofi_FFF_DCF 3 с увел  объемами 14 12 07 _Northern_Lights_financial_model_v11" xfId="6666"/>
    <cellStyle name="_New_Sofi_FFF_DCF 3 с увел  объемами 14 12 07 _Northern_Lights_financial_model_v11_18" xfId="6667"/>
    <cellStyle name="_New_Sofi_FFF_DCF_Northern_Lights_financial_model_v11" xfId="6668"/>
    <cellStyle name="_New_Sofi_FFF_DCF_Northern_Lights_financial_model_v11_18" xfId="6669"/>
    <cellStyle name="_New_Sofi_FFF_DCF_Pavlodar_9" xfId="6670"/>
    <cellStyle name="_New_Sofi_FFF_DCF_Pavlodar_9 2" xfId="6671"/>
    <cellStyle name="_New_Sofi_FFF_DCF_Pavlodar_9 2 2" xfId="6672"/>
    <cellStyle name="_New_Sofi_FFF_DCF_Pavlodar_9 2_18" xfId="6673"/>
    <cellStyle name="_New_Sofi_FFF_DCF_Pavlodar_9_Northern_Lights_financial_model_v11" xfId="6674"/>
    <cellStyle name="_New_Sofi_FFF_DCF_Pavlodar_9_Northern_Lights_financial_model_v11_18" xfId="6675"/>
    <cellStyle name="_New_Sofi_FFF_Northern_Lights_financial_model_v11" xfId="6676"/>
    <cellStyle name="_New_Sofi_FFF_Northern_Lights_financial_model_v11_18" xfId="6677"/>
    <cellStyle name="_New_Sofi_FFF_Модель до 2018 г " xfId="6678"/>
    <cellStyle name="_New_Sofi_FFF_Модель до 2018 г _18" xfId="6679"/>
    <cellStyle name="_New_Sofi_Financial Plan - final_2" xfId="6680"/>
    <cellStyle name="_New_Sofi_Financial Plan - final_2 2" xfId="6681"/>
    <cellStyle name="_New_Sofi_Financial Plan - final_2 2 2" xfId="6682"/>
    <cellStyle name="_New_Sofi_Financial Plan - final_2 2_18" xfId="6683"/>
    <cellStyle name="_New_Sofi_Financial Plan - final_2_DCF" xfId="6684"/>
    <cellStyle name="_New_Sofi_Financial Plan - final_2_DCF 2" xfId="6685"/>
    <cellStyle name="_New_Sofi_Financial Plan - final_2_DCF 2 2" xfId="6686"/>
    <cellStyle name="_New_Sofi_Financial Plan - final_2_DCF 2_18" xfId="6687"/>
    <cellStyle name="_New_Sofi_Financial Plan - final_2_DCF 3 с увел  объемами 14 12 07 " xfId="6688"/>
    <cellStyle name="_New_Sofi_Financial Plan - final_2_DCF 3 с увел  объемами 14 12 07  2" xfId="6689"/>
    <cellStyle name="_New_Sofi_Financial Plan - final_2_DCF 3 с увел  объемами 14 12 07  2 2" xfId="6690"/>
    <cellStyle name="_New_Sofi_Financial Plan - final_2_DCF 3 с увел  объемами 14 12 07  2_18" xfId="6691"/>
    <cellStyle name="_New_Sofi_Financial Plan - final_2_DCF 3 с увел  объемами 14 12 07 _Northern_Lights_financial_model_v11" xfId="6692"/>
    <cellStyle name="_New_Sofi_Financial Plan - final_2_DCF 3 с увел  объемами 14 12 07 _Northern_Lights_financial_model_v11_18" xfId="6693"/>
    <cellStyle name="_New_Sofi_Financial Plan - final_2_DCF_Northern_Lights_financial_model_v11" xfId="6694"/>
    <cellStyle name="_New_Sofi_Financial Plan - final_2_DCF_Northern_Lights_financial_model_v11_18" xfId="6695"/>
    <cellStyle name="_New_Sofi_Financial Plan - final_2_DCF_Pavlodar_9" xfId="6696"/>
    <cellStyle name="_New_Sofi_Financial Plan - final_2_DCF_Pavlodar_9 2" xfId="6697"/>
    <cellStyle name="_New_Sofi_Financial Plan - final_2_DCF_Pavlodar_9 2 2" xfId="6698"/>
    <cellStyle name="_New_Sofi_Financial Plan - final_2_DCF_Pavlodar_9 2_18" xfId="6699"/>
    <cellStyle name="_New_Sofi_Financial Plan - final_2_DCF_Pavlodar_9_Northern_Lights_financial_model_v11" xfId="6700"/>
    <cellStyle name="_New_Sofi_Financial Plan - final_2_DCF_Pavlodar_9_Northern_Lights_financial_model_v11_18" xfId="6701"/>
    <cellStyle name="_New_Sofi_Financial Plan - final_2_Northern_Lights_financial_model_v11" xfId="6702"/>
    <cellStyle name="_New_Sofi_Financial Plan - final_2_Northern_Lights_financial_model_v11_18" xfId="6703"/>
    <cellStyle name="_New_Sofi_Financial Plan - final_2_Модель до 2018 г " xfId="6704"/>
    <cellStyle name="_New_Sofi_Financial Plan - final_2_Модель до 2018 г _18" xfId="6705"/>
    <cellStyle name="_New_Sofi_Form 01(MB)" xfId="6706"/>
    <cellStyle name="_New_Sofi_Form 01(MB) 2" xfId="6707"/>
    <cellStyle name="_New_Sofi_Form 01(MB) 2 2" xfId="6708"/>
    <cellStyle name="_New_Sofi_Form 01(MB) 2_18" xfId="6709"/>
    <cellStyle name="_New_Sofi_Form 01(MB)_DCF" xfId="6710"/>
    <cellStyle name="_New_Sofi_Form 01(MB)_DCF 2" xfId="6711"/>
    <cellStyle name="_New_Sofi_Form 01(MB)_DCF 2 2" xfId="6712"/>
    <cellStyle name="_New_Sofi_Form 01(MB)_DCF 2_18" xfId="6713"/>
    <cellStyle name="_New_Sofi_Form 01(MB)_DCF 3 с увел  объемами 14 12 07 " xfId="6714"/>
    <cellStyle name="_New_Sofi_Form 01(MB)_DCF 3 с увел  объемами 14 12 07  2" xfId="6715"/>
    <cellStyle name="_New_Sofi_Form 01(MB)_DCF 3 с увел  объемами 14 12 07  2 2" xfId="6716"/>
    <cellStyle name="_New_Sofi_Form 01(MB)_DCF 3 с увел  объемами 14 12 07  2_18" xfId="6717"/>
    <cellStyle name="_New_Sofi_Form 01(MB)_DCF 3 с увел  объемами 14 12 07 _Northern_Lights_financial_model_v11" xfId="6718"/>
    <cellStyle name="_New_Sofi_Form 01(MB)_DCF 3 с увел  объемами 14 12 07 _Northern_Lights_financial_model_v11_18" xfId="6719"/>
    <cellStyle name="_New_Sofi_Form 01(MB)_DCF_Northern_Lights_financial_model_v11" xfId="6720"/>
    <cellStyle name="_New_Sofi_Form 01(MB)_DCF_Northern_Lights_financial_model_v11_18" xfId="6721"/>
    <cellStyle name="_New_Sofi_Form 01(MB)_DCF_Pavlodar_9" xfId="6722"/>
    <cellStyle name="_New_Sofi_Form 01(MB)_DCF_Pavlodar_9 2" xfId="6723"/>
    <cellStyle name="_New_Sofi_Form 01(MB)_DCF_Pavlodar_9 2 2" xfId="6724"/>
    <cellStyle name="_New_Sofi_Form 01(MB)_DCF_Pavlodar_9 2_18" xfId="6725"/>
    <cellStyle name="_New_Sofi_Form 01(MB)_DCF_Pavlodar_9_Northern_Lights_financial_model_v11" xfId="6726"/>
    <cellStyle name="_New_Sofi_Form 01(MB)_DCF_Pavlodar_9_Northern_Lights_financial_model_v11_18" xfId="6727"/>
    <cellStyle name="_New_Sofi_Form 01(MB)_Northern_Lights_financial_model_v11" xfId="6728"/>
    <cellStyle name="_New_Sofi_Form 01(MB)_Northern_Lights_financial_model_v11_18" xfId="6729"/>
    <cellStyle name="_New_Sofi_Form 01(MB)_Модель до 2018 г " xfId="6730"/>
    <cellStyle name="_New_Sofi_Form 01(MB)_Модель до 2018 г _18" xfId="6731"/>
    <cellStyle name="_New_Sofi_Links_NK" xfId="6732"/>
    <cellStyle name="_New_Sofi_Links_NK 2" xfId="6733"/>
    <cellStyle name="_New_Sofi_Links_NK 2 2" xfId="6734"/>
    <cellStyle name="_New_Sofi_Links_NK 2_18" xfId="6735"/>
    <cellStyle name="_New_Sofi_Links_NK_DCF" xfId="6736"/>
    <cellStyle name="_New_Sofi_Links_NK_DCF 2" xfId="6737"/>
    <cellStyle name="_New_Sofi_Links_NK_DCF 2 2" xfId="6738"/>
    <cellStyle name="_New_Sofi_Links_NK_DCF 2_18" xfId="6739"/>
    <cellStyle name="_New_Sofi_Links_NK_DCF 3 с увел  объемами 14 12 07 " xfId="6740"/>
    <cellStyle name="_New_Sofi_Links_NK_DCF 3 с увел  объемами 14 12 07  2" xfId="6741"/>
    <cellStyle name="_New_Sofi_Links_NK_DCF 3 с увел  объемами 14 12 07  2 2" xfId="6742"/>
    <cellStyle name="_New_Sofi_Links_NK_DCF 3 с увел  объемами 14 12 07  2_18" xfId="6743"/>
    <cellStyle name="_New_Sofi_Links_NK_DCF 3 с увел  объемами 14 12 07 _Northern_Lights_financial_model_v11" xfId="6744"/>
    <cellStyle name="_New_Sofi_Links_NK_DCF 3 с увел  объемами 14 12 07 _Northern_Lights_financial_model_v11_18" xfId="6745"/>
    <cellStyle name="_New_Sofi_Links_NK_DCF_Northern_Lights_financial_model_v11" xfId="6746"/>
    <cellStyle name="_New_Sofi_Links_NK_DCF_Northern_Lights_financial_model_v11_18" xfId="6747"/>
    <cellStyle name="_New_Sofi_Links_NK_DCF_Pavlodar_9" xfId="6748"/>
    <cellStyle name="_New_Sofi_Links_NK_DCF_Pavlodar_9 2" xfId="6749"/>
    <cellStyle name="_New_Sofi_Links_NK_DCF_Pavlodar_9 2 2" xfId="6750"/>
    <cellStyle name="_New_Sofi_Links_NK_DCF_Pavlodar_9 2_18" xfId="6751"/>
    <cellStyle name="_New_Sofi_Links_NK_DCF_Pavlodar_9_Northern_Lights_financial_model_v11" xfId="6752"/>
    <cellStyle name="_New_Sofi_Links_NK_DCF_Pavlodar_9_Northern_Lights_financial_model_v11_18" xfId="6753"/>
    <cellStyle name="_New_Sofi_Links_NK_Northern_Lights_financial_model_v11" xfId="6754"/>
    <cellStyle name="_New_Sofi_Links_NK_Northern_Lights_financial_model_v11_18" xfId="6755"/>
    <cellStyle name="_New_Sofi_Links_NK_Модель до 2018 г " xfId="6756"/>
    <cellStyle name="_New_Sofi_Links_NK_Модель до 2018 г _18" xfId="6757"/>
    <cellStyle name="_New_Sofi_N20_5" xfId="6758"/>
    <cellStyle name="_New_Sofi_N20_5 2" xfId="6759"/>
    <cellStyle name="_New_Sofi_N20_5 2 2" xfId="6760"/>
    <cellStyle name="_New_Sofi_N20_5 2_18" xfId="6761"/>
    <cellStyle name="_New_Sofi_N20_5_DCF" xfId="6762"/>
    <cellStyle name="_New_Sofi_N20_5_DCF 2" xfId="6763"/>
    <cellStyle name="_New_Sofi_N20_5_DCF 2 2" xfId="6764"/>
    <cellStyle name="_New_Sofi_N20_5_DCF 2_18" xfId="6765"/>
    <cellStyle name="_New_Sofi_N20_5_DCF 3 с увел  объемами 14 12 07 " xfId="6766"/>
    <cellStyle name="_New_Sofi_N20_5_DCF 3 с увел  объемами 14 12 07  2" xfId="6767"/>
    <cellStyle name="_New_Sofi_N20_5_DCF 3 с увел  объемами 14 12 07  2 2" xfId="6768"/>
    <cellStyle name="_New_Sofi_N20_5_DCF 3 с увел  объемами 14 12 07  2_18" xfId="6769"/>
    <cellStyle name="_New_Sofi_N20_5_DCF 3 с увел  объемами 14 12 07 _Northern_Lights_financial_model_v11" xfId="6770"/>
    <cellStyle name="_New_Sofi_N20_5_DCF 3 с увел  объемами 14 12 07 _Northern_Lights_financial_model_v11_18" xfId="6771"/>
    <cellStyle name="_New_Sofi_N20_5_DCF_Northern_Lights_financial_model_v11" xfId="6772"/>
    <cellStyle name="_New_Sofi_N20_5_DCF_Northern_Lights_financial_model_v11_18" xfId="6773"/>
    <cellStyle name="_New_Sofi_N20_5_DCF_Pavlodar_9" xfId="6774"/>
    <cellStyle name="_New_Sofi_N20_5_DCF_Pavlodar_9 2" xfId="6775"/>
    <cellStyle name="_New_Sofi_N20_5_DCF_Pavlodar_9 2 2" xfId="6776"/>
    <cellStyle name="_New_Sofi_N20_5_DCF_Pavlodar_9 2_18" xfId="6777"/>
    <cellStyle name="_New_Sofi_N20_5_DCF_Pavlodar_9_Northern_Lights_financial_model_v11" xfId="6778"/>
    <cellStyle name="_New_Sofi_N20_5_DCF_Pavlodar_9_Northern_Lights_financial_model_v11_18" xfId="6779"/>
    <cellStyle name="_New_Sofi_N20_5_Northern_Lights_financial_model_v11" xfId="6780"/>
    <cellStyle name="_New_Sofi_N20_5_Northern_Lights_financial_model_v11_18" xfId="6781"/>
    <cellStyle name="_New_Sofi_N20_5_Модель до 2018 г " xfId="6782"/>
    <cellStyle name="_New_Sofi_N20_5_Модель до 2018 г _18" xfId="6783"/>
    <cellStyle name="_New_Sofi_N20_6" xfId="6784"/>
    <cellStyle name="_New_Sofi_N20_6 2" xfId="6785"/>
    <cellStyle name="_New_Sofi_N20_6 2 2" xfId="6786"/>
    <cellStyle name="_New_Sofi_N20_6 2_18" xfId="6787"/>
    <cellStyle name="_New_Sofi_N20_6_DCF" xfId="6788"/>
    <cellStyle name="_New_Sofi_N20_6_DCF 2" xfId="6789"/>
    <cellStyle name="_New_Sofi_N20_6_DCF 2 2" xfId="6790"/>
    <cellStyle name="_New_Sofi_N20_6_DCF 2_18" xfId="6791"/>
    <cellStyle name="_New_Sofi_N20_6_DCF 3 с увел  объемами 14 12 07 " xfId="6792"/>
    <cellStyle name="_New_Sofi_N20_6_DCF 3 с увел  объемами 14 12 07  2" xfId="6793"/>
    <cellStyle name="_New_Sofi_N20_6_DCF 3 с увел  объемами 14 12 07  2 2" xfId="6794"/>
    <cellStyle name="_New_Sofi_N20_6_DCF 3 с увел  объемами 14 12 07  2_18" xfId="6795"/>
    <cellStyle name="_New_Sofi_N20_6_DCF 3 с увел  объемами 14 12 07 _Northern_Lights_financial_model_v11" xfId="6796"/>
    <cellStyle name="_New_Sofi_N20_6_DCF 3 с увел  объемами 14 12 07 _Northern_Lights_financial_model_v11_18" xfId="6797"/>
    <cellStyle name="_New_Sofi_N20_6_DCF_Northern_Lights_financial_model_v11" xfId="6798"/>
    <cellStyle name="_New_Sofi_N20_6_DCF_Northern_Lights_financial_model_v11_18" xfId="6799"/>
    <cellStyle name="_New_Sofi_N20_6_DCF_Pavlodar_9" xfId="6800"/>
    <cellStyle name="_New_Sofi_N20_6_DCF_Pavlodar_9 2" xfId="6801"/>
    <cellStyle name="_New_Sofi_N20_6_DCF_Pavlodar_9 2 2" xfId="6802"/>
    <cellStyle name="_New_Sofi_N20_6_DCF_Pavlodar_9 2_18" xfId="6803"/>
    <cellStyle name="_New_Sofi_N20_6_DCF_Pavlodar_9_Northern_Lights_financial_model_v11" xfId="6804"/>
    <cellStyle name="_New_Sofi_N20_6_DCF_Pavlodar_9_Northern_Lights_financial_model_v11_18" xfId="6805"/>
    <cellStyle name="_New_Sofi_N20_6_Northern_Lights_financial_model_v11" xfId="6806"/>
    <cellStyle name="_New_Sofi_N20_6_Northern_Lights_financial_model_v11_18" xfId="6807"/>
    <cellStyle name="_New_Sofi_N20_6_Модель до 2018 г " xfId="6808"/>
    <cellStyle name="_New_Sofi_N20_6_Модель до 2018 г _18" xfId="6809"/>
    <cellStyle name="_New_Sofi_New Form10_2" xfId="6810"/>
    <cellStyle name="_New_Sofi_New Form10_2 2" xfId="6811"/>
    <cellStyle name="_New_Sofi_New Form10_2 2 2" xfId="6812"/>
    <cellStyle name="_New_Sofi_New Form10_2 2_18" xfId="6813"/>
    <cellStyle name="_New_Sofi_New Form10_2_DCF" xfId="6814"/>
    <cellStyle name="_New_Sofi_New Form10_2_DCF 2" xfId="6815"/>
    <cellStyle name="_New_Sofi_New Form10_2_DCF 2 2" xfId="6816"/>
    <cellStyle name="_New_Sofi_New Form10_2_DCF 2_18" xfId="6817"/>
    <cellStyle name="_New_Sofi_New Form10_2_DCF 3 с увел  объемами 14 12 07 " xfId="6818"/>
    <cellStyle name="_New_Sofi_New Form10_2_DCF 3 с увел  объемами 14 12 07  2" xfId="6819"/>
    <cellStyle name="_New_Sofi_New Form10_2_DCF 3 с увел  объемами 14 12 07  2 2" xfId="6820"/>
    <cellStyle name="_New_Sofi_New Form10_2_DCF 3 с увел  объемами 14 12 07  2_18" xfId="6821"/>
    <cellStyle name="_New_Sofi_New Form10_2_DCF 3 с увел  объемами 14 12 07 _Northern_Lights_financial_model_v11" xfId="6822"/>
    <cellStyle name="_New_Sofi_New Form10_2_DCF 3 с увел  объемами 14 12 07 _Northern_Lights_financial_model_v11_18" xfId="6823"/>
    <cellStyle name="_New_Sofi_New Form10_2_DCF_Northern_Lights_financial_model_v11" xfId="6824"/>
    <cellStyle name="_New_Sofi_New Form10_2_DCF_Northern_Lights_financial_model_v11_18" xfId="6825"/>
    <cellStyle name="_New_Sofi_New Form10_2_DCF_Pavlodar_9" xfId="6826"/>
    <cellStyle name="_New_Sofi_New Form10_2_DCF_Pavlodar_9 2" xfId="6827"/>
    <cellStyle name="_New_Sofi_New Form10_2_DCF_Pavlodar_9 2 2" xfId="6828"/>
    <cellStyle name="_New_Sofi_New Form10_2_DCF_Pavlodar_9 2_18" xfId="6829"/>
    <cellStyle name="_New_Sofi_New Form10_2_DCF_Pavlodar_9_Northern_Lights_financial_model_v11" xfId="6830"/>
    <cellStyle name="_New_Sofi_New Form10_2_DCF_Pavlodar_9_Northern_Lights_financial_model_v11_18" xfId="6831"/>
    <cellStyle name="_New_Sofi_New Form10_2_Northern_Lights_financial_model_v11" xfId="6832"/>
    <cellStyle name="_New_Sofi_New Form10_2_Northern_Lights_financial_model_v11_18" xfId="6833"/>
    <cellStyle name="_New_Sofi_New Form10_2_Модель до 2018 г " xfId="6834"/>
    <cellStyle name="_New_Sofi_New Form10_2_Модель до 2018 г _18" xfId="6835"/>
    <cellStyle name="_New_Sofi_Northern_Lights_financial_model_v11" xfId="6836"/>
    <cellStyle name="_New_Sofi_Northern_Lights_financial_model_v11_18" xfId="6837"/>
    <cellStyle name="_New_Sofi_Nsi" xfId="6838"/>
    <cellStyle name="_New_Sofi_Nsi - last version" xfId="6839"/>
    <cellStyle name="_New_Sofi_Nsi - last version 2" xfId="6840"/>
    <cellStyle name="_New_Sofi_Nsi - last version 2 2" xfId="6841"/>
    <cellStyle name="_New_Sofi_Nsi - last version 2_18" xfId="6842"/>
    <cellStyle name="_New_Sofi_Nsi - last version for programming" xfId="6843"/>
    <cellStyle name="_New_Sofi_Nsi - last version for programming 2" xfId="6844"/>
    <cellStyle name="_New_Sofi_Nsi - last version for programming 2 2" xfId="6845"/>
    <cellStyle name="_New_Sofi_Nsi - last version for programming 2_18" xfId="6846"/>
    <cellStyle name="_New_Sofi_Nsi - last version for programming_DCF" xfId="6847"/>
    <cellStyle name="_New_Sofi_Nsi - last version for programming_DCF 2" xfId="6848"/>
    <cellStyle name="_New_Sofi_Nsi - last version for programming_DCF 2 2" xfId="6849"/>
    <cellStyle name="_New_Sofi_Nsi - last version for programming_DCF 2_18" xfId="6850"/>
    <cellStyle name="_New_Sofi_Nsi - last version for programming_DCF 3 с увел  объемами 14 12 07 " xfId="6851"/>
    <cellStyle name="_New_Sofi_Nsi - last version for programming_DCF 3 с увел  объемами 14 12 07  2" xfId="6852"/>
    <cellStyle name="_New_Sofi_Nsi - last version for programming_DCF 3 с увел  объемами 14 12 07  2 2" xfId="6853"/>
    <cellStyle name="_New_Sofi_Nsi - last version for programming_DCF 3 с увел  объемами 14 12 07  2_18" xfId="6854"/>
    <cellStyle name="_New_Sofi_Nsi - last version for programming_DCF_Pavlodar_9" xfId="6855"/>
    <cellStyle name="_New_Sofi_Nsi - last version for programming_DCF_Pavlodar_9 2" xfId="6856"/>
    <cellStyle name="_New_Sofi_Nsi - last version for programming_DCF_Pavlodar_9 2 2" xfId="6857"/>
    <cellStyle name="_New_Sofi_Nsi - last version for programming_DCF_Pavlodar_9 2_18" xfId="6858"/>
    <cellStyle name="_New_Sofi_Nsi - last version for programming_Модель до 2018 г " xfId="6859"/>
    <cellStyle name="_New_Sofi_Nsi - last version for programming_Модель до 2018 г _18" xfId="6860"/>
    <cellStyle name="_New_Sofi_Nsi - last version_DCF" xfId="6861"/>
    <cellStyle name="_New_Sofi_Nsi - last version_DCF 2" xfId="6862"/>
    <cellStyle name="_New_Sofi_Nsi - last version_DCF 2 2" xfId="6863"/>
    <cellStyle name="_New_Sofi_Nsi - last version_DCF 2_18" xfId="6864"/>
    <cellStyle name="_New_Sofi_Nsi - last version_DCF 3 с увел  объемами 14 12 07 " xfId="6865"/>
    <cellStyle name="_New_Sofi_Nsi - last version_DCF 3 с увел  объемами 14 12 07  2" xfId="6866"/>
    <cellStyle name="_New_Sofi_Nsi - last version_DCF 3 с увел  объемами 14 12 07  2 2" xfId="6867"/>
    <cellStyle name="_New_Sofi_Nsi - last version_DCF 3 с увел  объемами 14 12 07  2_18" xfId="6868"/>
    <cellStyle name="_New_Sofi_Nsi - last version_DCF_Pavlodar_9" xfId="6869"/>
    <cellStyle name="_New_Sofi_Nsi - last version_DCF_Pavlodar_9 2" xfId="6870"/>
    <cellStyle name="_New_Sofi_Nsi - last version_DCF_Pavlodar_9 2 2" xfId="6871"/>
    <cellStyle name="_New_Sofi_Nsi - last version_DCF_Pavlodar_9 2_18" xfId="6872"/>
    <cellStyle name="_New_Sofi_Nsi - last version_Модель до 2018 г " xfId="6873"/>
    <cellStyle name="_New_Sofi_Nsi - last version_Модель до 2018 г _18" xfId="6874"/>
    <cellStyle name="_New_Sofi_Nsi - next_last version" xfId="6875"/>
    <cellStyle name="_New_Sofi_Nsi - next_last version 2" xfId="6876"/>
    <cellStyle name="_New_Sofi_Nsi - next_last version 2 2" xfId="6877"/>
    <cellStyle name="_New_Sofi_Nsi - next_last version 2_18" xfId="6878"/>
    <cellStyle name="_New_Sofi_Nsi - next_last version_DCF" xfId="6879"/>
    <cellStyle name="_New_Sofi_Nsi - next_last version_DCF 2" xfId="6880"/>
    <cellStyle name="_New_Sofi_Nsi - next_last version_DCF 2 2" xfId="6881"/>
    <cellStyle name="_New_Sofi_Nsi - next_last version_DCF 2_18" xfId="6882"/>
    <cellStyle name="_New_Sofi_Nsi - next_last version_DCF 3 с увел  объемами 14 12 07 " xfId="6883"/>
    <cellStyle name="_New_Sofi_Nsi - next_last version_DCF 3 с увел  объемами 14 12 07  2" xfId="6884"/>
    <cellStyle name="_New_Sofi_Nsi - next_last version_DCF 3 с увел  объемами 14 12 07  2 2" xfId="6885"/>
    <cellStyle name="_New_Sofi_Nsi - next_last version_DCF 3 с увел  объемами 14 12 07  2_18" xfId="6886"/>
    <cellStyle name="_New_Sofi_Nsi - next_last version_DCF_Pavlodar_9" xfId="6887"/>
    <cellStyle name="_New_Sofi_Nsi - next_last version_DCF_Pavlodar_9 2" xfId="6888"/>
    <cellStyle name="_New_Sofi_Nsi - next_last version_DCF_Pavlodar_9 2 2" xfId="6889"/>
    <cellStyle name="_New_Sofi_Nsi - next_last version_DCF_Pavlodar_9 2_18" xfId="6890"/>
    <cellStyle name="_New_Sofi_Nsi - next_last version_Модель до 2018 г " xfId="6891"/>
    <cellStyle name="_New_Sofi_Nsi - next_last version_Модель до 2018 г _18" xfId="6892"/>
    <cellStyle name="_New_Sofi_Nsi - plan - final" xfId="6893"/>
    <cellStyle name="_New_Sofi_Nsi - plan - final 2" xfId="6894"/>
    <cellStyle name="_New_Sofi_Nsi - plan - final 2 2" xfId="6895"/>
    <cellStyle name="_New_Sofi_Nsi - plan - final 2_18" xfId="6896"/>
    <cellStyle name="_New_Sofi_Nsi - plan - final_DCF" xfId="6897"/>
    <cellStyle name="_New_Sofi_Nsi - plan - final_DCF 2" xfId="6898"/>
    <cellStyle name="_New_Sofi_Nsi - plan - final_DCF 2 2" xfId="6899"/>
    <cellStyle name="_New_Sofi_Nsi - plan - final_DCF 2_18" xfId="6900"/>
    <cellStyle name="_New_Sofi_Nsi - plan - final_DCF 3 с увел  объемами 14 12 07 " xfId="6901"/>
    <cellStyle name="_New_Sofi_Nsi - plan - final_DCF 3 с увел  объемами 14 12 07  2" xfId="6902"/>
    <cellStyle name="_New_Sofi_Nsi - plan - final_DCF 3 с увел  объемами 14 12 07  2 2" xfId="6903"/>
    <cellStyle name="_New_Sofi_Nsi - plan - final_DCF 3 с увел  объемами 14 12 07  2_18" xfId="6904"/>
    <cellStyle name="_New_Sofi_Nsi - plan - final_DCF_Pavlodar_9" xfId="6905"/>
    <cellStyle name="_New_Sofi_Nsi - plan - final_DCF_Pavlodar_9 2" xfId="6906"/>
    <cellStyle name="_New_Sofi_Nsi - plan - final_DCF_Pavlodar_9 2 2" xfId="6907"/>
    <cellStyle name="_New_Sofi_Nsi - plan - final_DCF_Pavlodar_9 2_18" xfId="6908"/>
    <cellStyle name="_New_Sofi_Nsi - plan - final_Модель до 2018 г " xfId="6909"/>
    <cellStyle name="_New_Sofi_Nsi - plan - final_Модель до 2018 г _18" xfId="6910"/>
    <cellStyle name="_New_Sofi_Nsi 2" xfId="6911"/>
    <cellStyle name="_New_Sofi_Nsi 2 2" xfId="6912"/>
    <cellStyle name="_New_Sofi_Nsi 2_18" xfId="6913"/>
    <cellStyle name="_New_Sofi_Nsi 3" xfId="6914"/>
    <cellStyle name="_New_Sofi_Nsi 3_18" xfId="6915"/>
    <cellStyle name="_New_Sofi_Nsi -super_ last version" xfId="6916"/>
    <cellStyle name="_New_Sofi_Nsi -super_ last version 2" xfId="6917"/>
    <cellStyle name="_New_Sofi_Nsi -super_ last version 2 2" xfId="6918"/>
    <cellStyle name="_New_Sofi_Nsi -super_ last version 2_18" xfId="6919"/>
    <cellStyle name="_New_Sofi_Nsi -super_ last version_DCF" xfId="6920"/>
    <cellStyle name="_New_Sofi_Nsi -super_ last version_DCF 2" xfId="6921"/>
    <cellStyle name="_New_Sofi_Nsi -super_ last version_DCF 2 2" xfId="6922"/>
    <cellStyle name="_New_Sofi_Nsi -super_ last version_DCF 2_18" xfId="6923"/>
    <cellStyle name="_New_Sofi_Nsi -super_ last version_DCF 3 с увел  объемами 14 12 07 " xfId="6924"/>
    <cellStyle name="_New_Sofi_Nsi -super_ last version_DCF 3 с увел  объемами 14 12 07  2" xfId="6925"/>
    <cellStyle name="_New_Sofi_Nsi -super_ last version_DCF 3 с увел  объемами 14 12 07  2 2" xfId="6926"/>
    <cellStyle name="_New_Sofi_Nsi -super_ last version_DCF 3 с увел  объемами 14 12 07  2_18" xfId="6927"/>
    <cellStyle name="_New_Sofi_Nsi -super_ last version_DCF_Pavlodar_9" xfId="6928"/>
    <cellStyle name="_New_Sofi_Nsi -super_ last version_DCF_Pavlodar_9 2" xfId="6929"/>
    <cellStyle name="_New_Sofi_Nsi -super_ last version_DCF_Pavlodar_9 2 2" xfId="6930"/>
    <cellStyle name="_New_Sofi_Nsi -super_ last version_DCF_Pavlodar_9 2_18" xfId="6931"/>
    <cellStyle name="_New_Sofi_Nsi -super_ last version_Модель до 2018 г " xfId="6932"/>
    <cellStyle name="_New_Sofi_Nsi -super_ last version_Модель до 2018 г _18" xfId="6933"/>
    <cellStyle name="_New_Sofi_Nsi(2)" xfId="6934"/>
    <cellStyle name="_New_Sofi_Nsi(2) 2" xfId="6935"/>
    <cellStyle name="_New_Sofi_Nsi(2) 2 2" xfId="6936"/>
    <cellStyle name="_New_Sofi_Nsi(2) 2_18" xfId="6937"/>
    <cellStyle name="_New_Sofi_Nsi(2)_DCF" xfId="6938"/>
    <cellStyle name="_New_Sofi_Nsi(2)_DCF 2" xfId="6939"/>
    <cellStyle name="_New_Sofi_Nsi(2)_DCF 2 2" xfId="6940"/>
    <cellStyle name="_New_Sofi_Nsi(2)_DCF 2_18" xfId="6941"/>
    <cellStyle name="_New_Sofi_Nsi(2)_DCF 3 с увел  объемами 14 12 07 " xfId="6942"/>
    <cellStyle name="_New_Sofi_Nsi(2)_DCF 3 с увел  объемами 14 12 07  2" xfId="6943"/>
    <cellStyle name="_New_Sofi_Nsi(2)_DCF 3 с увел  объемами 14 12 07  2 2" xfId="6944"/>
    <cellStyle name="_New_Sofi_Nsi(2)_DCF 3 с увел  объемами 14 12 07  2_18" xfId="6945"/>
    <cellStyle name="_New_Sofi_Nsi(2)_DCF_Pavlodar_9" xfId="6946"/>
    <cellStyle name="_New_Sofi_Nsi(2)_DCF_Pavlodar_9 2" xfId="6947"/>
    <cellStyle name="_New_Sofi_Nsi(2)_DCF_Pavlodar_9 2 2" xfId="6948"/>
    <cellStyle name="_New_Sofi_Nsi(2)_DCF_Pavlodar_9 2_18" xfId="6949"/>
    <cellStyle name="_New_Sofi_Nsi(2)_Модель до 2018 г " xfId="6950"/>
    <cellStyle name="_New_Sofi_Nsi(2)_Модель до 2018 г _18" xfId="6951"/>
    <cellStyle name="_New_Sofi_Nsi_1" xfId="6952"/>
    <cellStyle name="_New_Sofi_Nsi_1 2" xfId="6953"/>
    <cellStyle name="_New_Sofi_Nsi_1 2 2" xfId="6954"/>
    <cellStyle name="_New_Sofi_Nsi_1 2_18" xfId="6955"/>
    <cellStyle name="_New_Sofi_Nsi_1_DCF" xfId="6956"/>
    <cellStyle name="_New_Sofi_Nsi_1_DCF 2" xfId="6957"/>
    <cellStyle name="_New_Sofi_Nsi_1_DCF 2 2" xfId="6958"/>
    <cellStyle name="_New_Sofi_Nsi_1_DCF 2_18" xfId="6959"/>
    <cellStyle name="_New_Sofi_Nsi_1_DCF 3 с увел  объемами 14 12 07 " xfId="6960"/>
    <cellStyle name="_New_Sofi_Nsi_1_DCF 3 с увел  объемами 14 12 07  2" xfId="6961"/>
    <cellStyle name="_New_Sofi_Nsi_1_DCF 3 с увел  объемами 14 12 07  2 2" xfId="6962"/>
    <cellStyle name="_New_Sofi_Nsi_1_DCF 3 с увел  объемами 14 12 07  2_18" xfId="6963"/>
    <cellStyle name="_New_Sofi_Nsi_1_DCF_Pavlodar_9" xfId="6964"/>
    <cellStyle name="_New_Sofi_Nsi_1_DCF_Pavlodar_9 2" xfId="6965"/>
    <cellStyle name="_New_Sofi_Nsi_1_DCF_Pavlodar_9 2 2" xfId="6966"/>
    <cellStyle name="_New_Sofi_Nsi_1_DCF_Pavlodar_9 2_18" xfId="6967"/>
    <cellStyle name="_New_Sofi_Nsi_1_Модель до 2018 г " xfId="6968"/>
    <cellStyle name="_New_Sofi_Nsi_1_Модель до 2018 г _18" xfId="6969"/>
    <cellStyle name="_New_Sofi_Nsi_139" xfId="6970"/>
    <cellStyle name="_New_Sofi_Nsi_139 2" xfId="6971"/>
    <cellStyle name="_New_Sofi_Nsi_139 2 2" xfId="6972"/>
    <cellStyle name="_New_Sofi_Nsi_139 2_18" xfId="6973"/>
    <cellStyle name="_New_Sofi_Nsi_139_DCF" xfId="6974"/>
    <cellStyle name="_New_Sofi_Nsi_139_DCF 2" xfId="6975"/>
    <cellStyle name="_New_Sofi_Nsi_139_DCF 2 2" xfId="6976"/>
    <cellStyle name="_New_Sofi_Nsi_139_DCF 2_18" xfId="6977"/>
    <cellStyle name="_New_Sofi_Nsi_139_DCF 3 с увел  объемами 14 12 07 " xfId="6978"/>
    <cellStyle name="_New_Sofi_Nsi_139_DCF 3 с увел  объемами 14 12 07  2" xfId="6979"/>
    <cellStyle name="_New_Sofi_Nsi_139_DCF 3 с увел  объемами 14 12 07  2 2" xfId="6980"/>
    <cellStyle name="_New_Sofi_Nsi_139_DCF 3 с увел  объемами 14 12 07  2_18" xfId="6981"/>
    <cellStyle name="_New_Sofi_Nsi_139_DCF_Pavlodar_9" xfId="6982"/>
    <cellStyle name="_New_Sofi_Nsi_139_DCF_Pavlodar_9 2" xfId="6983"/>
    <cellStyle name="_New_Sofi_Nsi_139_DCF_Pavlodar_9 2 2" xfId="6984"/>
    <cellStyle name="_New_Sofi_Nsi_139_DCF_Pavlodar_9 2_18" xfId="6985"/>
    <cellStyle name="_New_Sofi_Nsi_139_Модель до 2018 г " xfId="6986"/>
    <cellStyle name="_New_Sofi_Nsi_139_Модель до 2018 г _18" xfId="6987"/>
    <cellStyle name="_New_Sofi_Nsi_140" xfId="6988"/>
    <cellStyle name="_New_Sofi_Nsi_140 2" xfId="6989"/>
    <cellStyle name="_New_Sofi_Nsi_140 2 2" xfId="6990"/>
    <cellStyle name="_New_Sofi_Nsi_140 2_18" xfId="6991"/>
    <cellStyle name="_New_Sofi_Nsi_140(Зах)" xfId="6992"/>
    <cellStyle name="_New_Sofi_Nsi_140(Зах) 2" xfId="6993"/>
    <cellStyle name="_New_Sofi_Nsi_140(Зах) 2 2" xfId="6994"/>
    <cellStyle name="_New_Sofi_Nsi_140(Зах) 2_18" xfId="6995"/>
    <cellStyle name="_New_Sofi_Nsi_140(Зах)_DCF" xfId="6996"/>
    <cellStyle name="_New_Sofi_Nsi_140(Зах)_DCF 2" xfId="6997"/>
    <cellStyle name="_New_Sofi_Nsi_140(Зах)_DCF 2 2" xfId="6998"/>
    <cellStyle name="_New_Sofi_Nsi_140(Зах)_DCF 2_18" xfId="6999"/>
    <cellStyle name="_New_Sofi_Nsi_140(Зах)_DCF 3 с увел  объемами 14 12 07 " xfId="7000"/>
    <cellStyle name="_New_Sofi_Nsi_140(Зах)_DCF 3 с увел  объемами 14 12 07  2" xfId="7001"/>
    <cellStyle name="_New_Sofi_Nsi_140(Зах)_DCF 3 с увел  объемами 14 12 07  2 2" xfId="7002"/>
    <cellStyle name="_New_Sofi_Nsi_140(Зах)_DCF 3 с увел  объемами 14 12 07  2_18" xfId="7003"/>
    <cellStyle name="_New_Sofi_Nsi_140(Зах)_DCF_Pavlodar_9" xfId="7004"/>
    <cellStyle name="_New_Sofi_Nsi_140(Зах)_DCF_Pavlodar_9 2" xfId="7005"/>
    <cellStyle name="_New_Sofi_Nsi_140(Зах)_DCF_Pavlodar_9 2 2" xfId="7006"/>
    <cellStyle name="_New_Sofi_Nsi_140(Зах)_DCF_Pavlodar_9 2_18" xfId="7007"/>
    <cellStyle name="_New_Sofi_Nsi_140(Зах)_Модель до 2018 г " xfId="7008"/>
    <cellStyle name="_New_Sofi_Nsi_140(Зах)_Модель до 2018 г _18" xfId="7009"/>
    <cellStyle name="_New_Sofi_Nsi_140_DCF" xfId="7010"/>
    <cellStyle name="_New_Sofi_Nsi_140_DCF 2" xfId="7011"/>
    <cellStyle name="_New_Sofi_Nsi_140_DCF 2 2" xfId="7012"/>
    <cellStyle name="_New_Sofi_Nsi_140_DCF 2_18" xfId="7013"/>
    <cellStyle name="_New_Sofi_Nsi_140_DCF 3 с увел  объемами 14 12 07 " xfId="7014"/>
    <cellStyle name="_New_Sofi_Nsi_140_DCF 3 с увел  объемами 14 12 07  2" xfId="7015"/>
    <cellStyle name="_New_Sofi_Nsi_140_DCF 3 с увел  объемами 14 12 07  2 2" xfId="7016"/>
    <cellStyle name="_New_Sofi_Nsi_140_DCF 3 с увел  объемами 14 12 07  2_18" xfId="7017"/>
    <cellStyle name="_New_Sofi_Nsi_140_DCF_Pavlodar_9" xfId="7018"/>
    <cellStyle name="_New_Sofi_Nsi_140_DCF_Pavlodar_9 2" xfId="7019"/>
    <cellStyle name="_New_Sofi_Nsi_140_DCF_Pavlodar_9 2 2" xfId="7020"/>
    <cellStyle name="_New_Sofi_Nsi_140_DCF_Pavlodar_9 2_18" xfId="7021"/>
    <cellStyle name="_New_Sofi_Nsi_140_mod" xfId="7022"/>
    <cellStyle name="_New_Sofi_Nsi_140_mod 2" xfId="7023"/>
    <cellStyle name="_New_Sofi_Nsi_140_mod 2 2" xfId="7024"/>
    <cellStyle name="_New_Sofi_Nsi_140_mod 2_18" xfId="7025"/>
    <cellStyle name="_New_Sofi_Nsi_140_mod_DCF" xfId="7026"/>
    <cellStyle name="_New_Sofi_Nsi_140_mod_DCF 2" xfId="7027"/>
    <cellStyle name="_New_Sofi_Nsi_140_mod_DCF 2 2" xfId="7028"/>
    <cellStyle name="_New_Sofi_Nsi_140_mod_DCF 2_18" xfId="7029"/>
    <cellStyle name="_New_Sofi_Nsi_140_mod_DCF 3 с увел  объемами 14 12 07 " xfId="7030"/>
    <cellStyle name="_New_Sofi_Nsi_140_mod_DCF 3 с увел  объемами 14 12 07  2" xfId="7031"/>
    <cellStyle name="_New_Sofi_Nsi_140_mod_DCF 3 с увел  объемами 14 12 07  2 2" xfId="7032"/>
    <cellStyle name="_New_Sofi_Nsi_140_mod_DCF 3 с увел  объемами 14 12 07  2_18" xfId="7033"/>
    <cellStyle name="_New_Sofi_Nsi_140_mod_DCF_Pavlodar_9" xfId="7034"/>
    <cellStyle name="_New_Sofi_Nsi_140_mod_DCF_Pavlodar_9 2" xfId="7035"/>
    <cellStyle name="_New_Sofi_Nsi_140_mod_DCF_Pavlodar_9 2 2" xfId="7036"/>
    <cellStyle name="_New_Sofi_Nsi_140_mod_DCF_Pavlodar_9 2_18" xfId="7037"/>
    <cellStyle name="_New_Sofi_Nsi_140_mod_Модель до 2018 г " xfId="7038"/>
    <cellStyle name="_New_Sofi_Nsi_140_mod_Модель до 2018 г _18" xfId="7039"/>
    <cellStyle name="_New_Sofi_Nsi_140_Модель до 2018 г " xfId="7040"/>
    <cellStyle name="_New_Sofi_Nsi_140_Модель до 2018 г _18" xfId="7041"/>
    <cellStyle name="_New_Sofi_Nsi_158" xfId="7042"/>
    <cellStyle name="_New_Sofi_Nsi_158 2" xfId="7043"/>
    <cellStyle name="_New_Sofi_Nsi_158 2 2" xfId="7044"/>
    <cellStyle name="_New_Sofi_Nsi_158 2_18" xfId="7045"/>
    <cellStyle name="_New_Sofi_Nsi_158_DCF" xfId="7046"/>
    <cellStyle name="_New_Sofi_Nsi_158_DCF 2" xfId="7047"/>
    <cellStyle name="_New_Sofi_Nsi_158_DCF 2 2" xfId="7048"/>
    <cellStyle name="_New_Sofi_Nsi_158_DCF 2_18" xfId="7049"/>
    <cellStyle name="_New_Sofi_Nsi_158_DCF 3 с увел  объемами 14 12 07 " xfId="7050"/>
    <cellStyle name="_New_Sofi_Nsi_158_DCF 3 с увел  объемами 14 12 07  2" xfId="7051"/>
    <cellStyle name="_New_Sofi_Nsi_158_DCF 3 с увел  объемами 14 12 07  2 2" xfId="7052"/>
    <cellStyle name="_New_Sofi_Nsi_158_DCF 3 с увел  объемами 14 12 07  2_18" xfId="7053"/>
    <cellStyle name="_New_Sofi_Nsi_158_DCF_Pavlodar_9" xfId="7054"/>
    <cellStyle name="_New_Sofi_Nsi_158_DCF_Pavlodar_9 2" xfId="7055"/>
    <cellStyle name="_New_Sofi_Nsi_158_DCF_Pavlodar_9 2 2" xfId="7056"/>
    <cellStyle name="_New_Sofi_Nsi_158_DCF_Pavlodar_9 2_18" xfId="7057"/>
    <cellStyle name="_New_Sofi_Nsi_158_Модель до 2018 г " xfId="7058"/>
    <cellStyle name="_New_Sofi_Nsi_158_Модель до 2018 г _18" xfId="7059"/>
    <cellStyle name="_New_Sofi_Nsi_DCF" xfId="7060"/>
    <cellStyle name="_New_Sofi_Nsi_DCF 2" xfId="7061"/>
    <cellStyle name="_New_Sofi_Nsi_DCF 2 2" xfId="7062"/>
    <cellStyle name="_New_Sofi_Nsi_DCF 2_18" xfId="7063"/>
    <cellStyle name="_New_Sofi_Nsi_DCF 3 с увел  объемами 14 12 07 " xfId="7064"/>
    <cellStyle name="_New_Sofi_Nsi_DCF 3 с увел  объемами 14 12 07  2" xfId="7065"/>
    <cellStyle name="_New_Sofi_Nsi_DCF 3 с увел  объемами 14 12 07  2 2" xfId="7066"/>
    <cellStyle name="_New_Sofi_Nsi_DCF 3 с увел  объемами 14 12 07  2_18" xfId="7067"/>
    <cellStyle name="_New_Sofi_Nsi_DCF_Pavlodar_9" xfId="7068"/>
    <cellStyle name="_New_Sofi_Nsi_DCF_Pavlodar_9 2" xfId="7069"/>
    <cellStyle name="_New_Sofi_Nsi_DCF_Pavlodar_9 2 2" xfId="7070"/>
    <cellStyle name="_New_Sofi_Nsi_DCF_Pavlodar_9 2_18" xfId="7071"/>
    <cellStyle name="_New_Sofi_Nsi_Express" xfId="7072"/>
    <cellStyle name="_New_Sofi_Nsi_Express 2" xfId="7073"/>
    <cellStyle name="_New_Sofi_Nsi_Express 2 2" xfId="7074"/>
    <cellStyle name="_New_Sofi_Nsi_Express 2_18" xfId="7075"/>
    <cellStyle name="_New_Sofi_Nsi_Express_DCF" xfId="7076"/>
    <cellStyle name="_New_Sofi_Nsi_Express_DCF 2" xfId="7077"/>
    <cellStyle name="_New_Sofi_Nsi_Express_DCF 2 2" xfId="7078"/>
    <cellStyle name="_New_Sofi_Nsi_Express_DCF 2_18" xfId="7079"/>
    <cellStyle name="_New_Sofi_Nsi_Express_DCF 3 с увел  объемами 14 12 07 " xfId="7080"/>
    <cellStyle name="_New_Sofi_Nsi_Express_DCF 3 с увел  объемами 14 12 07  2" xfId="7081"/>
    <cellStyle name="_New_Sofi_Nsi_Express_DCF 3 с увел  объемами 14 12 07  2 2" xfId="7082"/>
    <cellStyle name="_New_Sofi_Nsi_Express_DCF 3 с увел  объемами 14 12 07  2_18" xfId="7083"/>
    <cellStyle name="_New_Sofi_Nsi_Express_DCF_Pavlodar_9" xfId="7084"/>
    <cellStyle name="_New_Sofi_Nsi_Express_DCF_Pavlodar_9 2" xfId="7085"/>
    <cellStyle name="_New_Sofi_Nsi_Express_DCF_Pavlodar_9 2 2" xfId="7086"/>
    <cellStyle name="_New_Sofi_Nsi_Express_DCF_Pavlodar_9 2_18" xfId="7087"/>
    <cellStyle name="_New_Sofi_Nsi_Express_Модель до 2018 г " xfId="7088"/>
    <cellStyle name="_New_Sofi_Nsi_Express_Модель до 2018 г _18" xfId="7089"/>
    <cellStyle name="_New_Sofi_Nsi_Jan1" xfId="7090"/>
    <cellStyle name="_New_Sofi_Nsi_Jan1 2" xfId="7091"/>
    <cellStyle name="_New_Sofi_Nsi_Jan1 2 2" xfId="7092"/>
    <cellStyle name="_New_Sofi_Nsi_Jan1 2_18" xfId="7093"/>
    <cellStyle name="_New_Sofi_Nsi_Jan1_DCF" xfId="7094"/>
    <cellStyle name="_New_Sofi_Nsi_Jan1_DCF 2" xfId="7095"/>
    <cellStyle name="_New_Sofi_Nsi_Jan1_DCF 2 2" xfId="7096"/>
    <cellStyle name="_New_Sofi_Nsi_Jan1_DCF 2_18" xfId="7097"/>
    <cellStyle name="_New_Sofi_Nsi_Jan1_DCF 3 с увел  объемами 14 12 07 " xfId="7098"/>
    <cellStyle name="_New_Sofi_Nsi_Jan1_DCF 3 с увел  объемами 14 12 07  2" xfId="7099"/>
    <cellStyle name="_New_Sofi_Nsi_Jan1_DCF 3 с увел  объемами 14 12 07  2 2" xfId="7100"/>
    <cellStyle name="_New_Sofi_Nsi_Jan1_DCF 3 с увел  объемами 14 12 07  2_18" xfId="7101"/>
    <cellStyle name="_New_Sofi_Nsi_Jan1_DCF_Pavlodar_9" xfId="7102"/>
    <cellStyle name="_New_Sofi_Nsi_Jan1_DCF_Pavlodar_9 2" xfId="7103"/>
    <cellStyle name="_New_Sofi_Nsi_Jan1_DCF_Pavlodar_9 2 2" xfId="7104"/>
    <cellStyle name="_New_Sofi_Nsi_Jan1_DCF_Pavlodar_9 2_18" xfId="7105"/>
    <cellStyle name="_New_Sofi_Nsi_Jan1_Модель до 2018 г " xfId="7106"/>
    <cellStyle name="_New_Sofi_Nsi_Jan1_Модель до 2018 г _18" xfId="7107"/>
    <cellStyle name="_New_Sofi_Nsi_test" xfId="7108"/>
    <cellStyle name="_New_Sofi_Nsi_test 2" xfId="7109"/>
    <cellStyle name="_New_Sofi_Nsi_test 2 2" xfId="7110"/>
    <cellStyle name="_New_Sofi_Nsi_test 2_18" xfId="7111"/>
    <cellStyle name="_New_Sofi_Nsi_test_DCF" xfId="7112"/>
    <cellStyle name="_New_Sofi_Nsi_test_DCF 2" xfId="7113"/>
    <cellStyle name="_New_Sofi_Nsi_test_DCF 2 2" xfId="7114"/>
    <cellStyle name="_New_Sofi_Nsi_test_DCF 2_18" xfId="7115"/>
    <cellStyle name="_New_Sofi_Nsi_test_DCF 3 с увел  объемами 14 12 07 " xfId="7116"/>
    <cellStyle name="_New_Sofi_Nsi_test_DCF 3 с увел  объемами 14 12 07  2" xfId="7117"/>
    <cellStyle name="_New_Sofi_Nsi_test_DCF 3 с увел  объемами 14 12 07  2 2" xfId="7118"/>
    <cellStyle name="_New_Sofi_Nsi_test_DCF 3 с увел  объемами 14 12 07  2_18" xfId="7119"/>
    <cellStyle name="_New_Sofi_Nsi_test_DCF_Pavlodar_9" xfId="7120"/>
    <cellStyle name="_New_Sofi_Nsi_test_DCF_Pavlodar_9 2" xfId="7121"/>
    <cellStyle name="_New_Sofi_Nsi_test_DCF_Pavlodar_9 2 2" xfId="7122"/>
    <cellStyle name="_New_Sofi_Nsi_test_DCF_Pavlodar_9 2_18" xfId="7123"/>
    <cellStyle name="_New_Sofi_Nsi_test_Модель до 2018 г " xfId="7124"/>
    <cellStyle name="_New_Sofi_Nsi_test_Модель до 2018 г _18" xfId="7125"/>
    <cellStyle name="_New_Sofi_Nsi_Модель до 2018 г " xfId="7126"/>
    <cellStyle name="_New_Sofi_Nsi_Модель до 2018 г _18" xfId="7127"/>
    <cellStyle name="_New_Sofi_Nsi2" xfId="7128"/>
    <cellStyle name="_New_Sofi_Nsi2 2" xfId="7129"/>
    <cellStyle name="_New_Sofi_Nsi2 2 2" xfId="7130"/>
    <cellStyle name="_New_Sofi_Nsi2 2_18" xfId="7131"/>
    <cellStyle name="_New_Sofi_Nsi2_DCF" xfId="7132"/>
    <cellStyle name="_New_Sofi_Nsi2_DCF 2" xfId="7133"/>
    <cellStyle name="_New_Sofi_Nsi2_DCF 2 2" xfId="7134"/>
    <cellStyle name="_New_Sofi_Nsi2_DCF 2_18" xfId="7135"/>
    <cellStyle name="_New_Sofi_Nsi2_DCF 3 с увел  объемами 14 12 07 " xfId="7136"/>
    <cellStyle name="_New_Sofi_Nsi2_DCF 3 с увел  объемами 14 12 07  2" xfId="7137"/>
    <cellStyle name="_New_Sofi_Nsi2_DCF 3 с увел  объемами 14 12 07  2 2" xfId="7138"/>
    <cellStyle name="_New_Sofi_Nsi2_DCF 3 с увел  объемами 14 12 07  2_18" xfId="7139"/>
    <cellStyle name="_New_Sofi_Nsi2_DCF_Pavlodar_9" xfId="7140"/>
    <cellStyle name="_New_Sofi_Nsi2_DCF_Pavlodar_9 2" xfId="7141"/>
    <cellStyle name="_New_Sofi_Nsi2_DCF_Pavlodar_9 2 2" xfId="7142"/>
    <cellStyle name="_New_Sofi_Nsi2_DCF_Pavlodar_9 2_18" xfId="7143"/>
    <cellStyle name="_New_Sofi_Nsi2_Модель до 2018 г " xfId="7144"/>
    <cellStyle name="_New_Sofi_Nsi2_Модель до 2018 г _18" xfId="7145"/>
    <cellStyle name="_New_Sofi_Nsi-Services" xfId="7146"/>
    <cellStyle name="_New_Sofi_Nsi-Services 2" xfId="7147"/>
    <cellStyle name="_New_Sofi_Nsi-Services 2 2" xfId="7148"/>
    <cellStyle name="_New_Sofi_Nsi-Services 2_18" xfId="7149"/>
    <cellStyle name="_New_Sofi_Nsi-Services_DCF" xfId="7150"/>
    <cellStyle name="_New_Sofi_Nsi-Services_DCF 2" xfId="7151"/>
    <cellStyle name="_New_Sofi_Nsi-Services_DCF 2 2" xfId="7152"/>
    <cellStyle name="_New_Sofi_Nsi-Services_DCF 2_18" xfId="7153"/>
    <cellStyle name="_New_Sofi_Nsi-Services_DCF 3 с увел  объемами 14 12 07 " xfId="7154"/>
    <cellStyle name="_New_Sofi_Nsi-Services_DCF 3 с увел  объемами 14 12 07  2" xfId="7155"/>
    <cellStyle name="_New_Sofi_Nsi-Services_DCF 3 с увел  объемами 14 12 07  2 2" xfId="7156"/>
    <cellStyle name="_New_Sofi_Nsi-Services_DCF 3 с увел  объемами 14 12 07  2_18" xfId="7157"/>
    <cellStyle name="_New_Sofi_Nsi-Services_DCF_Pavlodar_9" xfId="7158"/>
    <cellStyle name="_New_Sofi_Nsi-Services_DCF_Pavlodar_9 2" xfId="7159"/>
    <cellStyle name="_New_Sofi_Nsi-Services_DCF_Pavlodar_9 2 2" xfId="7160"/>
    <cellStyle name="_New_Sofi_Nsi-Services_DCF_Pavlodar_9 2_18" xfId="7161"/>
    <cellStyle name="_New_Sofi_Nsi-Services_Модель до 2018 г " xfId="7162"/>
    <cellStyle name="_New_Sofi_Nsi-Services_Модель до 2018 г _18" xfId="7163"/>
    <cellStyle name="_New_Sofi_P&amp;L" xfId="7164"/>
    <cellStyle name="_New_Sofi_P&amp;L 2" xfId="7165"/>
    <cellStyle name="_New_Sofi_P&amp;L 2 2" xfId="7166"/>
    <cellStyle name="_New_Sofi_P&amp;L 2_18" xfId="7167"/>
    <cellStyle name="_New_Sofi_P&amp;L_DCF" xfId="7168"/>
    <cellStyle name="_New_Sofi_P&amp;L_DCF 2" xfId="7169"/>
    <cellStyle name="_New_Sofi_P&amp;L_DCF 2 2" xfId="7170"/>
    <cellStyle name="_New_Sofi_P&amp;L_DCF 2_18" xfId="7171"/>
    <cellStyle name="_New_Sofi_P&amp;L_DCF 3 с увел  объемами 14 12 07 " xfId="7172"/>
    <cellStyle name="_New_Sofi_P&amp;L_DCF 3 с увел  объемами 14 12 07  2" xfId="7173"/>
    <cellStyle name="_New_Sofi_P&amp;L_DCF 3 с увел  объемами 14 12 07  2 2" xfId="7174"/>
    <cellStyle name="_New_Sofi_P&amp;L_DCF 3 с увел  объемами 14 12 07  2_18" xfId="7175"/>
    <cellStyle name="_New_Sofi_P&amp;L_DCF_Pavlodar_9" xfId="7176"/>
    <cellStyle name="_New_Sofi_P&amp;L_DCF_Pavlodar_9 2" xfId="7177"/>
    <cellStyle name="_New_Sofi_P&amp;L_DCF_Pavlodar_9 2 2" xfId="7178"/>
    <cellStyle name="_New_Sofi_P&amp;L_DCF_Pavlodar_9 2_18" xfId="7179"/>
    <cellStyle name="_New_Sofi_P&amp;L_Модель до 2018 г " xfId="7180"/>
    <cellStyle name="_New_Sofi_P&amp;L_Модель до 2018 г _18" xfId="7181"/>
    <cellStyle name="_New_Sofi_S0400" xfId="7182"/>
    <cellStyle name="_New_Sofi_S0400 2" xfId="7183"/>
    <cellStyle name="_New_Sofi_S0400 2 2" xfId="7184"/>
    <cellStyle name="_New_Sofi_S0400 2_18" xfId="7185"/>
    <cellStyle name="_New_Sofi_S0400_DCF" xfId="7186"/>
    <cellStyle name="_New_Sofi_S0400_DCF 2" xfId="7187"/>
    <cellStyle name="_New_Sofi_S0400_DCF 2 2" xfId="7188"/>
    <cellStyle name="_New_Sofi_S0400_DCF 2_18" xfId="7189"/>
    <cellStyle name="_New_Sofi_S0400_DCF 3 с увел  объемами 14 12 07 " xfId="7190"/>
    <cellStyle name="_New_Sofi_S0400_DCF 3 с увел  объемами 14 12 07  2" xfId="7191"/>
    <cellStyle name="_New_Sofi_S0400_DCF 3 с увел  объемами 14 12 07  2 2" xfId="7192"/>
    <cellStyle name="_New_Sofi_S0400_DCF 3 с увел  объемами 14 12 07  2_18" xfId="7193"/>
    <cellStyle name="_New_Sofi_S0400_DCF_Pavlodar_9" xfId="7194"/>
    <cellStyle name="_New_Sofi_S0400_DCF_Pavlodar_9 2" xfId="7195"/>
    <cellStyle name="_New_Sofi_S0400_DCF_Pavlodar_9 2 2" xfId="7196"/>
    <cellStyle name="_New_Sofi_S0400_DCF_Pavlodar_9 2_18" xfId="7197"/>
    <cellStyle name="_New_Sofi_S0400_Модель до 2018 г " xfId="7198"/>
    <cellStyle name="_New_Sofi_S0400_Модель до 2018 г _18" xfId="7199"/>
    <cellStyle name="_New_Sofi_S13001" xfId="7200"/>
    <cellStyle name="_New_Sofi_S13001 2" xfId="7201"/>
    <cellStyle name="_New_Sofi_S13001 2 2" xfId="7202"/>
    <cellStyle name="_New_Sofi_S13001 2_18" xfId="7203"/>
    <cellStyle name="_New_Sofi_S13001_DCF" xfId="7204"/>
    <cellStyle name="_New_Sofi_S13001_DCF 2" xfId="7205"/>
    <cellStyle name="_New_Sofi_S13001_DCF 2 2" xfId="7206"/>
    <cellStyle name="_New_Sofi_S13001_DCF 2_18" xfId="7207"/>
    <cellStyle name="_New_Sofi_S13001_DCF 3 с увел  объемами 14 12 07 " xfId="7208"/>
    <cellStyle name="_New_Sofi_S13001_DCF 3 с увел  объемами 14 12 07  2" xfId="7209"/>
    <cellStyle name="_New_Sofi_S13001_DCF 3 с увел  объемами 14 12 07  2 2" xfId="7210"/>
    <cellStyle name="_New_Sofi_S13001_DCF 3 с увел  объемами 14 12 07  2_18" xfId="7211"/>
    <cellStyle name="_New_Sofi_S13001_DCF_Pavlodar_9" xfId="7212"/>
    <cellStyle name="_New_Sofi_S13001_DCF_Pavlodar_9 2" xfId="7213"/>
    <cellStyle name="_New_Sofi_S13001_DCF_Pavlodar_9 2 2" xfId="7214"/>
    <cellStyle name="_New_Sofi_S13001_DCF_Pavlodar_9 2_18" xfId="7215"/>
    <cellStyle name="_New_Sofi_S13001_Модель до 2018 г " xfId="7216"/>
    <cellStyle name="_New_Sofi_S13001_Модель до 2018 г _18" xfId="7217"/>
    <cellStyle name="_New_Sofi_Sheet1" xfId="7218"/>
    <cellStyle name="_New_Sofi_Sheet1 2" xfId="7219"/>
    <cellStyle name="_New_Sofi_Sheet1 2 2" xfId="7220"/>
    <cellStyle name="_New_Sofi_Sheet1 2_18" xfId="7221"/>
    <cellStyle name="_New_Sofi_Sheet1_DCF" xfId="7222"/>
    <cellStyle name="_New_Sofi_Sheet1_DCF 2" xfId="7223"/>
    <cellStyle name="_New_Sofi_Sheet1_DCF 2 2" xfId="7224"/>
    <cellStyle name="_New_Sofi_Sheet1_DCF 2_18" xfId="7225"/>
    <cellStyle name="_New_Sofi_Sheet1_DCF 3 с увел  объемами 14 12 07 " xfId="7226"/>
    <cellStyle name="_New_Sofi_Sheet1_DCF 3 с увел  объемами 14 12 07  2" xfId="7227"/>
    <cellStyle name="_New_Sofi_Sheet1_DCF 3 с увел  объемами 14 12 07  2 2" xfId="7228"/>
    <cellStyle name="_New_Sofi_Sheet1_DCF 3 с увел  объемами 14 12 07  2_18" xfId="7229"/>
    <cellStyle name="_New_Sofi_Sheet1_DCF_Pavlodar_9" xfId="7230"/>
    <cellStyle name="_New_Sofi_Sheet1_DCF_Pavlodar_9 2" xfId="7231"/>
    <cellStyle name="_New_Sofi_Sheet1_DCF_Pavlodar_9 2 2" xfId="7232"/>
    <cellStyle name="_New_Sofi_Sheet1_DCF_Pavlodar_9 2_18" xfId="7233"/>
    <cellStyle name="_New_Sofi_Sheet1_Модель до 2018 г " xfId="7234"/>
    <cellStyle name="_New_Sofi_Sheet1_Модель до 2018 г _18" xfId="7235"/>
    <cellStyle name="_New_Sofi_sofi - plan_AP270202ii" xfId="7236"/>
    <cellStyle name="_New_Sofi_sofi - plan_AP270202ii 2" xfId="7237"/>
    <cellStyle name="_New_Sofi_sofi - plan_AP270202ii 2 2" xfId="7238"/>
    <cellStyle name="_New_Sofi_sofi - plan_AP270202ii 2_18" xfId="7239"/>
    <cellStyle name="_New_Sofi_sofi - plan_AP270202ii_DCF" xfId="7240"/>
    <cellStyle name="_New_Sofi_sofi - plan_AP270202ii_DCF 2" xfId="7241"/>
    <cellStyle name="_New_Sofi_sofi - plan_AP270202ii_DCF 2 2" xfId="7242"/>
    <cellStyle name="_New_Sofi_sofi - plan_AP270202ii_DCF 2_18" xfId="7243"/>
    <cellStyle name="_New_Sofi_sofi - plan_AP270202ii_DCF 3 с увел  объемами 14 12 07 " xfId="7244"/>
    <cellStyle name="_New_Sofi_sofi - plan_AP270202ii_DCF 3 с увел  объемами 14 12 07  2" xfId="7245"/>
    <cellStyle name="_New_Sofi_sofi - plan_AP270202ii_DCF 3 с увел  объемами 14 12 07  2 2" xfId="7246"/>
    <cellStyle name="_New_Sofi_sofi - plan_AP270202ii_DCF 3 с увел  объемами 14 12 07  2_18" xfId="7247"/>
    <cellStyle name="_New_Sofi_sofi - plan_AP270202ii_DCF_Pavlodar_9" xfId="7248"/>
    <cellStyle name="_New_Sofi_sofi - plan_AP270202ii_DCF_Pavlodar_9 2" xfId="7249"/>
    <cellStyle name="_New_Sofi_sofi - plan_AP270202ii_DCF_Pavlodar_9 2 2" xfId="7250"/>
    <cellStyle name="_New_Sofi_sofi - plan_AP270202ii_DCF_Pavlodar_9 2_18" xfId="7251"/>
    <cellStyle name="_New_Sofi_sofi - plan_AP270202ii_Модель до 2018 г " xfId="7252"/>
    <cellStyle name="_New_Sofi_sofi - plan_AP270202ii_Модель до 2018 г _18" xfId="7253"/>
    <cellStyle name="_New_Sofi_sofi - plan_AP270202iii" xfId="7254"/>
    <cellStyle name="_New_Sofi_sofi - plan_AP270202iii 2" xfId="7255"/>
    <cellStyle name="_New_Sofi_sofi - plan_AP270202iii 2 2" xfId="7256"/>
    <cellStyle name="_New_Sofi_sofi - plan_AP270202iii 2_18" xfId="7257"/>
    <cellStyle name="_New_Sofi_sofi - plan_AP270202iii_DCF" xfId="7258"/>
    <cellStyle name="_New_Sofi_sofi - plan_AP270202iii_DCF 2" xfId="7259"/>
    <cellStyle name="_New_Sofi_sofi - plan_AP270202iii_DCF 2 2" xfId="7260"/>
    <cellStyle name="_New_Sofi_sofi - plan_AP270202iii_DCF 2_18" xfId="7261"/>
    <cellStyle name="_New_Sofi_sofi - plan_AP270202iii_DCF 3 с увел  объемами 14 12 07 " xfId="7262"/>
    <cellStyle name="_New_Sofi_sofi - plan_AP270202iii_DCF 3 с увел  объемами 14 12 07  2" xfId="7263"/>
    <cellStyle name="_New_Sofi_sofi - plan_AP270202iii_DCF 3 с увел  объемами 14 12 07  2 2" xfId="7264"/>
    <cellStyle name="_New_Sofi_sofi - plan_AP270202iii_DCF 3 с увел  объемами 14 12 07  2_18" xfId="7265"/>
    <cellStyle name="_New_Sofi_sofi - plan_AP270202iii_DCF_Pavlodar_9" xfId="7266"/>
    <cellStyle name="_New_Sofi_sofi - plan_AP270202iii_DCF_Pavlodar_9 2" xfId="7267"/>
    <cellStyle name="_New_Sofi_sofi - plan_AP270202iii_DCF_Pavlodar_9 2 2" xfId="7268"/>
    <cellStyle name="_New_Sofi_sofi - plan_AP270202iii_DCF_Pavlodar_9 2_18" xfId="7269"/>
    <cellStyle name="_New_Sofi_sofi - plan_AP270202iii_Модель до 2018 г " xfId="7270"/>
    <cellStyle name="_New_Sofi_sofi - plan_AP270202iii_Модель до 2018 г _18" xfId="7271"/>
    <cellStyle name="_New_Sofi_sofi - plan_AP270202iv" xfId="7272"/>
    <cellStyle name="_New_Sofi_sofi - plan_AP270202iv 2" xfId="7273"/>
    <cellStyle name="_New_Sofi_sofi - plan_AP270202iv 2 2" xfId="7274"/>
    <cellStyle name="_New_Sofi_sofi - plan_AP270202iv 2_18" xfId="7275"/>
    <cellStyle name="_New_Sofi_sofi - plan_AP270202iv_DCF" xfId="7276"/>
    <cellStyle name="_New_Sofi_sofi - plan_AP270202iv_DCF 2" xfId="7277"/>
    <cellStyle name="_New_Sofi_sofi - plan_AP270202iv_DCF 2 2" xfId="7278"/>
    <cellStyle name="_New_Sofi_sofi - plan_AP270202iv_DCF 2_18" xfId="7279"/>
    <cellStyle name="_New_Sofi_sofi - plan_AP270202iv_DCF 3 с увел  объемами 14 12 07 " xfId="7280"/>
    <cellStyle name="_New_Sofi_sofi - plan_AP270202iv_DCF 3 с увел  объемами 14 12 07  2" xfId="7281"/>
    <cellStyle name="_New_Sofi_sofi - plan_AP270202iv_DCF 3 с увел  объемами 14 12 07  2 2" xfId="7282"/>
    <cellStyle name="_New_Sofi_sofi - plan_AP270202iv_DCF 3 с увел  объемами 14 12 07  2_18" xfId="7283"/>
    <cellStyle name="_New_Sofi_sofi - plan_AP270202iv_DCF_Pavlodar_9" xfId="7284"/>
    <cellStyle name="_New_Sofi_sofi - plan_AP270202iv_DCF_Pavlodar_9 2" xfId="7285"/>
    <cellStyle name="_New_Sofi_sofi - plan_AP270202iv_DCF_Pavlodar_9 2 2" xfId="7286"/>
    <cellStyle name="_New_Sofi_sofi - plan_AP270202iv_DCF_Pavlodar_9 2_18" xfId="7287"/>
    <cellStyle name="_New_Sofi_sofi - plan_AP270202iv_Модель до 2018 г " xfId="7288"/>
    <cellStyle name="_New_Sofi_sofi - plan_AP270202iv_Модель до 2018 г _18" xfId="7289"/>
    <cellStyle name="_New_Sofi_Sofi vs Sobi" xfId="7290"/>
    <cellStyle name="_New_Sofi_Sofi vs Sobi 2" xfId="7291"/>
    <cellStyle name="_New_Sofi_Sofi vs Sobi 2 2" xfId="7292"/>
    <cellStyle name="_New_Sofi_Sofi vs Sobi 2_18" xfId="7293"/>
    <cellStyle name="_New_Sofi_Sofi vs Sobi_DCF" xfId="7294"/>
    <cellStyle name="_New_Sofi_Sofi vs Sobi_DCF 2" xfId="7295"/>
    <cellStyle name="_New_Sofi_Sofi vs Sobi_DCF 2 2" xfId="7296"/>
    <cellStyle name="_New_Sofi_Sofi vs Sobi_DCF 2_18" xfId="7297"/>
    <cellStyle name="_New_Sofi_Sofi vs Sobi_DCF 3 с увел  объемами 14 12 07 " xfId="7298"/>
    <cellStyle name="_New_Sofi_Sofi vs Sobi_DCF 3 с увел  объемами 14 12 07  2" xfId="7299"/>
    <cellStyle name="_New_Sofi_Sofi vs Sobi_DCF 3 с увел  объемами 14 12 07  2 2" xfId="7300"/>
    <cellStyle name="_New_Sofi_Sofi vs Sobi_DCF 3 с увел  объемами 14 12 07  2_18" xfId="7301"/>
    <cellStyle name="_New_Sofi_Sofi vs Sobi_DCF_Pavlodar_9" xfId="7302"/>
    <cellStyle name="_New_Sofi_Sofi vs Sobi_DCF_Pavlodar_9 2" xfId="7303"/>
    <cellStyle name="_New_Sofi_Sofi vs Sobi_DCF_Pavlodar_9 2 2" xfId="7304"/>
    <cellStyle name="_New_Sofi_Sofi vs Sobi_DCF_Pavlodar_9 2_18" xfId="7305"/>
    <cellStyle name="_New_Sofi_Sofi vs Sobi_Модель до 2018 г " xfId="7306"/>
    <cellStyle name="_New_Sofi_Sofi vs Sobi_Модель до 2018 г _18" xfId="7307"/>
    <cellStyle name="_New_Sofi_Sofi_PBD 27-11-01" xfId="7308"/>
    <cellStyle name="_New_Sofi_Sofi_PBD 27-11-01 2" xfId="7309"/>
    <cellStyle name="_New_Sofi_Sofi_PBD 27-11-01 2 2" xfId="7310"/>
    <cellStyle name="_New_Sofi_Sofi_PBD 27-11-01 2_18" xfId="7311"/>
    <cellStyle name="_New_Sofi_Sofi_PBD 27-11-01_DCF" xfId="7312"/>
    <cellStyle name="_New_Sofi_Sofi_PBD 27-11-01_DCF 2" xfId="7313"/>
    <cellStyle name="_New_Sofi_Sofi_PBD 27-11-01_DCF 2 2" xfId="7314"/>
    <cellStyle name="_New_Sofi_Sofi_PBD 27-11-01_DCF 2_18" xfId="7315"/>
    <cellStyle name="_New_Sofi_Sofi_PBD 27-11-01_DCF 3 с увел  объемами 14 12 07 " xfId="7316"/>
    <cellStyle name="_New_Sofi_Sofi_PBD 27-11-01_DCF 3 с увел  объемами 14 12 07  2" xfId="7317"/>
    <cellStyle name="_New_Sofi_Sofi_PBD 27-11-01_DCF 3 с увел  объемами 14 12 07  2 2" xfId="7318"/>
    <cellStyle name="_New_Sofi_Sofi_PBD 27-11-01_DCF 3 с увел  объемами 14 12 07  2_18" xfId="7319"/>
    <cellStyle name="_New_Sofi_Sofi_PBD 27-11-01_DCF_Pavlodar_9" xfId="7320"/>
    <cellStyle name="_New_Sofi_Sofi_PBD 27-11-01_DCF_Pavlodar_9 2" xfId="7321"/>
    <cellStyle name="_New_Sofi_Sofi_PBD 27-11-01_DCF_Pavlodar_9 2 2" xfId="7322"/>
    <cellStyle name="_New_Sofi_Sofi_PBD 27-11-01_DCF_Pavlodar_9 2_18" xfId="7323"/>
    <cellStyle name="_New_Sofi_Sofi_PBD 27-11-01_Модель до 2018 г " xfId="7324"/>
    <cellStyle name="_New_Sofi_Sofi_PBD 27-11-01_Модель до 2018 г _18" xfId="7325"/>
    <cellStyle name="_New_Sofi_SOFI_TEPs_AOK_130902" xfId="7326"/>
    <cellStyle name="_New_Sofi_SOFI_TEPs_AOK_130902 2" xfId="7327"/>
    <cellStyle name="_New_Sofi_SOFI_TEPs_AOK_130902 2 2" xfId="7328"/>
    <cellStyle name="_New_Sofi_SOFI_TEPs_AOK_130902 2_18" xfId="7329"/>
    <cellStyle name="_New_Sofi_SOFI_TEPs_AOK_130902_DCF" xfId="7330"/>
    <cellStyle name="_New_Sofi_SOFI_TEPs_AOK_130902_DCF 2" xfId="7331"/>
    <cellStyle name="_New_Sofi_SOFI_TEPs_AOK_130902_DCF 2 2" xfId="7332"/>
    <cellStyle name="_New_Sofi_SOFI_TEPs_AOK_130902_DCF 2_18" xfId="7333"/>
    <cellStyle name="_New_Sofi_SOFI_TEPs_AOK_130902_DCF 3 с увел  объемами 14 12 07 " xfId="7334"/>
    <cellStyle name="_New_Sofi_SOFI_TEPs_AOK_130902_DCF 3 с увел  объемами 14 12 07  2" xfId="7335"/>
    <cellStyle name="_New_Sofi_SOFI_TEPs_AOK_130902_DCF 3 с увел  объемами 14 12 07  2 2" xfId="7336"/>
    <cellStyle name="_New_Sofi_SOFI_TEPs_AOK_130902_DCF 3 с увел  объемами 14 12 07  2_18" xfId="7337"/>
    <cellStyle name="_New_Sofi_SOFI_TEPs_AOK_130902_DCF_Pavlodar_9" xfId="7338"/>
    <cellStyle name="_New_Sofi_SOFI_TEPs_AOK_130902_DCF_Pavlodar_9 2" xfId="7339"/>
    <cellStyle name="_New_Sofi_SOFI_TEPs_AOK_130902_DCF_Pavlodar_9 2 2" xfId="7340"/>
    <cellStyle name="_New_Sofi_SOFI_TEPs_AOK_130902_DCF_Pavlodar_9 2_18" xfId="7341"/>
    <cellStyle name="_New_Sofi_SOFI_TEPs_AOK_130902_Модель до 2018 г " xfId="7342"/>
    <cellStyle name="_New_Sofi_SOFI_TEPs_AOK_130902_Модель до 2018 г _18" xfId="7343"/>
    <cellStyle name="_New_Sofi_Sofi145a" xfId="7344"/>
    <cellStyle name="_New_Sofi_Sofi145a 2" xfId="7345"/>
    <cellStyle name="_New_Sofi_Sofi145a 2 2" xfId="7346"/>
    <cellStyle name="_New_Sofi_Sofi145a 2_18" xfId="7347"/>
    <cellStyle name="_New_Sofi_Sofi145a_DCF" xfId="7348"/>
    <cellStyle name="_New_Sofi_Sofi145a_DCF 2" xfId="7349"/>
    <cellStyle name="_New_Sofi_Sofi145a_DCF 2 2" xfId="7350"/>
    <cellStyle name="_New_Sofi_Sofi145a_DCF 2_18" xfId="7351"/>
    <cellStyle name="_New_Sofi_Sofi145a_DCF 3 с увел  объемами 14 12 07 " xfId="7352"/>
    <cellStyle name="_New_Sofi_Sofi145a_DCF 3 с увел  объемами 14 12 07  2" xfId="7353"/>
    <cellStyle name="_New_Sofi_Sofi145a_DCF 3 с увел  объемами 14 12 07  2 2" xfId="7354"/>
    <cellStyle name="_New_Sofi_Sofi145a_DCF 3 с увел  объемами 14 12 07  2_18" xfId="7355"/>
    <cellStyle name="_New_Sofi_Sofi145a_DCF_Pavlodar_9" xfId="7356"/>
    <cellStyle name="_New_Sofi_Sofi145a_DCF_Pavlodar_9 2" xfId="7357"/>
    <cellStyle name="_New_Sofi_Sofi145a_DCF_Pavlodar_9 2 2" xfId="7358"/>
    <cellStyle name="_New_Sofi_Sofi145a_DCF_Pavlodar_9 2_18" xfId="7359"/>
    <cellStyle name="_New_Sofi_Sofi145a_Модель до 2018 г " xfId="7360"/>
    <cellStyle name="_New_Sofi_Sofi145a_Модель до 2018 г _18" xfId="7361"/>
    <cellStyle name="_New_Sofi_Sofi153" xfId="7362"/>
    <cellStyle name="_New_Sofi_Sofi153 2" xfId="7363"/>
    <cellStyle name="_New_Sofi_Sofi153 2 2" xfId="7364"/>
    <cellStyle name="_New_Sofi_Sofi153 2_18" xfId="7365"/>
    <cellStyle name="_New_Sofi_Sofi153_DCF" xfId="7366"/>
    <cellStyle name="_New_Sofi_Sofi153_DCF 2" xfId="7367"/>
    <cellStyle name="_New_Sofi_Sofi153_DCF 2 2" xfId="7368"/>
    <cellStyle name="_New_Sofi_Sofi153_DCF 2_18" xfId="7369"/>
    <cellStyle name="_New_Sofi_Sofi153_DCF 3 с увел  объемами 14 12 07 " xfId="7370"/>
    <cellStyle name="_New_Sofi_Sofi153_DCF 3 с увел  объемами 14 12 07  2" xfId="7371"/>
    <cellStyle name="_New_Sofi_Sofi153_DCF 3 с увел  объемами 14 12 07  2 2" xfId="7372"/>
    <cellStyle name="_New_Sofi_Sofi153_DCF 3 с увел  объемами 14 12 07  2_18" xfId="7373"/>
    <cellStyle name="_New_Sofi_Sofi153_DCF_Pavlodar_9" xfId="7374"/>
    <cellStyle name="_New_Sofi_Sofi153_DCF_Pavlodar_9 2" xfId="7375"/>
    <cellStyle name="_New_Sofi_Sofi153_DCF_Pavlodar_9 2 2" xfId="7376"/>
    <cellStyle name="_New_Sofi_Sofi153_DCF_Pavlodar_9 2_18" xfId="7377"/>
    <cellStyle name="_New_Sofi_Sofi153_Модель до 2018 г " xfId="7378"/>
    <cellStyle name="_New_Sofi_Sofi153_Модель до 2018 г _18" xfId="7379"/>
    <cellStyle name="_New_Sofi_Summary" xfId="7380"/>
    <cellStyle name="_New_Sofi_Summary 2" xfId="7381"/>
    <cellStyle name="_New_Sofi_Summary 2 2" xfId="7382"/>
    <cellStyle name="_New_Sofi_Summary 2_18" xfId="7383"/>
    <cellStyle name="_New_Sofi_Summary_DCF" xfId="7384"/>
    <cellStyle name="_New_Sofi_Summary_DCF 2" xfId="7385"/>
    <cellStyle name="_New_Sofi_Summary_DCF 2 2" xfId="7386"/>
    <cellStyle name="_New_Sofi_Summary_DCF 2_18" xfId="7387"/>
    <cellStyle name="_New_Sofi_Summary_DCF 3 с увел  объемами 14 12 07 " xfId="7388"/>
    <cellStyle name="_New_Sofi_Summary_DCF 3 с увел  объемами 14 12 07  2" xfId="7389"/>
    <cellStyle name="_New_Sofi_Summary_DCF 3 с увел  объемами 14 12 07  2 2" xfId="7390"/>
    <cellStyle name="_New_Sofi_Summary_DCF 3 с увел  объемами 14 12 07  2_18" xfId="7391"/>
    <cellStyle name="_New_Sofi_Summary_DCF_Pavlodar_9" xfId="7392"/>
    <cellStyle name="_New_Sofi_Summary_DCF_Pavlodar_9 2" xfId="7393"/>
    <cellStyle name="_New_Sofi_Summary_DCF_Pavlodar_9 2 2" xfId="7394"/>
    <cellStyle name="_New_Sofi_Summary_DCF_Pavlodar_9 2_18" xfId="7395"/>
    <cellStyle name="_New_Sofi_Summary_Модель до 2018 г " xfId="7396"/>
    <cellStyle name="_New_Sofi_Summary_Модель до 2018 г _18" xfId="7397"/>
    <cellStyle name="_New_Sofi_SXXXX_Express_c Links" xfId="7398"/>
    <cellStyle name="_New_Sofi_SXXXX_Express_c Links 2" xfId="7399"/>
    <cellStyle name="_New_Sofi_SXXXX_Express_c Links 2 2" xfId="7400"/>
    <cellStyle name="_New_Sofi_SXXXX_Express_c Links 2_18" xfId="7401"/>
    <cellStyle name="_New_Sofi_SXXXX_Express_c Links_DCF" xfId="7402"/>
    <cellStyle name="_New_Sofi_SXXXX_Express_c Links_DCF 2" xfId="7403"/>
    <cellStyle name="_New_Sofi_SXXXX_Express_c Links_DCF 2 2" xfId="7404"/>
    <cellStyle name="_New_Sofi_SXXXX_Express_c Links_DCF 2_18" xfId="7405"/>
    <cellStyle name="_New_Sofi_SXXXX_Express_c Links_DCF 3 с увел  объемами 14 12 07 " xfId="7406"/>
    <cellStyle name="_New_Sofi_SXXXX_Express_c Links_DCF 3 с увел  объемами 14 12 07  2" xfId="7407"/>
    <cellStyle name="_New_Sofi_SXXXX_Express_c Links_DCF 3 с увел  объемами 14 12 07  2 2" xfId="7408"/>
    <cellStyle name="_New_Sofi_SXXXX_Express_c Links_DCF 3 с увел  объемами 14 12 07  2_18" xfId="7409"/>
    <cellStyle name="_New_Sofi_SXXXX_Express_c Links_DCF_Pavlodar_9" xfId="7410"/>
    <cellStyle name="_New_Sofi_SXXXX_Express_c Links_DCF_Pavlodar_9 2" xfId="7411"/>
    <cellStyle name="_New_Sofi_SXXXX_Express_c Links_DCF_Pavlodar_9 2 2" xfId="7412"/>
    <cellStyle name="_New_Sofi_SXXXX_Express_c Links_DCF_Pavlodar_9 2_18" xfId="7413"/>
    <cellStyle name="_New_Sofi_SXXXX_Express_c Links_Модель до 2018 г " xfId="7414"/>
    <cellStyle name="_New_Sofi_SXXXX_Express_c Links_Модель до 2018 г _18" xfId="7415"/>
    <cellStyle name="_New_Sofi_Tax_form_1кв_3" xfId="7416"/>
    <cellStyle name="_New_Sofi_Tax_form_1кв_3 2" xfId="7417"/>
    <cellStyle name="_New_Sofi_Tax_form_1кв_3 2 2" xfId="7418"/>
    <cellStyle name="_New_Sofi_Tax_form_1кв_3 2_18" xfId="7419"/>
    <cellStyle name="_New_Sofi_Tax_form_1кв_3_DCF" xfId="7420"/>
    <cellStyle name="_New_Sofi_Tax_form_1кв_3_DCF 2" xfId="7421"/>
    <cellStyle name="_New_Sofi_Tax_form_1кв_3_DCF 2 2" xfId="7422"/>
    <cellStyle name="_New_Sofi_Tax_form_1кв_3_DCF 2_18" xfId="7423"/>
    <cellStyle name="_New_Sofi_Tax_form_1кв_3_DCF 3 с увел  объемами 14 12 07 " xfId="7424"/>
    <cellStyle name="_New_Sofi_Tax_form_1кв_3_DCF 3 с увел  объемами 14 12 07  2" xfId="7425"/>
    <cellStyle name="_New_Sofi_Tax_form_1кв_3_DCF 3 с увел  объемами 14 12 07  2 2" xfId="7426"/>
    <cellStyle name="_New_Sofi_Tax_form_1кв_3_DCF 3 с увел  объемами 14 12 07  2_18" xfId="7427"/>
    <cellStyle name="_New_Sofi_Tax_form_1кв_3_DCF_Pavlodar_9" xfId="7428"/>
    <cellStyle name="_New_Sofi_Tax_form_1кв_3_DCF_Pavlodar_9 2" xfId="7429"/>
    <cellStyle name="_New_Sofi_Tax_form_1кв_3_DCF_Pavlodar_9 2 2" xfId="7430"/>
    <cellStyle name="_New_Sofi_Tax_form_1кв_3_DCF_Pavlodar_9 2_18" xfId="7431"/>
    <cellStyle name="_New_Sofi_Tax_form_1кв_3_Модель до 2018 г " xfId="7432"/>
    <cellStyle name="_New_Sofi_Tax_form_1кв_3_Модель до 2018 г _18" xfId="7433"/>
    <cellStyle name="_New_Sofi_test_11" xfId="7434"/>
    <cellStyle name="_New_Sofi_test_11 2" xfId="7435"/>
    <cellStyle name="_New_Sofi_test_11 2 2" xfId="7436"/>
    <cellStyle name="_New_Sofi_test_11 2_18" xfId="7437"/>
    <cellStyle name="_New_Sofi_test_11_DCF" xfId="7438"/>
    <cellStyle name="_New_Sofi_test_11_DCF 2" xfId="7439"/>
    <cellStyle name="_New_Sofi_test_11_DCF 2 2" xfId="7440"/>
    <cellStyle name="_New_Sofi_test_11_DCF 2_18" xfId="7441"/>
    <cellStyle name="_New_Sofi_test_11_DCF 3 с увел  объемами 14 12 07 " xfId="7442"/>
    <cellStyle name="_New_Sofi_test_11_DCF 3 с увел  объемами 14 12 07  2" xfId="7443"/>
    <cellStyle name="_New_Sofi_test_11_DCF 3 с увел  объемами 14 12 07  2 2" xfId="7444"/>
    <cellStyle name="_New_Sofi_test_11_DCF 3 с увел  объемами 14 12 07  2_18" xfId="7445"/>
    <cellStyle name="_New_Sofi_test_11_DCF_Pavlodar_9" xfId="7446"/>
    <cellStyle name="_New_Sofi_test_11_DCF_Pavlodar_9 2" xfId="7447"/>
    <cellStyle name="_New_Sofi_test_11_DCF_Pavlodar_9 2 2" xfId="7448"/>
    <cellStyle name="_New_Sofi_test_11_DCF_Pavlodar_9 2_18" xfId="7449"/>
    <cellStyle name="_New_Sofi_test_11_Модель до 2018 г " xfId="7450"/>
    <cellStyle name="_New_Sofi_test_11_Модель до 2018 г _18" xfId="7451"/>
    <cellStyle name="_New_Sofi_БКЭ" xfId="7452"/>
    <cellStyle name="_New_Sofi_БКЭ 2" xfId="7453"/>
    <cellStyle name="_New_Sofi_БКЭ 2 2" xfId="7454"/>
    <cellStyle name="_New_Sofi_БКЭ 2_18" xfId="7455"/>
    <cellStyle name="_New_Sofi_БКЭ_DCF" xfId="7456"/>
    <cellStyle name="_New_Sofi_БКЭ_DCF 2" xfId="7457"/>
    <cellStyle name="_New_Sofi_БКЭ_DCF 2 2" xfId="7458"/>
    <cellStyle name="_New_Sofi_БКЭ_DCF 2_18" xfId="7459"/>
    <cellStyle name="_New_Sofi_БКЭ_DCF 3 с увел  объемами 14 12 07 " xfId="7460"/>
    <cellStyle name="_New_Sofi_БКЭ_DCF 3 с увел  объемами 14 12 07  2" xfId="7461"/>
    <cellStyle name="_New_Sofi_БКЭ_DCF 3 с увел  объемами 14 12 07  2 2" xfId="7462"/>
    <cellStyle name="_New_Sofi_БКЭ_DCF 3 с увел  объемами 14 12 07  2_18" xfId="7463"/>
    <cellStyle name="_New_Sofi_БКЭ_DCF_Pavlodar_9" xfId="7464"/>
    <cellStyle name="_New_Sofi_БКЭ_DCF_Pavlodar_9 2" xfId="7465"/>
    <cellStyle name="_New_Sofi_БКЭ_DCF_Pavlodar_9 2 2" xfId="7466"/>
    <cellStyle name="_New_Sofi_БКЭ_DCF_Pavlodar_9 2_18" xfId="7467"/>
    <cellStyle name="_New_Sofi_БКЭ_Модель до 2018 г " xfId="7468"/>
    <cellStyle name="_New_Sofi_БКЭ_Модель до 2018 г _18" xfId="7469"/>
    <cellStyle name="_New_Sofi_для вставки в пакет за 2001" xfId="7470"/>
    <cellStyle name="_New_Sofi_для вставки в пакет за 2001 2" xfId="7471"/>
    <cellStyle name="_New_Sofi_для вставки в пакет за 2001 2 2" xfId="7472"/>
    <cellStyle name="_New_Sofi_для вставки в пакет за 2001 2_18" xfId="7473"/>
    <cellStyle name="_New_Sofi_для вставки в пакет за 2001_DCF" xfId="7474"/>
    <cellStyle name="_New_Sofi_для вставки в пакет за 2001_DCF 2" xfId="7475"/>
    <cellStyle name="_New_Sofi_для вставки в пакет за 2001_DCF 2 2" xfId="7476"/>
    <cellStyle name="_New_Sofi_для вставки в пакет за 2001_DCF 2_18" xfId="7477"/>
    <cellStyle name="_New_Sofi_для вставки в пакет за 2001_DCF 3 с увел  объемами 14 12 07 " xfId="7478"/>
    <cellStyle name="_New_Sofi_для вставки в пакет за 2001_DCF 3 с увел  объемами 14 12 07  2" xfId="7479"/>
    <cellStyle name="_New_Sofi_для вставки в пакет за 2001_DCF 3 с увел  объемами 14 12 07  2 2" xfId="7480"/>
    <cellStyle name="_New_Sofi_для вставки в пакет за 2001_DCF 3 с увел  объемами 14 12 07  2_18" xfId="7481"/>
    <cellStyle name="_New_Sofi_для вставки в пакет за 2001_DCF_Pavlodar_9" xfId="7482"/>
    <cellStyle name="_New_Sofi_для вставки в пакет за 2001_DCF_Pavlodar_9 2" xfId="7483"/>
    <cellStyle name="_New_Sofi_для вставки в пакет за 2001_DCF_Pavlodar_9 2 2" xfId="7484"/>
    <cellStyle name="_New_Sofi_для вставки в пакет за 2001_DCF_Pavlodar_9 2_18" xfId="7485"/>
    <cellStyle name="_New_Sofi_для вставки в пакет за 2001_Модель до 2018 г " xfId="7486"/>
    <cellStyle name="_New_Sofi_для вставки в пакет за 2001_Модель до 2018 г _18" xfId="7487"/>
    <cellStyle name="_New_Sofi_дляГалиныВ" xfId="7488"/>
    <cellStyle name="_New_Sofi_дляГалиныВ 2" xfId="7489"/>
    <cellStyle name="_New_Sofi_дляГалиныВ 2 2" xfId="7490"/>
    <cellStyle name="_New_Sofi_дляГалиныВ 2_18" xfId="7491"/>
    <cellStyle name="_New_Sofi_дляГалиныВ_DCF" xfId="7492"/>
    <cellStyle name="_New_Sofi_дляГалиныВ_DCF 2" xfId="7493"/>
    <cellStyle name="_New_Sofi_дляГалиныВ_DCF 2 2" xfId="7494"/>
    <cellStyle name="_New_Sofi_дляГалиныВ_DCF 2_18" xfId="7495"/>
    <cellStyle name="_New_Sofi_дляГалиныВ_DCF 3 с увел  объемами 14 12 07 " xfId="7496"/>
    <cellStyle name="_New_Sofi_дляГалиныВ_DCF 3 с увел  объемами 14 12 07  2" xfId="7497"/>
    <cellStyle name="_New_Sofi_дляГалиныВ_DCF 3 с увел  объемами 14 12 07  2 2" xfId="7498"/>
    <cellStyle name="_New_Sofi_дляГалиныВ_DCF 3 с увел  объемами 14 12 07  2_18" xfId="7499"/>
    <cellStyle name="_New_Sofi_дляГалиныВ_DCF_Pavlodar_9" xfId="7500"/>
    <cellStyle name="_New_Sofi_дляГалиныВ_DCF_Pavlodar_9 2" xfId="7501"/>
    <cellStyle name="_New_Sofi_дляГалиныВ_DCF_Pavlodar_9 2 2" xfId="7502"/>
    <cellStyle name="_New_Sofi_дляГалиныВ_DCF_Pavlodar_9 2_18" xfId="7503"/>
    <cellStyle name="_New_Sofi_дляГалиныВ_Модель до 2018 г " xfId="7504"/>
    <cellStyle name="_New_Sofi_дляГалиныВ_Модель до 2018 г _18" xfId="7505"/>
    <cellStyle name="_New_Sofi_Книга7" xfId="7506"/>
    <cellStyle name="_New_Sofi_Книга7 2" xfId="7507"/>
    <cellStyle name="_New_Sofi_Книга7 2 2" xfId="7508"/>
    <cellStyle name="_New_Sofi_Книга7 2_18" xfId="7509"/>
    <cellStyle name="_New_Sofi_Книга7_DCF" xfId="7510"/>
    <cellStyle name="_New_Sofi_Книга7_DCF 2" xfId="7511"/>
    <cellStyle name="_New_Sofi_Книга7_DCF 2 2" xfId="7512"/>
    <cellStyle name="_New_Sofi_Книга7_DCF 2_18" xfId="7513"/>
    <cellStyle name="_New_Sofi_Книга7_DCF 3 с увел  объемами 14 12 07 " xfId="7514"/>
    <cellStyle name="_New_Sofi_Книга7_DCF 3 с увел  объемами 14 12 07  2" xfId="7515"/>
    <cellStyle name="_New_Sofi_Книга7_DCF 3 с увел  объемами 14 12 07  2 2" xfId="7516"/>
    <cellStyle name="_New_Sofi_Книга7_DCF 3 с увел  объемами 14 12 07  2_18" xfId="7517"/>
    <cellStyle name="_New_Sofi_Книга7_DCF_Pavlodar_9" xfId="7518"/>
    <cellStyle name="_New_Sofi_Книга7_DCF_Pavlodar_9 2" xfId="7519"/>
    <cellStyle name="_New_Sofi_Книга7_DCF_Pavlodar_9 2 2" xfId="7520"/>
    <cellStyle name="_New_Sofi_Книга7_DCF_Pavlodar_9 2_18" xfId="7521"/>
    <cellStyle name="_New_Sofi_Книга7_Модель до 2018 г " xfId="7522"/>
    <cellStyle name="_New_Sofi_Книга7_Модель до 2018 г _18" xfId="7523"/>
    <cellStyle name="_New_Sofi_Лист1" xfId="7524"/>
    <cellStyle name="_New_Sofi_Лист1 2" xfId="7525"/>
    <cellStyle name="_New_Sofi_Лист1 2 2" xfId="7526"/>
    <cellStyle name="_New_Sofi_Лист1 2_18" xfId="7527"/>
    <cellStyle name="_New_Sofi_Лист1_DCF" xfId="7528"/>
    <cellStyle name="_New_Sofi_Лист1_DCF 2" xfId="7529"/>
    <cellStyle name="_New_Sofi_Лист1_DCF 2 2" xfId="7530"/>
    <cellStyle name="_New_Sofi_Лист1_DCF 2_18" xfId="7531"/>
    <cellStyle name="_New_Sofi_Лист1_DCF 3 с увел  объемами 14 12 07 " xfId="7532"/>
    <cellStyle name="_New_Sofi_Лист1_DCF 3 с увел  объемами 14 12 07  2" xfId="7533"/>
    <cellStyle name="_New_Sofi_Лист1_DCF 3 с увел  объемами 14 12 07  2 2" xfId="7534"/>
    <cellStyle name="_New_Sofi_Лист1_DCF 3 с увел  объемами 14 12 07  2_18" xfId="7535"/>
    <cellStyle name="_New_Sofi_Лист1_DCF_Pavlodar_9" xfId="7536"/>
    <cellStyle name="_New_Sofi_Лист1_DCF_Pavlodar_9 2" xfId="7537"/>
    <cellStyle name="_New_Sofi_Лист1_DCF_Pavlodar_9 2 2" xfId="7538"/>
    <cellStyle name="_New_Sofi_Лист1_DCF_Pavlodar_9 2_18" xfId="7539"/>
    <cellStyle name="_New_Sofi_Лист1_Модель до 2018 г " xfId="7540"/>
    <cellStyle name="_New_Sofi_Лист1_Модель до 2018 г _18" xfId="7541"/>
    <cellStyle name="_New_Sofi_Модель до 2018 г " xfId="7542"/>
    <cellStyle name="_New_Sofi_Модель до 2018 г _18" xfId="7543"/>
    <cellStyle name="_New_Sofi_ОСН. ДЕЯТ." xfId="7544"/>
    <cellStyle name="_New_Sofi_ОСН. ДЕЯТ. 2" xfId="7545"/>
    <cellStyle name="_New_Sofi_ОСН. ДЕЯТ. 2 2" xfId="7546"/>
    <cellStyle name="_New_Sofi_ОСН. ДЕЯТ. 2_18" xfId="7547"/>
    <cellStyle name="_New_Sofi_ОСН. ДЕЯТ._DCF" xfId="7548"/>
    <cellStyle name="_New_Sofi_ОСН. ДЕЯТ._DCF 2" xfId="7549"/>
    <cellStyle name="_New_Sofi_ОСН. ДЕЯТ._DCF 2 2" xfId="7550"/>
    <cellStyle name="_New_Sofi_ОСН. ДЕЯТ._DCF 2_18" xfId="7551"/>
    <cellStyle name="_New_Sofi_ОСН. ДЕЯТ._DCF 3 с увел  объемами 14 12 07 " xfId="7552"/>
    <cellStyle name="_New_Sofi_ОСН. ДЕЯТ._DCF 3 с увел  объемами 14 12 07  2" xfId="7553"/>
    <cellStyle name="_New_Sofi_ОСН. ДЕЯТ._DCF 3 с увел  объемами 14 12 07  2 2" xfId="7554"/>
    <cellStyle name="_New_Sofi_ОСН. ДЕЯТ._DCF 3 с увел  объемами 14 12 07  2_18" xfId="7555"/>
    <cellStyle name="_New_Sofi_ОСН. ДЕЯТ._DCF_Pavlodar_9" xfId="7556"/>
    <cellStyle name="_New_Sofi_ОСН. ДЕЯТ._DCF_Pavlodar_9 2" xfId="7557"/>
    <cellStyle name="_New_Sofi_ОСН. ДЕЯТ._DCF_Pavlodar_9 2 2" xfId="7558"/>
    <cellStyle name="_New_Sofi_ОСН. ДЕЯТ._DCF_Pavlodar_9 2_18" xfId="7559"/>
    <cellStyle name="_New_Sofi_ОСН. ДЕЯТ._Модель до 2018 г " xfId="7560"/>
    <cellStyle name="_New_Sofi_ОСН. ДЕЯТ._Модель до 2018 г _18" xfId="7561"/>
    <cellStyle name="_New_Sofi_Подразделения" xfId="7562"/>
    <cellStyle name="_New_Sofi_Подразделения 2" xfId="7563"/>
    <cellStyle name="_New_Sofi_Подразделения 2 2" xfId="7564"/>
    <cellStyle name="_New_Sofi_Подразделения 2_18" xfId="7565"/>
    <cellStyle name="_New_Sofi_Подразделения_DCF" xfId="7566"/>
    <cellStyle name="_New_Sofi_Подразделения_DCF 2" xfId="7567"/>
    <cellStyle name="_New_Sofi_Подразделения_DCF 2 2" xfId="7568"/>
    <cellStyle name="_New_Sofi_Подразделения_DCF 2_18" xfId="7569"/>
    <cellStyle name="_New_Sofi_Подразделения_DCF 3 с увел  объемами 14 12 07 " xfId="7570"/>
    <cellStyle name="_New_Sofi_Подразделения_DCF 3 с увел  объемами 14 12 07  2" xfId="7571"/>
    <cellStyle name="_New_Sofi_Подразделения_DCF 3 с увел  объемами 14 12 07  2 2" xfId="7572"/>
    <cellStyle name="_New_Sofi_Подразделения_DCF 3 с увел  объемами 14 12 07  2_18" xfId="7573"/>
    <cellStyle name="_New_Sofi_Подразделения_DCF_Pavlodar_9" xfId="7574"/>
    <cellStyle name="_New_Sofi_Подразделения_DCF_Pavlodar_9 2" xfId="7575"/>
    <cellStyle name="_New_Sofi_Подразделения_DCF_Pavlodar_9 2 2" xfId="7576"/>
    <cellStyle name="_New_Sofi_Подразделения_DCF_Pavlodar_9 2_18" xfId="7577"/>
    <cellStyle name="_New_Sofi_Подразделения_Модель до 2018 г " xfId="7578"/>
    <cellStyle name="_New_Sofi_Подразделения_Модель до 2018 г _18" xfId="7579"/>
    <cellStyle name="_New_Sofi_Список тиражирования" xfId="7580"/>
    <cellStyle name="_New_Sofi_Список тиражирования 2" xfId="7581"/>
    <cellStyle name="_New_Sofi_Список тиражирования 2 2" xfId="7582"/>
    <cellStyle name="_New_Sofi_Список тиражирования 2_18" xfId="7583"/>
    <cellStyle name="_New_Sofi_Список тиражирования_DCF" xfId="7584"/>
    <cellStyle name="_New_Sofi_Список тиражирования_DCF 2" xfId="7585"/>
    <cellStyle name="_New_Sofi_Список тиражирования_DCF 2 2" xfId="7586"/>
    <cellStyle name="_New_Sofi_Список тиражирования_DCF 2_18" xfId="7587"/>
    <cellStyle name="_New_Sofi_Список тиражирования_DCF 3 с увел  объемами 14 12 07 " xfId="7588"/>
    <cellStyle name="_New_Sofi_Список тиражирования_DCF 3 с увел  объемами 14 12 07  2" xfId="7589"/>
    <cellStyle name="_New_Sofi_Список тиражирования_DCF 3 с увел  объемами 14 12 07  2 2" xfId="7590"/>
    <cellStyle name="_New_Sofi_Список тиражирования_DCF 3 с увел  объемами 14 12 07  2_18" xfId="7591"/>
    <cellStyle name="_New_Sofi_Список тиражирования_DCF_Pavlodar_9" xfId="7592"/>
    <cellStyle name="_New_Sofi_Список тиражирования_DCF_Pavlodar_9 2" xfId="7593"/>
    <cellStyle name="_New_Sofi_Список тиражирования_DCF_Pavlodar_9 2 2" xfId="7594"/>
    <cellStyle name="_New_Sofi_Список тиражирования_DCF_Pavlodar_9 2_18" xfId="7595"/>
    <cellStyle name="_New_Sofi_Список тиражирования_Модель до 2018 г " xfId="7596"/>
    <cellStyle name="_New_Sofi_Список тиражирования_Модель до 2018 г _18" xfId="7597"/>
    <cellStyle name="_New_Sofi_Форма 12 last" xfId="7598"/>
    <cellStyle name="_New_Sofi_Форма 12 last 2" xfId="7599"/>
    <cellStyle name="_New_Sofi_Форма 12 last 2 2" xfId="7600"/>
    <cellStyle name="_New_Sofi_Форма 12 last 2_18" xfId="7601"/>
    <cellStyle name="_New_Sofi_Форма 12 last_DCF" xfId="7602"/>
    <cellStyle name="_New_Sofi_Форма 12 last_DCF 2" xfId="7603"/>
    <cellStyle name="_New_Sofi_Форма 12 last_DCF 2 2" xfId="7604"/>
    <cellStyle name="_New_Sofi_Форма 12 last_DCF 2_18" xfId="7605"/>
    <cellStyle name="_New_Sofi_Форма 12 last_DCF 3 с увел  объемами 14 12 07 " xfId="7606"/>
    <cellStyle name="_New_Sofi_Форма 12 last_DCF 3 с увел  объемами 14 12 07  2" xfId="7607"/>
    <cellStyle name="_New_Sofi_Форма 12 last_DCF 3 с увел  объемами 14 12 07  2 2" xfId="7608"/>
    <cellStyle name="_New_Sofi_Форма 12 last_DCF 3 с увел  объемами 14 12 07  2_18" xfId="7609"/>
    <cellStyle name="_New_Sofi_Форма 12 last_DCF_Pavlodar_9" xfId="7610"/>
    <cellStyle name="_New_Sofi_Форма 12 last_DCF_Pavlodar_9 2" xfId="7611"/>
    <cellStyle name="_New_Sofi_Форма 12 last_DCF_Pavlodar_9 2 2" xfId="7612"/>
    <cellStyle name="_New_Sofi_Форма 12 last_DCF_Pavlodar_9 2_18" xfId="7613"/>
    <cellStyle name="_New_Sofi_Форма 12 last_Модель до 2018 г " xfId="7614"/>
    <cellStyle name="_New_Sofi_Форма 12 last_Модель до 2018 г _18" xfId="7615"/>
    <cellStyle name="_Ńopy of ŕralkaliĠSummaryĠBusinesų Plan 14 Apr 04 (sent)1250404 input for Union DCF_DCF" xfId="7616"/>
    <cellStyle name="_Nosta P&amp;L" xfId="7617"/>
    <cellStyle name="_Nosta P&amp;L_18" xfId="7618"/>
    <cellStyle name="_Nosta P&amp;L_DCF" xfId="7619"/>
    <cellStyle name="_Nosta P&amp;L_DCF 2" xfId="7620"/>
    <cellStyle name="_Nosta P&amp;L_DCF 2 2" xfId="7621"/>
    <cellStyle name="_Nosta P&amp;L_DCF 2_18" xfId="7622"/>
    <cellStyle name="_Nosta P&amp;L_DCF 3 с увел  объемами 14 12 07 " xfId="7623"/>
    <cellStyle name="_Nosta P&amp;L_DCF 3 с увел  объемами 14 12 07  2" xfId="7624"/>
    <cellStyle name="_Nosta P&amp;L_DCF 3 с увел  объемами 14 12 07  2 2" xfId="7625"/>
    <cellStyle name="_Nosta P&amp;L_DCF 3 с увел  объемами 14 12 07  2_18" xfId="7626"/>
    <cellStyle name="_Nosta P&amp;L_DCF 3 с увел  объемами 14 12 07 _18" xfId="7627"/>
    <cellStyle name="_Nosta P&amp;L_DCF_18" xfId="7628"/>
    <cellStyle name="_Nosta P&amp;L_DCF_Pavlodar_9" xfId="7629"/>
    <cellStyle name="_Nosta P&amp;L_DCF_Pavlodar_9_18" xfId="7630"/>
    <cellStyle name="_Nosta P&amp;L_Модель до 2018 г " xfId="7631"/>
    <cellStyle name="_Nosta P&amp;L_Модель до 2018 г _18" xfId="7632"/>
    <cellStyle name="_Nsi" xfId="7633"/>
    <cellStyle name="_Nsi 2" xfId="7634"/>
    <cellStyle name="_Nsi 2 2" xfId="7635"/>
    <cellStyle name="_Nsi 2_18" xfId="7636"/>
    <cellStyle name="_Nsi_DCF" xfId="7637"/>
    <cellStyle name="_Nsi_DCF 2" xfId="7638"/>
    <cellStyle name="_Nsi_DCF 2 2" xfId="7639"/>
    <cellStyle name="_Nsi_DCF 2_18" xfId="7640"/>
    <cellStyle name="_Nsi_DCF 3 с увел  объемами 14 12 07 " xfId="7641"/>
    <cellStyle name="_Nsi_DCF 3 с увел  объемами 14 12 07  2" xfId="7642"/>
    <cellStyle name="_Nsi_DCF 3 с увел  объемами 14 12 07  2 2" xfId="7643"/>
    <cellStyle name="_Nsi_DCF 3 с увел  объемами 14 12 07  2_18" xfId="7644"/>
    <cellStyle name="_Nsi_DCF_Pavlodar_9" xfId="7645"/>
    <cellStyle name="_Nsi_DCF_Pavlodar_9 2" xfId="7646"/>
    <cellStyle name="_Nsi_DCF_Pavlodar_9 2 2" xfId="7647"/>
    <cellStyle name="_Nsi_DCF_Pavlodar_9 2_18" xfId="7648"/>
    <cellStyle name="_Nsi_Модель до 2018 г " xfId="7649"/>
    <cellStyle name="_Nsi_Модель до 2018 г _18" xfId="7650"/>
    <cellStyle name="_O&amp;G Tyazhpromarmatura" xfId="7651"/>
    <cellStyle name="_O&amp;G Tyazhpromarmatura_18" xfId="7652"/>
    <cellStyle name="_O&amp;G Tyazhpromarmatura_DCF" xfId="7653"/>
    <cellStyle name="_O&amp;G Tyazhpromarmatura_DCF 2" xfId="7654"/>
    <cellStyle name="_O&amp;G Tyazhpromarmatura_DCF 2 2" xfId="7655"/>
    <cellStyle name="_O&amp;G Tyazhpromarmatura_DCF 2_18" xfId="7656"/>
    <cellStyle name="_O&amp;G Tyazhpromarmatura_DCF 3 с увел  объемами 14 12 07 " xfId="7657"/>
    <cellStyle name="_O&amp;G Tyazhpromarmatura_DCF 3 с увел  объемами 14 12 07  2" xfId="7658"/>
    <cellStyle name="_O&amp;G Tyazhpromarmatura_DCF 3 с увел  объемами 14 12 07  2 2" xfId="7659"/>
    <cellStyle name="_O&amp;G Tyazhpromarmatura_DCF 3 с увел  объемами 14 12 07  2_18" xfId="7660"/>
    <cellStyle name="_O&amp;G Tyazhpromarmatura_DCF 3 с увел  объемами 14 12 07 _18" xfId="7661"/>
    <cellStyle name="_O&amp;G Tyazhpromarmatura_DCF_18" xfId="7662"/>
    <cellStyle name="_O&amp;G Tyazhpromarmatura_DCF_Pavlodar_9" xfId="7663"/>
    <cellStyle name="_O&amp;G Tyazhpromarmatura_DCF_Pavlodar_9_18" xfId="7664"/>
    <cellStyle name="_O&amp;G Tyazhpromarmatura_Модель до 2018 г " xfId="7665"/>
    <cellStyle name="_O&amp;G Tyazhpromarmatura_Модель до 2018 г _18" xfId="7666"/>
    <cellStyle name="_Percent" xfId="7667"/>
    <cellStyle name="_Percent 2" xfId="7668"/>
    <cellStyle name="_Percent_DCF" xfId="7669"/>
    <cellStyle name="_Percent_DCF 2" xfId="7670"/>
    <cellStyle name="_Percent_DCF 2_18" xfId="7671"/>
    <cellStyle name="_Percent_DCF 3" xfId="7672"/>
    <cellStyle name="_Percent_DCF 3 предприятия" xfId="7673"/>
    <cellStyle name="_Percent_DCF 3 предприятия 2" xfId="7674"/>
    <cellStyle name="_Percent_DCF 3 предприятия 2_18" xfId="7675"/>
    <cellStyle name="_Percent_DCF 3 предприятия 3" xfId="7676"/>
    <cellStyle name="_Percent_DCF 3 с увел  объемами 14 12 07 " xfId="7677"/>
    <cellStyle name="_Percent_DCF 3 с увел  объемами 14 12 07  2" xfId="7678"/>
    <cellStyle name="_Percent_DCF 3 с увел  объемами 14 12 07  2_18" xfId="7679"/>
    <cellStyle name="_Percent_DCF 3 с увел  объемами 14 12 07  3" xfId="7680"/>
    <cellStyle name="_Percent_DCF_Pavlodar_9" xfId="7681"/>
    <cellStyle name="_Percent_DCF_Pavlodar_9 2" xfId="7682"/>
    <cellStyle name="_Percent_информация по затратам и тарифам на  произ теплоэ" xfId="7683"/>
    <cellStyle name="_Percent_информация по затратам и тарифам на  произ теплоэ 2" xfId="7684"/>
    <cellStyle name="_Percent_информация по затратам и тарифам на  произ теплоэ 2_18" xfId="7685"/>
    <cellStyle name="_Percent_информация по затратам и тарифам на  произ теплоэ 3" xfId="7686"/>
    <cellStyle name="_Percent_Модель до 2018 г " xfId="7687"/>
    <cellStyle name="_Percent_Модель до 2018 г  2" xfId="7688"/>
    <cellStyle name="_Percent_Модель до 2018 г  2_18" xfId="7689"/>
    <cellStyle name="_Percent_Модель до 2018 г _18" xfId="7690"/>
    <cellStyle name="_PercentSpace" xfId="7691"/>
    <cellStyle name="_PercentSpace 2" xfId="7692"/>
    <cellStyle name="_PercentSpace_DCF" xfId="7693"/>
    <cellStyle name="_PercentSpace_DCF 2" xfId="7694"/>
    <cellStyle name="_PercentSpace_DCF 2_18" xfId="7695"/>
    <cellStyle name="_PercentSpace_DCF 3" xfId="7696"/>
    <cellStyle name="_PercentSpace_DCF 3 предприятия" xfId="7697"/>
    <cellStyle name="_PercentSpace_DCF 3 предприятия 2" xfId="7698"/>
    <cellStyle name="_PercentSpace_DCF 3 предприятия 2_18" xfId="7699"/>
    <cellStyle name="_PercentSpace_DCF 3 предприятия 3" xfId="7700"/>
    <cellStyle name="_PercentSpace_DCF 3 с увел  объемами 14 12 07 " xfId="7701"/>
    <cellStyle name="_PercentSpace_DCF 3 с увел  объемами 14 12 07  2" xfId="7702"/>
    <cellStyle name="_PercentSpace_DCF 3 с увел  объемами 14 12 07  2_18" xfId="7703"/>
    <cellStyle name="_PercentSpace_DCF 3 с увел  объемами 14 12 07  3" xfId="7704"/>
    <cellStyle name="_PercentSpace_DCF_Pavlodar_9" xfId="7705"/>
    <cellStyle name="_PercentSpace_DCF_Pavlodar_9 2" xfId="7706"/>
    <cellStyle name="_PercentSpace_информация по затратам и тарифам на  произ теплоэ" xfId="7707"/>
    <cellStyle name="_PercentSpace_информация по затратам и тарифам на  произ теплоэ 2" xfId="7708"/>
    <cellStyle name="_PercentSpace_информация по затратам и тарифам на  произ теплоэ 2_18" xfId="7709"/>
    <cellStyle name="_PercentSpace_информация по затратам и тарифам на  произ теплоэ 3" xfId="7710"/>
    <cellStyle name="_PercentSpace_Модель до 2018 г " xfId="7711"/>
    <cellStyle name="_PercentSpace_Модель до 2018 г _18" xfId="7712"/>
    <cellStyle name="_PERS03V1" xfId="7713"/>
    <cellStyle name="_PERS03V1 2" xfId="7714"/>
    <cellStyle name="_PERS03V1 2 2" xfId="7715"/>
    <cellStyle name="_PERS03V1_6" xfId="7716"/>
    <cellStyle name="_PERS03V1_Book3" xfId="7717"/>
    <cellStyle name="_PERS03V1_Book3_18" xfId="7718"/>
    <cellStyle name="_PERS03V1_DCF" xfId="7719"/>
    <cellStyle name="_PERS03V1_DCF 2" xfId="7720"/>
    <cellStyle name="_PERS03V1_DCF 3 с увел  объемами 14 12 07 " xfId="7721"/>
    <cellStyle name="_PERS03V1_DCF 3 с увел  объемами 14 12 07  2" xfId="7722"/>
    <cellStyle name="_PERS03V1_DCF 3 с увел  объемами 14 12 07 _КБ 2013-2020г" xfId="7723"/>
    <cellStyle name="_PERS03V1_DCF 3 с увел  объемами 14 12 07 _Консолидированный бюджет Павлодар кор" xfId="7724"/>
    <cellStyle name="_PERS03V1_DCF 3 с увел  объемами 14 12 07 _Консолидированный бюджет Павлодар кор ПРЭК" xfId="7725"/>
    <cellStyle name="_PERS03V1_DCF 3 с увел  объемами 14 12 07 _Консолидированный бюджет Павлодар кор.ПТС" xfId="7726"/>
    <cellStyle name="_PERS03V1_DCF 3 с увел  объемами 14 12 07 _ЦАЭК_ТС_ФМ_100$_до_2030_-_02.10.10" xfId="7727"/>
    <cellStyle name="_PERS03V1_DCF_Pavlodar_9" xfId="7728"/>
    <cellStyle name="_PERS03V1_DCF_Pavlodar_9 2" xfId="7729"/>
    <cellStyle name="_PERS03V1_DCF_Pavlodar_9 2 2" xfId="7730"/>
    <cellStyle name="_PERS03V1_DCF_Pavlodar_9_6" xfId="7731"/>
    <cellStyle name="_PERS03V1_DCF_Pavlodar_9_Book3" xfId="7732"/>
    <cellStyle name="_PERS03V1_DCF_Pavlodar_9_Book3_18" xfId="7733"/>
    <cellStyle name="_PERS03V1_DCF_Pavlodar_9_Financial Model Pavlodar 10.10.2010" xfId="7734"/>
    <cellStyle name="_PERS03V1_DCF_Pavlodar_9_Financial Model Pavlodar 10.10.2010_18" xfId="7735"/>
    <cellStyle name="_PERS03V1_DCF_Pavlodar_9_FinModel Pavlodar DH 2010.09.30_2" xfId="7736"/>
    <cellStyle name="_PERS03V1_DCF_Pavlodar_9_FinModel Pavlodar DH 2010.09.30_2_18" xfId="7737"/>
    <cellStyle name="_PERS03V1_DCF_Pavlodar_9_FinModel Pavlodar DH 2010.09.30_4" xfId="7738"/>
    <cellStyle name="_PERS03V1_DCF_Pavlodar_9_FinModel Pavlodar DH 2010.09.30_4_18" xfId="7739"/>
    <cellStyle name="_PERS03V1_DCF_Pavlodar_9_FinModel Petropavlovsk DH 2010.09.30_5" xfId="7740"/>
    <cellStyle name="_PERS03V1_DCF_Pavlodar_9_FinModel Petropavlovsk DH 2010.09.30_5_18" xfId="7741"/>
    <cellStyle name="_PERS03V1_DCF_Pavlodar_9_Month Manager Report (Jan '11) расш для Регионов" xfId="7742"/>
    <cellStyle name="_PERS03V1_DCF_Pavlodar_9_Month Manager Report (May '10), расшиф." xfId="7743"/>
    <cellStyle name="_PERS03V1_DCF_Pavlodar_9_Month Manager Report (May '10), расшиф._18" xfId="7744"/>
    <cellStyle name="_PERS03V1_DCF_Pavlodar_9_Worksheet in 2230 Consolidated SevKazEnergy JSC IFRS 2009" xfId="7745"/>
    <cellStyle name="_PERS03V1_DCF_Pavlodar_9_КБ 2013-2020г" xfId="7746"/>
    <cellStyle name="_PERS03V1_DCF_Pavlodar_9_Консолидированный бюджет Павлодар кор" xfId="7747"/>
    <cellStyle name="_PERS03V1_DCF_Pavlodar_9_Консолидированный бюджет Павлодар кор ПРЭК" xfId="7748"/>
    <cellStyle name="_PERS03V1_DCF_Pavlodar_9_Консолидированный бюджет Павлодар кор.ПТС" xfId="7749"/>
    <cellStyle name="_PERS03V1_DCF_Pavlodar_9_Лист1" xfId="7750"/>
    <cellStyle name="_PERS03V1_DCF_Pavlodar_9_Лист4" xfId="7751"/>
    <cellStyle name="_PERS03V1_DCF_Pavlodar_9_Отчет АЭСбыт в ЦАЭК 13082010" xfId="7752"/>
    <cellStyle name="_PERS03V1_DCF_Pavlodar_9_Отчет АЭСбыт в ЦАЭК 13082010_18" xfId="7753"/>
    <cellStyle name="_PERS03V1_DCF_Pavlodar_9_СКЭ 7 месяцев ТЭП 2010г" xfId="7754"/>
    <cellStyle name="_PERS03V1_DCF_Pavlodar_9_СКЭ 7 месяцев ТЭП 2010г_Month Manager Report (Jan '11) расш для Регионов" xfId="7755"/>
    <cellStyle name="_PERS03V1_DCF_Pavlodar_9_Ф_3" xfId="7756"/>
    <cellStyle name="_PERS03V1_DCF_Pavlodar_9_ФО ЭС 31-12-2014г. от 28 января без переоценки с примерными резервами" xfId="7757"/>
    <cellStyle name="_PERS03V1_DCF_Pavlodar_9_ЦАЭК_ТС_ФМ_100$_до_2030_-_02.10.10" xfId="7758"/>
    <cellStyle name="_PERS03V1_DCF_Pavlodar_9_ЦАЭК_ТС_ФМ_100$_до_2030_-_02-06.10.10" xfId="7759"/>
    <cellStyle name="_PERS03V1_DCF_КБ 2013-2020г" xfId="7760"/>
    <cellStyle name="_PERS03V1_DCF_Консолидированный бюджет Павлодар кор" xfId="7761"/>
    <cellStyle name="_PERS03V1_DCF_Консолидированный бюджет Павлодар кор ПРЭК" xfId="7762"/>
    <cellStyle name="_PERS03V1_DCF_Консолидированный бюджет Павлодар кор.ПТС" xfId="7763"/>
    <cellStyle name="_PERS03V1_DCF_ЦАЭК_ТС_ФМ_100$_до_2030_-_02.10.10" xfId="7764"/>
    <cellStyle name="_PERS03V1_Financial Model Pavlodar 10.10.2010" xfId="7765"/>
    <cellStyle name="_PERS03V1_Financial Model Pavlodar 10.10.2010_18" xfId="7766"/>
    <cellStyle name="_PERS03V1_FinModel Pavlodar DH 2010.09.30_2" xfId="7767"/>
    <cellStyle name="_PERS03V1_FinModel Pavlodar DH 2010.09.30_2_18" xfId="7768"/>
    <cellStyle name="_PERS03V1_FinModel Pavlodar DH 2010.09.30_4" xfId="7769"/>
    <cellStyle name="_PERS03V1_FinModel Pavlodar DH 2010.09.30_4_18" xfId="7770"/>
    <cellStyle name="_PERS03V1_FinModel Petropavlovsk DH 2010.09.30_5" xfId="7771"/>
    <cellStyle name="_PERS03V1_FinModel Petropavlovsk DH 2010.09.30_5_18" xfId="7772"/>
    <cellStyle name="_PERS03V1_Month Manager Report (Jan '11) расш для Регионов" xfId="7773"/>
    <cellStyle name="_PERS03V1_Month Manager Report (May '10), расшиф." xfId="7774"/>
    <cellStyle name="_PERS03V1_Month Manager Report (May '10), расшиф._18" xfId="7775"/>
    <cellStyle name="_PERS03V1_Worksheet in 2230 Consolidated SevKazEnergy JSC IFRS 2009" xfId="7776"/>
    <cellStyle name="_PERS03V1_КБ 2013-2020г" xfId="7777"/>
    <cellStyle name="_PERS03V1_Консолидированный бюджет Павлодар кор" xfId="7778"/>
    <cellStyle name="_PERS03V1_Консолидированный бюджет Павлодар кор ПРЭК" xfId="7779"/>
    <cellStyle name="_PERS03V1_Консолидированный бюджет Павлодар кор.ПТС" xfId="7780"/>
    <cellStyle name="_PERS03V1_Лист1" xfId="7781"/>
    <cellStyle name="_PERS03V1_Лист4" xfId="7782"/>
    <cellStyle name="_PERS03V1_Модель до 2018 г " xfId="7783"/>
    <cellStyle name="_PERS03V1_Отчет АЭСбыт в ЦАЭК 13082010" xfId="7784"/>
    <cellStyle name="_PERS03V1_Отчет АЭСбыт в ЦАЭК 13082010_18" xfId="7785"/>
    <cellStyle name="_PERS03V1_СКЭ 7 месяцев ТЭП 2010г" xfId="7786"/>
    <cellStyle name="_PERS03V1_СКЭ 7 месяцев ТЭП 2010г_Month Manager Report (Jan '11) расш для Регионов" xfId="7787"/>
    <cellStyle name="_PERS03V1_Ф_3" xfId="7788"/>
    <cellStyle name="_PERS03V1_ФО ЭС 31-12-2014г. от 28 января без переоценки с примерными резервами" xfId="7789"/>
    <cellStyle name="_PERS03V1_ЦАЭК_ТС_ФМ_100$_до_2030_-_02.10.10" xfId="7790"/>
    <cellStyle name="_PERS03V1_ЦАЭК_ТС_ФМ_100$_до_2030_-_02-06.10.10" xfId="7791"/>
    <cellStyle name="_PeterStar 5Y 1003023" xfId="7792"/>
    <cellStyle name="_PeterStar 5Y 1003023 2" xfId="7793"/>
    <cellStyle name="_PeterStar 5Y 1003023 2 2" xfId="7794"/>
    <cellStyle name="_PeterStar 5Y 1003023_6" xfId="7795"/>
    <cellStyle name="_PeterStar 5Y 1003023_Book3" xfId="7796"/>
    <cellStyle name="_PeterStar 5Y 1003023_Book3_18" xfId="7797"/>
    <cellStyle name="_PeterStar 5Y 1003023_DCF" xfId="7798"/>
    <cellStyle name="_PeterStar 5Y 1003023_DCF 2" xfId="7799"/>
    <cellStyle name="_PeterStar 5Y 1003023_DCF 3 с увел  объемами 14 12 07 " xfId="7800"/>
    <cellStyle name="_PeterStar 5Y 1003023_DCF 3 с увел  объемами 14 12 07  2" xfId="7801"/>
    <cellStyle name="_PeterStar 5Y 1003023_DCF 3 с увел  объемами 14 12 07 _КБ 2013-2020г" xfId="7802"/>
    <cellStyle name="_PeterStar 5Y 1003023_DCF 3 с увел  объемами 14 12 07 _Консолидированный бюджет Павлодар кор" xfId="7803"/>
    <cellStyle name="_PeterStar 5Y 1003023_DCF 3 с увел  объемами 14 12 07 _Консолидированный бюджет Павлодар кор ПРЭК" xfId="7804"/>
    <cellStyle name="_PeterStar 5Y 1003023_DCF 3 с увел  объемами 14 12 07 _Консолидированный бюджет Павлодар кор.ПТС" xfId="7805"/>
    <cellStyle name="_PeterStar 5Y 1003023_DCF 3 с увел  объемами 14 12 07 _ЦАЭК_ТС_ФМ_100$_до_2030_-_02.10.10" xfId="7806"/>
    <cellStyle name="_PeterStar 5Y 1003023_DCF_Pavlodar_9" xfId="7807"/>
    <cellStyle name="_PeterStar 5Y 1003023_DCF_Pavlodar_9 2" xfId="7808"/>
    <cellStyle name="_PeterStar 5Y 1003023_DCF_Pavlodar_9 2 2" xfId="7809"/>
    <cellStyle name="_PeterStar 5Y 1003023_DCF_Pavlodar_9_6" xfId="7810"/>
    <cellStyle name="_PeterStar 5Y 1003023_DCF_Pavlodar_9_Book3" xfId="7811"/>
    <cellStyle name="_PeterStar 5Y 1003023_DCF_Pavlodar_9_Book3_18" xfId="7812"/>
    <cellStyle name="_PeterStar 5Y 1003023_DCF_Pavlodar_9_Financial Model Pavlodar 10.10.2010" xfId="7813"/>
    <cellStyle name="_PeterStar 5Y 1003023_DCF_Pavlodar_9_Financial Model Pavlodar 10.10.2010_18" xfId="7814"/>
    <cellStyle name="_PeterStar 5Y 1003023_DCF_Pavlodar_9_FinModel Pavlodar DH 2010.09.30_2" xfId="7815"/>
    <cellStyle name="_PeterStar 5Y 1003023_DCF_Pavlodar_9_FinModel Pavlodar DH 2010.09.30_2_18" xfId="7816"/>
    <cellStyle name="_PeterStar 5Y 1003023_DCF_Pavlodar_9_FinModel Pavlodar DH 2010.09.30_4" xfId="7817"/>
    <cellStyle name="_PeterStar 5Y 1003023_DCF_Pavlodar_9_FinModel Pavlodar DH 2010.09.30_4_18" xfId="7818"/>
    <cellStyle name="_PeterStar 5Y 1003023_DCF_Pavlodar_9_FinModel Petropavlovsk DH 2010.09.30_5" xfId="7819"/>
    <cellStyle name="_PeterStar 5Y 1003023_DCF_Pavlodar_9_FinModel Petropavlovsk DH 2010.09.30_5_18" xfId="7820"/>
    <cellStyle name="_PeterStar 5Y 1003023_DCF_Pavlodar_9_Month Manager Report (Jan '11) расш для Регионов" xfId="7821"/>
    <cellStyle name="_PeterStar 5Y 1003023_DCF_Pavlodar_9_Month Manager Report (May '10), расшиф." xfId="7822"/>
    <cellStyle name="_PeterStar 5Y 1003023_DCF_Pavlodar_9_Month Manager Report (May '10), расшиф._18" xfId="7823"/>
    <cellStyle name="_PeterStar 5Y 1003023_DCF_Pavlodar_9_Worksheet in 2230 Consolidated SevKazEnergy JSC IFRS 2009" xfId="7824"/>
    <cellStyle name="_PeterStar 5Y 1003023_DCF_Pavlodar_9_КБ 2013-2020г" xfId="7825"/>
    <cellStyle name="_PeterStar 5Y 1003023_DCF_Pavlodar_9_Консолидированный бюджет Павлодар кор" xfId="7826"/>
    <cellStyle name="_PeterStar 5Y 1003023_DCF_Pavlodar_9_Консолидированный бюджет Павлодар кор ПРЭК" xfId="7827"/>
    <cellStyle name="_PeterStar 5Y 1003023_DCF_Pavlodar_9_Консолидированный бюджет Павлодар кор.ПТС" xfId="7828"/>
    <cellStyle name="_PeterStar 5Y 1003023_DCF_Pavlodar_9_Лист1" xfId="7829"/>
    <cellStyle name="_PeterStar 5Y 1003023_DCF_Pavlodar_9_Лист4" xfId="7830"/>
    <cellStyle name="_PeterStar 5Y 1003023_DCF_Pavlodar_9_Отчет АЭСбыт в ЦАЭК 13082010" xfId="7831"/>
    <cellStyle name="_PeterStar 5Y 1003023_DCF_Pavlodar_9_Отчет АЭСбыт в ЦАЭК 13082010_18" xfId="7832"/>
    <cellStyle name="_PeterStar 5Y 1003023_DCF_Pavlodar_9_СКЭ 7 месяцев ТЭП 2010г" xfId="7833"/>
    <cellStyle name="_PeterStar 5Y 1003023_DCF_Pavlodar_9_СКЭ 7 месяцев ТЭП 2010г_Month Manager Report (Jan '11) расш для Регионов" xfId="7834"/>
    <cellStyle name="_PeterStar 5Y 1003023_DCF_Pavlodar_9_Ф_3" xfId="7835"/>
    <cellStyle name="_PeterStar 5Y 1003023_DCF_Pavlodar_9_ФО ЭС 31-12-2014г. от 28 января без переоценки с примерными резервами" xfId="7836"/>
    <cellStyle name="_PeterStar 5Y 1003023_DCF_Pavlodar_9_ЦАЭК_ТС_ФМ_100$_до_2030_-_02.10.10" xfId="7837"/>
    <cellStyle name="_PeterStar 5Y 1003023_DCF_Pavlodar_9_ЦАЭК_ТС_ФМ_100$_до_2030_-_02-06.10.10" xfId="7838"/>
    <cellStyle name="_PeterStar 5Y 1003023_DCF_КБ 2013-2020г" xfId="7839"/>
    <cellStyle name="_PeterStar 5Y 1003023_DCF_Консолидированный бюджет Павлодар кор" xfId="7840"/>
    <cellStyle name="_PeterStar 5Y 1003023_DCF_Консолидированный бюджет Павлодар кор ПРЭК" xfId="7841"/>
    <cellStyle name="_PeterStar 5Y 1003023_DCF_Консолидированный бюджет Павлодар кор.ПТС" xfId="7842"/>
    <cellStyle name="_PeterStar 5Y 1003023_DCF_ЦАЭК_ТС_ФМ_100$_до_2030_-_02.10.10" xfId="7843"/>
    <cellStyle name="_PeterStar 5Y 1003023_Financial Model Pavlodar 10.10.2010" xfId="7844"/>
    <cellStyle name="_PeterStar 5Y 1003023_Financial Model Pavlodar 10.10.2010_18" xfId="7845"/>
    <cellStyle name="_PeterStar 5Y 1003023_FinModel Pavlodar DH 2010.09.30_2" xfId="7846"/>
    <cellStyle name="_PeterStar 5Y 1003023_FinModel Pavlodar DH 2010.09.30_2_18" xfId="7847"/>
    <cellStyle name="_PeterStar 5Y 1003023_FinModel Pavlodar DH 2010.09.30_4" xfId="7848"/>
    <cellStyle name="_PeterStar 5Y 1003023_FinModel Pavlodar DH 2010.09.30_4_18" xfId="7849"/>
    <cellStyle name="_PeterStar 5Y 1003023_FinModel Petropavlovsk DH 2010.09.30_5" xfId="7850"/>
    <cellStyle name="_PeterStar 5Y 1003023_FinModel Petropavlovsk DH 2010.09.30_5_18" xfId="7851"/>
    <cellStyle name="_PeterStar 5Y 1003023_Month Manager Report (Jan '11) расш для Регионов" xfId="7852"/>
    <cellStyle name="_PeterStar 5Y 1003023_Month Manager Report (May '10), расшиф." xfId="7853"/>
    <cellStyle name="_PeterStar 5Y 1003023_Month Manager Report (May '10), расшиф._18" xfId="7854"/>
    <cellStyle name="_PeterStar 5Y 1003023_Worksheet in 2230 Consolidated SevKazEnergy JSC IFRS 2009" xfId="7855"/>
    <cellStyle name="_PeterStar 5Y 1003023_КБ 2013-2020г" xfId="7856"/>
    <cellStyle name="_PeterStar 5Y 1003023_Консолидированный бюджет Павлодар кор" xfId="7857"/>
    <cellStyle name="_PeterStar 5Y 1003023_Консолидированный бюджет Павлодар кор ПРЭК" xfId="7858"/>
    <cellStyle name="_PeterStar 5Y 1003023_Консолидированный бюджет Павлодар кор.ПТС" xfId="7859"/>
    <cellStyle name="_PeterStar 5Y 1003023_Лист1" xfId="7860"/>
    <cellStyle name="_PeterStar 5Y 1003023_Лист4" xfId="7861"/>
    <cellStyle name="_PeterStar 5Y 1003023_Модель до 2018 г " xfId="7862"/>
    <cellStyle name="_PeterStar 5Y 1003023_Отчет АЭСбыт в ЦАЭК 13082010" xfId="7863"/>
    <cellStyle name="_PeterStar 5Y 1003023_Отчет АЭСбыт в ЦАЭК 13082010_18" xfId="7864"/>
    <cellStyle name="_PeterStar 5Y 1003023_СКЭ 7 месяцев ТЭП 2010г" xfId="7865"/>
    <cellStyle name="_PeterStar 5Y 1003023_СКЭ 7 месяцев ТЭП 2010г_Month Manager Report (Jan '11) расш для Регионов" xfId="7866"/>
    <cellStyle name="_PeterStar 5Y 1003023_Ф_3" xfId="7867"/>
    <cellStyle name="_PeterStar 5Y 1003023_ФО ЭС 31-12-2014г. от 28 января без переоценки с примерными резервами" xfId="7868"/>
    <cellStyle name="_PeterStar 5Y 1003023_ЦАЭК_ТС_ФМ_100$_до_2030_-_02.10.10" xfId="7869"/>
    <cellStyle name="_PeterStar 5Y 1003023_ЦАЭК_ТС_ФМ_100$_до_2030_-_02-06.10.10" xfId="7870"/>
    <cellStyle name="_PeterStar 5Y 102902" xfId="7871"/>
    <cellStyle name="_PeterStar 5Y 102902 2" xfId="7872"/>
    <cellStyle name="_PeterStar 5Y 102902 2 2" xfId="7873"/>
    <cellStyle name="_PeterStar 5Y 102902_6" xfId="7874"/>
    <cellStyle name="_PeterStar 5Y 102902_Book3" xfId="7875"/>
    <cellStyle name="_PeterStar 5Y 102902_Book3_18" xfId="7876"/>
    <cellStyle name="_PeterStar 5Y 102902_DCF" xfId="7877"/>
    <cellStyle name="_PeterStar 5Y 102902_DCF 2" xfId="7878"/>
    <cellStyle name="_PeterStar 5Y 102902_DCF 3 с увел  объемами 14 12 07 " xfId="7879"/>
    <cellStyle name="_PeterStar 5Y 102902_DCF 3 с увел  объемами 14 12 07  2" xfId="7880"/>
    <cellStyle name="_PeterStar 5Y 102902_DCF 3 с увел  объемами 14 12 07 _КБ 2013-2020г" xfId="7881"/>
    <cellStyle name="_PeterStar 5Y 102902_DCF 3 с увел  объемами 14 12 07 _Консолидированный бюджет Павлодар кор" xfId="7882"/>
    <cellStyle name="_PeterStar 5Y 102902_DCF 3 с увел  объемами 14 12 07 _Консолидированный бюджет Павлодар кор ПРЭК" xfId="7883"/>
    <cellStyle name="_PeterStar 5Y 102902_DCF 3 с увел  объемами 14 12 07 _Консолидированный бюджет Павлодар кор.ПТС" xfId="7884"/>
    <cellStyle name="_PeterStar 5Y 102902_DCF 3 с увел  объемами 14 12 07 _ЦАЭК_ТС_ФМ_100$_до_2030_-_02.10.10" xfId="7885"/>
    <cellStyle name="_PeterStar 5Y 102902_DCF_Pavlodar_9" xfId="7886"/>
    <cellStyle name="_PeterStar 5Y 102902_DCF_Pavlodar_9 2" xfId="7887"/>
    <cellStyle name="_PeterStar 5Y 102902_DCF_Pavlodar_9 2 2" xfId="7888"/>
    <cellStyle name="_PeterStar 5Y 102902_DCF_Pavlodar_9_6" xfId="7889"/>
    <cellStyle name="_PeterStar 5Y 102902_DCF_Pavlodar_9_Book3" xfId="7890"/>
    <cellStyle name="_PeterStar 5Y 102902_DCF_Pavlodar_9_Book3_18" xfId="7891"/>
    <cellStyle name="_PeterStar 5Y 102902_DCF_Pavlodar_9_Financial Model Pavlodar 10.10.2010" xfId="7892"/>
    <cellStyle name="_PeterStar 5Y 102902_DCF_Pavlodar_9_Financial Model Pavlodar 10.10.2010_18" xfId="7893"/>
    <cellStyle name="_PeterStar 5Y 102902_DCF_Pavlodar_9_FinModel Pavlodar DH 2010.09.30_2" xfId="7894"/>
    <cellStyle name="_PeterStar 5Y 102902_DCF_Pavlodar_9_FinModel Pavlodar DH 2010.09.30_2_18" xfId="7895"/>
    <cellStyle name="_PeterStar 5Y 102902_DCF_Pavlodar_9_FinModel Pavlodar DH 2010.09.30_4" xfId="7896"/>
    <cellStyle name="_PeterStar 5Y 102902_DCF_Pavlodar_9_FinModel Pavlodar DH 2010.09.30_4_18" xfId="7897"/>
    <cellStyle name="_PeterStar 5Y 102902_DCF_Pavlodar_9_FinModel Petropavlovsk DH 2010.09.30_5" xfId="7898"/>
    <cellStyle name="_PeterStar 5Y 102902_DCF_Pavlodar_9_FinModel Petropavlovsk DH 2010.09.30_5_18" xfId="7899"/>
    <cellStyle name="_PeterStar 5Y 102902_DCF_Pavlodar_9_Month Manager Report (Jan '11) расш для Регионов" xfId="7900"/>
    <cellStyle name="_PeterStar 5Y 102902_DCF_Pavlodar_9_Month Manager Report (May '10), расшиф." xfId="7901"/>
    <cellStyle name="_PeterStar 5Y 102902_DCF_Pavlodar_9_Month Manager Report (May '10), расшиф._18" xfId="7902"/>
    <cellStyle name="_PeterStar 5Y 102902_DCF_Pavlodar_9_Worksheet in 2230 Consolidated SevKazEnergy JSC IFRS 2009" xfId="7903"/>
    <cellStyle name="_PeterStar 5Y 102902_DCF_Pavlodar_9_КБ 2013-2020г" xfId="7904"/>
    <cellStyle name="_PeterStar 5Y 102902_DCF_Pavlodar_9_Консолидированный бюджет Павлодар кор" xfId="7905"/>
    <cellStyle name="_PeterStar 5Y 102902_DCF_Pavlodar_9_Консолидированный бюджет Павлодар кор ПРЭК" xfId="7906"/>
    <cellStyle name="_PeterStar 5Y 102902_DCF_Pavlodar_9_Консолидированный бюджет Павлодар кор.ПТС" xfId="7907"/>
    <cellStyle name="_PeterStar 5Y 102902_DCF_Pavlodar_9_Лист1" xfId="7908"/>
    <cellStyle name="_PeterStar 5Y 102902_DCF_Pavlodar_9_Лист4" xfId="7909"/>
    <cellStyle name="_PeterStar 5Y 102902_DCF_Pavlodar_9_Отчет АЭСбыт в ЦАЭК 13082010" xfId="7910"/>
    <cellStyle name="_PeterStar 5Y 102902_DCF_Pavlodar_9_Отчет АЭСбыт в ЦАЭК 13082010_18" xfId="7911"/>
    <cellStyle name="_PeterStar 5Y 102902_DCF_Pavlodar_9_СКЭ 7 месяцев ТЭП 2010г" xfId="7912"/>
    <cellStyle name="_PeterStar 5Y 102902_DCF_Pavlodar_9_СКЭ 7 месяцев ТЭП 2010г_Month Manager Report (Jan '11) расш для Регионов" xfId="7913"/>
    <cellStyle name="_PeterStar 5Y 102902_DCF_Pavlodar_9_Ф_3" xfId="7914"/>
    <cellStyle name="_PeterStar 5Y 102902_DCF_Pavlodar_9_ФО ЭС 31-12-2014г. от 28 января без переоценки с примерными резервами" xfId="7915"/>
    <cellStyle name="_PeterStar 5Y 102902_DCF_Pavlodar_9_ЦАЭК_ТС_ФМ_100$_до_2030_-_02.10.10" xfId="7916"/>
    <cellStyle name="_PeterStar 5Y 102902_DCF_Pavlodar_9_ЦАЭК_ТС_ФМ_100$_до_2030_-_02-06.10.10" xfId="7917"/>
    <cellStyle name="_PeterStar 5Y 102902_DCF_КБ 2013-2020г" xfId="7918"/>
    <cellStyle name="_PeterStar 5Y 102902_DCF_Консолидированный бюджет Павлодар кор" xfId="7919"/>
    <cellStyle name="_PeterStar 5Y 102902_DCF_Консолидированный бюджет Павлодар кор ПРЭК" xfId="7920"/>
    <cellStyle name="_PeterStar 5Y 102902_DCF_Консолидированный бюджет Павлодар кор.ПТС" xfId="7921"/>
    <cellStyle name="_PeterStar 5Y 102902_DCF_ЦАЭК_ТС_ФМ_100$_до_2030_-_02.10.10" xfId="7922"/>
    <cellStyle name="_PeterStar 5Y 102902_Financial Model Pavlodar 10.10.2010" xfId="7923"/>
    <cellStyle name="_PeterStar 5Y 102902_Financial Model Pavlodar 10.10.2010_18" xfId="7924"/>
    <cellStyle name="_PeterStar 5Y 102902_FinModel Pavlodar DH 2010.09.30_2" xfId="7925"/>
    <cellStyle name="_PeterStar 5Y 102902_FinModel Pavlodar DH 2010.09.30_2_18" xfId="7926"/>
    <cellStyle name="_PeterStar 5Y 102902_FinModel Pavlodar DH 2010.09.30_4" xfId="7927"/>
    <cellStyle name="_PeterStar 5Y 102902_FinModel Pavlodar DH 2010.09.30_4_18" xfId="7928"/>
    <cellStyle name="_PeterStar 5Y 102902_FinModel Petropavlovsk DH 2010.09.30_5" xfId="7929"/>
    <cellStyle name="_PeterStar 5Y 102902_FinModel Petropavlovsk DH 2010.09.30_5_18" xfId="7930"/>
    <cellStyle name="_PeterStar 5Y 102902_Month Manager Report (Jan '11) расш для Регионов" xfId="7931"/>
    <cellStyle name="_PeterStar 5Y 102902_Month Manager Report (May '10), расшиф." xfId="7932"/>
    <cellStyle name="_PeterStar 5Y 102902_Month Manager Report (May '10), расшиф._18" xfId="7933"/>
    <cellStyle name="_PeterStar 5Y 102902_Worksheet in 2230 Consolidated SevKazEnergy JSC IFRS 2009" xfId="7934"/>
    <cellStyle name="_PeterStar 5Y 102902_КБ 2013-2020г" xfId="7935"/>
    <cellStyle name="_PeterStar 5Y 102902_Консолидированный бюджет Павлодар кор" xfId="7936"/>
    <cellStyle name="_PeterStar 5Y 102902_Консолидированный бюджет Павлодар кор ПРЭК" xfId="7937"/>
    <cellStyle name="_PeterStar 5Y 102902_Консолидированный бюджет Павлодар кор.ПТС" xfId="7938"/>
    <cellStyle name="_PeterStar 5Y 102902_Лист1" xfId="7939"/>
    <cellStyle name="_PeterStar 5Y 102902_Лист4" xfId="7940"/>
    <cellStyle name="_PeterStar 5Y 102902_Модель до 2018 г " xfId="7941"/>
    <cellStyle name="_PeterStar 5Y 102902_Отчет АЭСбыт в ЦАЭК 13082010" xfId="7942"/>
    <cellStyle name="_PeterStar 5Y 102902_Отчет АЭСбыт в ЦАЭК 13082010_18" xfId="7943"/>
    <cellStyle name="_PeterStar 5Y 102902_СКЭ 7 месяцев ТЭП 2010г" xfId="7944"/>
    <cellStyle name="_PeterStar 5Y 102902_СКЭ 7 месяцев ТЭП 2010г_Month Manager Report (Jan '11) расш для Регионов" xfId="7945"/>
    <cellStyle name="_PeterStar 5Y 102902_Ф_3" xfId="7946"/>
    <cellStyle name="_PeterStar 5Y 102902_ФО ЭС 31-12-2014г. от 28 января без переоценки с примерными резервами" xfId="7947"/>
    <cellStyle name="_PeterStar 5Y 102902_ЦАЭК_ТС_ФМ_100$_до_2030_-_02.10.10" xfId="7948"/>
    <cellStyle name="_PeterStar 5Y 102902_ЦАЭК_ТС_ФМ_100$_до_2030_-_02-06.10.10" xfId="7949"/>
    <cellStyle name="_PRICE_1C" xfId="7950"/>
    <cellStyle name="_Prices Forecast 20060421" xfId="7951"/>
    <cellStyle name="_Prices Forecast 20060421 2" xfId="7952"/>
    <cellStyle name="_Prices Forecast 20060421_DCF" xfId="7953"/>
    <cellStyle name="_Prices Forecast 20060421_DCF 2" xfId="7954"/>
    <cellStyle name="_Prices Forecast 20060421_DCF 2_18" xfId="7955"/>
    <cellStyle name="_Prices Forecast 20060421_DCF 3" xfId="7956"/>
    <cellStyle name="_Prices Forecast 20060421_DCF 3 предприятия" xfId="7957"/>
    <cellStyle name="_Prices Forecast 20060421_DCF 3 предприятия 2" xfId="7958"/>
    <cellStyle name="_Prices Forecast 20060421_DCF 3 предприятия 2_18" xfId="7959"/>
    <cellStyle name="_Prices Forecast 20060421_DCF 3 предприятия 3" xfId="7960"/>
    <cellStyle name="_Prices Forecast 20060421_DCF 3 с увел  объемами 14 12 07 " xfId="7961"/>
    <cellStyle name="_Prices Forecast 20060421_DCF 3 с увел  объемами 14 12 07  2" xfId="7962"/>
    <cellStyle name="_Prices Forecast 20060421_DCF 3 с увел  объемами 14 12 07  2_18" xfId="7963"/>
    <cellStyle name="_Prices Forecast 20060421_DCF 3 с увел  объемами 14 12 07  3" xfId="7964"/>
    <cellStyle name="_Prices Forecast 20060421_DCF_Pavlodar_9" xfId="7965"/>
    <cellStyle name="_Prices Forecast 20060421_DCF_Pavlodar_9 2" xfId="7966"/>
    <cellStyle name="_Prices Forecast 20060421_информация по затратам и тарифам на  произ теплоэ" xfId="7967"/>
    <cellStyle name="_Prices Forecast 20060421_информация по затратам и тарифам на  произ теплоэ 2" xfId="7968"/>
    <cellStyle name="_Prices Forecast 20060421_информация по затратам и тарифам на  произ теплоэ 2_18" xfId="7969"/>
    <cellStyle name="_Prices Forecast 20060421_информация по затратам и тарифам на  произ теплоэ 3" xfId="7970"/>
    <cellStyle name="_Prices Forecast 20060421_Модель до 2018 г " xfId="7971"/>
    <cellStyle name="_Prices Forecast 20060421_Модель до 2018 г _18" xfId="7972"/>
    <cellStyle name="_Production  Capex 20060313" xfId="7973"/>
    <cellStyle name="_Production  Capex 20060313 2" xfId="7974"/>
    <cellStyle name="_Production  Capex 20060313_DCF" xfId="7975"/>
    <cellStyle name="_Production  Capex 20060313_DCF 2" xfId="7976"/>
    <cellStyle name="_Production  Capex 20060313_DCF 2_18" xfId="7977"/>
    <cellStyle name="_Production  Capex 20060313_DCF 3" xfId="7978"/>
    <cellStyle name="_Production  Capex 20060313_DCF 3 предприятия" xfId="7979"/>
    <cellStyle name="_Production  Capex 20060313_DCF 3 предприятия 2" xfId="7980"/>
    <cellStyle name="_Production  Capex 20060313_DCF 3 предприятия 2_18" xfId="7981"/>
    <cellStyle name="_Production  Capex 20060313_DCF 3 предприятия 3" xfId="7982"/>
    <cellStyle name="_Production  Capex 20060313_DCF 3 с увел  объемами 14 12 07 " xfId="7983"/>
    <cellStyle name="_Production  Capex 20060313_DCF 3 с увел  объемами 14 12 07  2" xfId="7984"/>
    <cellStyle name="_Production  Capex 20060313_DCF 3 с увел  объемами 14 12 07  2_18" xfId="7985"/>
    <cellStyle name="_Production  Capex 20060313_DCF 3 с увел  объемами 14 12 07  3" xfId="7986"/>
    <cellStyle name="_Production  Capex 20060313_DCF_Pavlodar_9" xfId="7987"/>
    <cellStyle name="_Production  Capex 20060313_DCF_Pavlodar_9 2" xfId="7988"/>
    <cellStyle name="_Production  Capex 20060313_информация по затратам и тарифам на  произ теплоэ" xfId="7989"/>
    <cellStyle name="_Production  Capex 20060313_информация по затратам и тарифам на  произ теплоэ 2" xfId="7990"/>
    <cellStyle name="_Production  Capex 20060313_информация по затратам и тарифам на  произ теплоэ 2_18" xfId="7991"/>
    <cellStyle name="_Production  Capex 20060313_информация по затратам и тарифам на  произ теплоэ 3" xfId="7992"/>
    <cellStyle name="_Production  Capex 20060313_Модель до 2018 г " xfId="7993"/>
    <cellStyle name="_Production  Capex 20060313_Модель до 2018 г _18" xfId="7994"/>
    <cellStyle name="_PT_IAS_Eurocement_01_01_2005_MB_1" xfId="7995"/>
    <cellStyle name="_PT_IAS_Eurocement_01_01_2005_MB_1_18" xfId="7996"/>
    <cellStyle name="_PT_IAS_Eurocement_01_01_2005_MB_1_DCF" xfId="7997"/>
    <cellStyle name="_PT_IAS_Eurocement_01_01_2005_MB_1_DCF 2" xfId="7998"/>
    <cellStyle name="_PT_IAS_Eurocement_01_01_2005_MB_1_DCF 2 2" xfId="7999"/>
    <cellStyle name="_PT_IAS_Eurocement_01_01_2005_MB_1_DCF 2_18" xfId="8000"/>
    <cellStyle name="_PT_IAS_Eurocement_01_01_2005_MB_1_DCF 3 с увел  объемами 14 12 07 " xfId="8001"/>
    <cellStyle name="_PT_IAS_Eurocement_01_01_2005_MB_1_DCF 3 с увел  объемами 14 12 07  2" xfId="8002"/>
    <cellStyle name="_PT_IAS_Eurocement_01_01_2005_MB_1_DCF 3 с увел  объемами 14 12 07  2 2" xfId="8003"/>
    <cellStyle name="_PT_IAS_Eurocement_01_01_2005_MB_1_DCF 3 с увел  объемами 14 12 07  2_18" xfId="8004"/>
    <cellStyle name="_PT_IAS_Eurocement_01_01_2005_MB_1_DCF 3 с увел  объемами 14 12 07 _18" xfId="8005"/>
    <cellStyle name="_PT_IAS_Eurocement_01_01_2005_MB_1_DCF_18" xfId="8006"/>
    <cellStyle name="_PT_IAS_Eurocement_01_01_2005_MB_1_DCF_Pavlodar_9" xfId="8007"/>
    <cellStyle name="_PT_IAS_Eurocement_01_01_2005_MB_1_DCF_Pavlodar_9_18" xfId="8008"/>
    <cellStyle name="_PT_IAS_Eurocement_01_01_2005_MB_1_Модель до 2018 г " xfId="8009"/>
    <cellStyle name="_PT_IAS_Eurocement_01_01_2005_MB_1_Модель до 2018 г _18" xfId="8010"/>
    <cellStyle name="_RequestSheet21_11_05" xfId="8011"/>
    <cellStyle name="_RequestSheet21_11_05 2" xfId="8012"/>
    <cellStyle name="_RequestSheet21_11_05 2 2" xfId="8013"/>
    <cellStyle name="_RequestSheet21_11_05 2_18" xfId="8014"/>
    <cellStyle name="_RequestSheet21_11_05_DCF" xfId="8015"/>
    <cellStyle name="_RequestSheet21_11_05_DCF 2" xfId="8016"/>
    <cellStyle name="_RequestSheet21_11_05_DCF 2 2" xfId="8017"/>
    <cellStyle name="_RequestSheet21_11_05_DCF 2_18" xfId="8018"/>
    <cellStyle name="_RequestSheet21_11_05_DCF 3 с увел  объемами 14 12 07 " xfId="8019"/>
    <cellStyle name="_RequestSheet21_11_05_DCF 3 с увел  объемами 14 12 07  2" xfId="8020"/>
    <cellStyle name="_RequestSheet21_11_05_DCF 3 с увел  объемами 14 12 07  2 2" xfId="8021"/>
    <cellStyle name="_RequestSheet21_11_05_DCF 3 с увел  объемами 14 12 07  2_18" xfId="8022"/>
    <cellStyle name="_RequestSheet21_11_05_DCF_Pavlodar_9" xfId="8023"/>
    <cellStyle name="_RequestSheet21_11_05_DCF_Pavlodar_9 2" xfId="8024"/>
    <cellStyle name="_RequestSheet21_11_05_DCF_Pavlodar_9 2 2" xfId="8025"/>
    <cellStyle name="_RequestSheet21_11_05_DCF_Pavlodar_9 2_18" xfId="8026"/>
    <cellStyle name="_RequestSheet21_11_05_Модель до 2018 г " xfId="8027"/>
    <cellStyle name="_RequestSheet21_11_05_Модель до 2018 г _18" xfId="8028"/>
    <cellStyle name="_ROIC 2001" xfId="8029"/>
    <cellStyle name="_ROIC 2001 2" xfId="8030"/>
    <cellStyle name="_ROIC 2001 2 2" xfId="8031"/>
    <cellStyle name="_ROIC 2001_6" xfId="8032"/>
    <cellStyle name="_ROIC 2001_Book3" xfId="8033"/>
    <cellStyle name="_ROIC 2001_Book3_18" xfId="8034"/>
    <cellStyle name="_ROIC 2001_DCF" xfId="8035"/>
    <cellStyle name="_ROIC 2001_DCF 2" xfId="8036"/>
    <cellStyle name="_ROIC 2001_DCF 3 с увел  объемами 14 12 07 " xfId="8037"/>
    <cellStyle name="_ROIC 2001_DCF 3 с увел  объемами 14 12 07  2" xfId="8038"/>
    <cellStyle name="_ROIC 2001_DCF 3 с увел  объемами 14 12 07 _КБ 2013-2020г" xfId="8039"/>
    <cellStyle name="_ROIC 2001_DCF 3 с увел  объемами 14 12 07 _Консолидированный бюджет Павлодар кор" xfId="8040"/>
    <cellStyle name="_ROIC 2001_DCF 3 с увел  объемами 14 12 07 _Консолидированный бюджет Павлодар кор ПРЭК" xfId="8041"/>
    <cellStyle name="_ROIC 2001_DCF 3 с увел  объемами 14 12 07 _Консолидированный бюджет Павлодар кор.ПТС" xfId="8042"/>
    <cellStyle name="_ROIC 2001_DCF 3 с увел  объемами 14 12 07 _ЦАЭК_ТС_ФМ_100$_до_2030_-_02.10.10" xfId="8043"/>
    <cellStyle name="_ROIC 2001_DCF_Pavlodar_9" xfId="8044"/>
    <cellStyle name="_ROIC 2001_DCF_Pavlodar_9 2" xfId="8045"/>
    <cellStyle name="_ROIC 2001_DCF_Pavlodar_9 2 2" xfId="8046"/>
    <cellStyle name="_ROIC 2001_DCF_Pavlodar_9_6" xfId="8047"/>
    <cellStyle name="_ROIC 2001_DCF_Pavlodar_9_Book3" xfId="8048"/>
    <cellStyle name="_ROIC 2001_DCF_Pavlodar_9_Book3_18" xfId="8049"/>
    <cellStyle name="_ROIC 2001_DCF_Pavlodar_9_Financial Model Pavlodar 10.10.2010" xfId="8050"/>
    <cellStyle name="_ROIC 2001_DCF_Pavlodar_9_Financial Model Pavlodar 10.10.2010_18" xfId="8051"/>
    <cellStyle name="_ROIC 2001_DCF_Pavlodar_9_FinModel Pavlodar DH 2010.09.30_2" xfId="8052"/>
    <cellStyle name="_ROIC 2001_DCF_Pavlodar_9_FinModel Pavlodar DH 2010.09.30_2_18" xfId="8053"/>
    <cellStyle name="_ROIC 2001_DCF_Pavlodar_9_FinModel Pavlodar DH 2010.09.30_4" xfId="8054"/>
    <cellStyle name="_ROIC 2001_DCF_Pavlodar_9_FinModel Pavlodar DH 2010.09.30_4_18" xfId="8055"/>
    <cellStyle name="_ROIC 2001_DCF_Pavlodar_9_FinModel Petropavlovsk DH 2010.09.30_5" xfId="8056"/>
    <cellStyle name="_ROIC 2001_DCF_Pavlodar_9_FinModel Petropavlovsk DH 2010.09.30_5_18" xfId="8057"/>
    <cellStyle name="_ROIC 2001_DCF_Pavlodar_9_Month Manager Report (Jan '11) расш для Регионов" xfId="8058"/>
    <cellStyle name="_ROIC 2001_DCF_Pavlodar_9_Month Manager Report (May '10), расшиф." xfId="8059"/>
    <cellStyle name="_ROIC 2001_DCF_Pavlodar_9_Month Manager Report (May '10), расшиф._18" xfId="8060"/>
    <cellStyle name="_ROIC 2001_DCF_Pavlodar_9_Worksheet in 2230 Consolidated SevKazEnergy JSC IFRS 2009" xfId="8061"/>
    <cellStyle name="_ROIC 2001_DCF_Pavlodar_9_КБ 2013-2020г" xfId="8062"/>
    <cellStyle name="_ROIC 2001_DCF_Pavlodar_9_Консолидированный бюджет Павлодар кор" xfId="8063"/>
    <cellStyle name="_ROIC 2001_DCF_Pavlodar_9_Консолидированный бюджет Павлодар кор ПРЭК" xfId="8064"/>
    <cellStyle name="_ROIC 2001_DCF_Pavlodar_9_Консолидированный бюджет Павлодар кор.ПТС" xfId="8065"/>
    <cellStyle name="_ROIC 2001_DCF_Pavlodar_9_Лист1" xfId="8066"/>
    <cellStyle name="_ROIC 2001_DCF_Pavlodar_9_Лист4" xfId="8067"/>
    <cellStyle name="_ROIC 2001_DCF_Pavlodar_9_Отчет АЭСбыт в ЦАЭК 13082010" xfId="8068"/>
    <cellStyle name="_ROIC 2001_DCF_Pavlodar_9_Отчет АЭСбыт в ЦАЭК 13082010_18" xfId="8069"/>
    <cellStyle name="_ROIC 2001_DCF_Pavlodar_9_СКЭ 7 месяцев ТЭП 2010г" xfId="8070"/>
    <cellStyle name="_ROIC 2001_DCF_Pavlodar_9_СКЭ 7 месяцев ТЭП 2010г_18" xfId="8071"/>
    <cellStyle name="_ROIC 2001_DCF_Pavlodar_9_СКЭ 7 месяцев ТЭП 2010г_Month Manager Report (Jan '11) расш для Регионов" xfId="8072"/>
    <cellStyle name="_ROIC 2001_DCF_Pavlodar_9_Ф_3" xfId="8073"/>
    <cellStyle name="_ROIC 2001_DCF_Pavlodar_9_ФО ЭС 31-12-2014г. от 28 января без переоценки с примерными резервами" xfId="8074"/>
    <cellStyle name="_ROIC 2001_DCF_Pavlodar_9_ЦАЭК_ТС_ФМ_100$_до_2030_-_02.10.10" xfId="8075"/>
    <cellStyle name="_ROIC 2001_DCF_Pavlodar_9_ЦАЭК_ТС_ФМ_100$_до_2030_-_02.10.10_18" xfId="8076"/>
    <cellStyle name="_ROIC 2001_DCF_Pavlodar_9_ЦАЭК_ТС_ФМ_100$_до_2030_-_02-06.10.10" xfId="8077"/>
    <cellStyle name="_ROIC 2001_DCF_Pavlodar_9_ЦАЭК_ТС_ФМ_100$_до_2030_-_02-06.10.10_18" xfId="8078"/>
    <cellStyle name="_ROIC 2001_DCF_КБ 2013-2020г" xfId="8079"/>
    <cellStyle name="_ROIC 2001_DCF_Консолидированный бюджет Павлодар кор" xfId="8080"/>
    <cellStyle name="_ROIC 2001_DCF_Консолидированный бюджет Павлодар кор ПРЭК" xfId="8081"/>
    <cellStyle name="_ROIC 2001_DCF_Консолидированный бюджет Павлодар кор.ПТС" xfId="8082"/>
    <cellStyle name="_ROIC 2001_DCF_ЦАЭК_ТС_ФМ_100$_до_2030_-_02.10.10" xfId="8083"/>
    <cellStyle name="_ROIC 2001_DCF_ЦАЭК_ТС_ФМ_100$_до_2030_-_02.10.10_18" xfId="8084"/>
    <cellStyle name="_ROIC 2001_Financial Model Pavlodar 10.10.2010" xfId="8085"/>
    <cellStyle name="_ROIC 2001_Financial Model Pavlodar 10.10.2010_18" xfId="8086"/>
    <cellStyle name="_ROIC 2001_FinModel Pavlodar DH 2010.09.30_2" xfId="8087"/>
    <cellStyle name="_ROIC 2001_FinModel Pavlodar DH 2010.09.30_2_18" xfId="8088"/>
    <cellStyle name="_ROIC 2001_FinModel Pavlodar DH 2010.09.30_4" xfId="8089"/>
    <cellStyle name="_ROIC 2001_FinModel Pavlodar DH 2010.09.30_4_18" xfId="8090"/>
    <cellStyle name="_ROIC 2001_FinModel Petropavlovsk DH 2010.09.30_5" xfId="8091"/>
    <cellStyle name="_ROIC 2001_FinModel Petropavlovsk DH 2010.09.30_5_18" xfId="8092"/>
    <cellStyle name="_ROIC 2001_Month Manager Report (Jan '11) расш для Регионов" xfId="8093"/>
    <cellStyle name="_ROIC 2001_Month Manager Report (May '10), расшиф." xfId="8094"/>
    <cellStyle name="_ROIC 2001_Month Manager Report (May '10), расшиф._18" xfId="8095"/>
    <cellStyle name="_ROIC 2001_Worksheet in 2230 Consolidated SevKazEnergy JSC IFRS 2009" xfId="8096"/>
    <cellStyle name="_ROIC 2001_Worksheet in 2230 Consolidated SevKazEnergy JSC IFRS 2009_18" xfId="8097"/>
    <cellStyle name="_ROIC 2001_КБ 2013-2020г" xfId="8098"/>
    <cellStyle name="_ROIC 2001_Консолидированный бюджет Павлодар кор" xfId="8099"/>
    <cellStyle name="_ROIC 2001_Консолидированный бюджет Павлодар кор ПРЭК" xfId="8100"/>
    <cellStyle name="_ROIC 2001_Консолидированный бюджет Павлодар кор.ПТС" xfId="8101"/>
    <cellStyle name="_ROIC 2001_Лист1" xfId="8102"/>
    <cellStyle name="_ROIC 2001_Лист1_18" xfId="8103"/>
    <cellStyle name="_ROIC 2001_Лист4" xfId="8104"/>
    <cellStyle name="_ROIC 2001_Модель до 2018 г " xfId="8105"/>
    <cellStyle name="_ROIC 2001_Модель до 2018 г _18" xfId="8106"/>
    <cellStyle name="_ROIC 2001_Отчет АЭСбыт в ЦАЭК 13082010" xfId="8107"/>
    <cellStyle name="_ROIC 2001_Отчет АЭСбыт в ЦАЭК 13082010_18" xfId="8108"/>
    <cellStyle name="_ROIC 2001_СКЭ 7 месяцев ТЭП 2010г" xfId="8109"/>
    <cellStyle name="_ROIC 2001_СКЭ 7 месяцев ТЭП 2010г_18" xfId="8110"/>
    <cellStyle name="_ROIC 2001_СКЭ 7 месяцев ТЭП 2010г_Month Manager Report (Jan '11) расш для Регионов" xfId="8111"/>
    <cellStyle name="_ROIC 2001_Ф_3" xfId="8112"/>
    <cellStyle name="_ROIC 2001_ФО ЭС 31-12-2014г. от 28 января без переоценки с примерными резервами" xfId="8113"/>
    <cellStyle name="_ROIC 2001_ЦАЭК_ТС_ФМ_100$_до_2030_-_02.10.10" xfId="8114"/>
    <cellStyle name="_ROIC 2001_ЦАЭК_ТС_ФМ_100$_до_2030_-_02.10.10_18" xfId="8115"/>
    <cellStyle name="_ROIC 2001_ЦАЭК_ТС_ФМ_100$_до_2030_-_02-06.10.10" xfId="8116"/>
    <cellStyle name="_ROIC 2001_ЦАЭК_ТС_ФМ_100$_до_2030_-_02-06.10.10_18" xfId="8117"/>
    <cellStyle name="_Russian auto market" xfId="8118"/>
    <cellStyle name="_Russian auto market 2" xfId="8119"/>
    <cellStyle name="_Russian auto market 3" xfId="8120"/>
    <cellStyle name="_Russian auto market_18" xfId="8121"/>
    <cellStyle name="_Russian auto market_6" xfId="8122"/>
    <cellStyle name="_Russian auto market_6 2" xfId="8123"/>
    <cellStyle name="_Russian auto market_6_18" xfId="8124"/>
    <cellStyle name="_Russian auto market_DCF" xfId="8125"/>
    <cellStyle name="_Russian auto market_DCF 2" xfId="8126"/>
    <cellStyle name="_Russian auto market_DCF 3 с увел  объемами 14 12 07 " xfId="8127"/>
    <cellStyle name="_Russian auto market_DCF 3 с увел  объемами 14 12 07  2" xfId="8128"/>
    <cellStyle name="_Russian auto market_DCF 3 с увел  объемами 14 12 07 _18" xfId="8129"/>
    <cellStyle name="_Russian auto market_DCF_18" xfId="8130"/>
    <cellStyle name="_Russian auto market_DCF_Pavlodar_9" xfId="8131"/>
    <cellStyle name="_Russian auto market_DCF_Pavlodar_9 2" xfId="8132"/>
    <cellStyle name="_Russian auto market_DCF_Pavlodar_9 3" xfId="8133"/>
    <cellStyle name="_Russian auto market_DCF_Pavlodar_9_18" xfId="8134"/>
    <cellStyle name="_Russian auto market_DCF_Pavlodar_9_6" xfId="8135"/>
    <cellStyle name="_Russian auto market_DCF_Pavlodar_9_6 2" xfId="8136"/>
    <cellStyle name="_Russian auto market_DCF_Pavlodar_9_6_18" xfId="8137"/>
    <cellStyle name="_Russian auto market_DCF_Pavlodar_9_Worksheet in 2230 Consolidated SevKazEnergy JSC IFRS 2009" xfId="8138"/>
    <cellStyle name="_Russian auto market_DCF_Pavlodar_9_Worksheet in 2230 Consolidated SevKazEnergy JSC IFRS 2009 2" xfId="8139"/>
    <cellStyle name="_Russian auto market_DCF_Pavlodar_9_Worksheet in 2230 Consolidated SevKazEnergy JSC IFRS 2009_18" xfId="8140"/>
    <cellStyle name="_Russian auto market_DCF_Pavlodar_9_Worksheet in 2230 Consolidated SevKazEnergy JSC IFRS 2009_Ф_3" xfId="8141"/>
    <cellStyle name="_Russian auto market_DCF_Pavlodar_9_Worksheet in 2230 Consolidated SevKazEnergy JSC IFRS 2009_ФО ЭС 31-12-2014г. от 28 января без переоценки с примерными резервами" xfId="8142"/>
    <cellStyle name="_Russian auto market_DCF_Pavlodar_9_Лист1" xfId="8143"/>
    <cellStyle name="_Russian auto market_DCF_Pavlodar_9_Лист1_18" xfId="8144"/>
    <cellStyle name="_Russian auto market_DCF_Pavlodar_9_Лист4" xfId="8145"/>
    <cellStyle name="_Russian auto market_DCF_Pavlodar_9_СКЭ 7 месяцев ТЭП 2010г" xfId="8146"/>
    <cellStyle name="_Russian auto market_DCF_Pavlodar_9_СКЭ 7 месяцев ТЭП 2010г_18" xfId="8147"/>
    <cellStyle name="_Russian auto market_DCF_Pavlodar_9_СКЭ 7 месяцев ТЭП 2010г_Month Manager Report (Jan '11) расш для Регионов" xfId="8148"/>
    <cellStyle name="_Russian auto market_DCF_Pavlodar_9_ЦАЭК_ТС_ФМ_100$_до_2030_-_02-06.10.10" xfId="8149"/>
    <cellStyle name="_Russian auto market_DCF_Pavlodar_9_ЦАЭК_ТС_ФМ_100$_до_2030_-_02-06.10.10_18" xfId="8150"/>
    <cellStyle name="_Russian auto market_DCF_Pavlodar_9_ЦАЭК_ТС_ФМ_100$_до_2030_-_02-06.10.10_Book3" xfId="8151"/>
    <cellStyle name="_Russian auto market_DCF_Pavlodar_9_ЦАЭК_ТС_ФМ_100$_до_2030_-_02-06.10.10_Book3_18" xfId="8152"/>
    <cellStyle name="_Russian auto market_DCF_Pavlodar_9_ЦАЭК_ТС_ФМ_100$_до_2030_-_02-06.10.10_Financial Model Pavlodar 10.10.2010" xfId="8153"/>
    <cellStyle name="_Russian auto market_DCF_Pavlodar_9_ЦАЭК_ТС_ФМ_100$_до_2030_-_02-06.10.10_Financial Model Pavlodar 10.10.2010_18" xfId="8154"/>
    <cellStyle name="_Russian auto market_DCF_Pavlodar_9_ЦАЭК_ТС_ФМ_100$_до_2030_-_02-06.10.10_FinModel Pavlodar DH 2010.09.30_2" xfId="8155"/>
    <cellStyle name="_Russian auto market_DCF_Pavlodar_9_ЦАЭК_ТС_ФМ_100$_до_2030_-_02-06.10.10_FinModel Pavlodar DH 2010.09.30_2_18" xfId="8156"/>
    <cellStyle name="_Russian auto market_DCF_Pavlodar_9_ЦАЭК_ТС_ФМ_100$_до_2030_-_02-06.10.10_FinModel Pavlodar DH 2010.09.30_4" xfId="8157"/>
    <cellStyle name="_Russian auto market_DCF_Pavlodar_9_ЦАЭК_ТС_ФМ_100$_до_2030_-_02-06.10.10_FinModel Pavlodar DH 2010.09.30_4_18" xfId="8158"/>
    <cellStyle name="_Russian auto market_DCF_Pavlodar_9_ЦАЭК_ТС_ФМ_100$_до_2030_-_02-06.10.10_FinModel Petropavlovsk DH 2010.09.30_5" xfId="8159"/>
    <cellStyle name="_Russian auto market_DCF_Pavlodar_9_ЦАЭК_ТС_ФМ_100$_до_2030_-_02-06.10.10_FinModel Petropavlovsk DH 2010.09.30_5_18" xfId="8160"/>
    <cellStyle name="_Russian auto market_Worksheet in 2230 Consolidated SevKazEnergy JSC IFRS 2009" xfId="8161"/>
    <cellStyle name="_Russian auto market_Worksheet in 2230 Consolidated SevKazEnergy JSC IFRS 2009 2" xfId="8162"/>
    <cellStyle name="_Russian auto market_Worksheet in 2230 Consolidated SevKazEnergy JSC IFRS 2009_18" xfId="8163"/>
    <cellStyle name="_Russian auto market_Worksheet in 2230 Consolidated SevKazEnergy JSC IFRS 2009_Ф_3" xfId="8164"/>
    <cellStyle name="_Russian auto market_Worksheet in 2230 Consolidated SevKazEnergy JSC IFRS 2009_ФО ЭС 31-12-2014г. от 28 января без переоценки с примерными резервами" xfId="8165"/>
    <cellStyle name="_Russian auto market_Лист1" xfId="8166"/>
    <cellStyle name="_Russian auto market_Лист1_18" xfId="8167"/>
    <cellStyle name="_Russian auto market_Лист4" xfId="8168"/>
    <cellStyle name="_Russian auto market_Модель до 2018 г " xfId="8169"/>
    <cellStyle name="_Russian auto market_Модель до 2018 г _18" xfId="8170"/>
    <cellStyle name="_Russian auto market_СКЭ 7 месяцев ТЭП 2010г" xfId="8171"/>
    <cellStyle name="_Russian auto market_СКЭ 7 месяцев ТЭП 2010г_18" xfId="8172"/>
    <cellStyle name="_Russian auto market_СКЭ 7 месяцев ТЭП 2010г_Month Manager Report (Jan '11) расш для Регионов" xfId="8173"/>
    <cellStyle name="_Russian auto market_ЦАЭК_ТС_ФМ_100$_до_2030_-_02-06.10.10" xfId="8174"/>
    <cellStyle name="_Russian auto market_ЦАЭК_ТС_ФМ_100$_до_2030_-_02-06.10.10_18" xfId="8175"/>
    <cellStyle name="_Russian auto market_ЦАЭК_ТС_ФМ_100$_до_2030_-_02-06.10.10_Book3" xfId="8176"/>
    <cellStyle name="_Russian auto market_ЦАЭК_ТС_ФМ_100$_до_2030_-_02-06.10.10_Book3_18" xfId="8177"/>
    <cellStyle name="_Russian auto market_ЦАЭК_ТС_ФМ_100$_до_2030_-_02-06.10.10_Financial Model Pavlodar 10.10.2010" xfId="8178"/>
    <cellStyle name="_Russian auto market_ЦАЭК_ТС_ФМ_100$_до_2030_-_02-06.10.10_Financial Model Pavlodar 10.10.2010_18" xfId="8179"/>
    <cellStyle name="_Russian auto market_ЦАЭК_ТС_ФМ_100$_до_2030_-_02-06.10.10_FinModel Pavlodar DH 2010.09.30_2" xfId="8180"/>
    <cellStyle name="_Russian auto market_ЦАЭК_ТС_ФМ_100$_до_2030_-_02-06.10.10_FinModel Pavlodar DH 2010.09.30_2_18" xfId="8181"/>
    <cellStyle name="_Russian auto market_ЦАЭК_ТС_ФМ_100$_до_2030_-_02-06.10.10_FinModel Pavlodar DH 2010.09.30_4" xfId="8182"/>
    <cellStyle name="_Russian auto market_ЦАЭК_ТС_ФМ_100$_до_2030_-_02-06.10.10_FinModel Pavlodar DH 2010.09.30_4_18" xfId="8183"/>
    <cellStyle name="_Russian auto market_ЦАЭК_ТС_ФМ_100$_до_2030_-_02-06.10.10_FinModel Petropavlovsk DH 2010.09.30_5" xfId="8184"/>
    <cellStyle name="_Russian auto market_ЦАЭК_ТС_ФМ_100$_до_2030_-_02-06.10.10_FinModel Petropavlovsk DH 2010.09.30_5_18" xfId="8185"/>
    <cellStyle name="_S0279" xfId="8186"/>
    <cellStyle name="_S0279 2" xfId="8187"/>
    <cellStyle name="_S0279 2 2" xfId="8188"/>
    <cellStyle name="_S0279 2_18" xfId="8189"/>
    <cellStyle name="_S0279 3" xfId="8190"/>
    <cellStyle name="_S0279_18" xfId="8191"/>
    <cellStyle name="_S0279_DCF" xfId="8192"/>
    <cellStyle name="_S0279_DCF 2" xfId="8193"/>
    <cellStyle name="_S0279_DCF 2 2" xfId="8194"/>
    <cellStyle name="_S0279_DCF 2_18" xfId="8195"/>
    <cellStyle name="_S0279_DCF 3" xfId="8196"/>
    <cellStyle name="_S0279_DCF 3 с увел  объемами 14 12 07 " xfId="8197"/>
    <cellStyle name="_S0279_DCF 3 с увел  объемами 14 12 07  2" xfId="8198"/>
    <cellStyle name="_S0279_DCF 3 с увел  объемами 14 12 07  2 2" xfId="8199"/>
    <cellStyle name="_S0279_DCF 3 с увел  объемами 14 12 07  2_18" xfId="8200"/>
    <cellStyle name="_S0279_DCF 3 с увел  объемами 14 12 07  3" xfId="8201"/>
    <cellStyle name="_S0279_DCF 3 с увел  объемами 14 12 07 _18" xfId="8202"/>
    <cellStyle name="_S0279_DCF_18" xfId="8203"/>
    <cellStyle name="_S0279_DCF_Pavlodar_9" xfId="8204"/>
    <cellStyle name="_S0279_DCF_Pavlodar_9 2" xfId="8205"/>
    <cellStyle name="_S0279_DCF_Pavlodar_9 2 2" xfId="8206"/>
    <cellStyle name="_S0279_DCF_Pavlodar_9 2_18" xfId="8207"/>
    <cellStyle name="_S0279_DCF_Pavlodar_9 3" xfId="8208"/>
    <cellStyle name="_S0279_DCF_Pavlodar_9_18" xfId="8209"/>
    <cellStyle name="_S0279_Модель до 2018 г " xfId="8210"/>
    <cellStyle name="_S0279_Модель до 2018 г _18" xfId="8211"/>
    <cellStyle name="_Salary" xfId="8212"/>
    <cellStyle name="_Salary_18" xfId="8213"/>
    <cellStyle name="_SMC" xfId="8214"/>
    <cellStyle name="_SMC 2" xfId="8215"/>
    <cellStyle name="_SMC 2 2" xfId="8216"/>
    <cellStyle name="_SMC 2_18" xfId="8217"/>
    <cellStyle name="_SMC 3" xfId="8218"/>
    <cellStyle name="_SMC_18" xfId="8219"/>
    <cellStyle name="_SMC_DCF" xfId="8220"/>
    <cellStyle name="_SMC_DCF 2" xfId="8221"/>
    <cellStyle name="_SMC_DCF 2 2" xfId="8222"/>
    <cellStyle name="_SMC_DCF 2_18" xfId="8223"/>
    <cellStyle name="_SMC_DCF 3" xfId="8224"/>
    <cellStyle name="_SMC_DCF 3 с увел  объемами 14 12 07 " xfId="8225"/>
    <cellStyle name="_SMC_DCF 3 с увел  объемами 14 12 07  2" xfId="8226"/>
    <cellStyle name="_SMC_DCF 3 с увел  объемами 14 12 07  2 2" xfId="8227"/>
    <cellStyle name="_SMC_DCF 3 с увел  объемами 14 12 07  2_18" xfId="8228"/>
    <cellStyle name="_SMC_DCF 3 с увел  объемами 14 12 07  3" xfId="8229"/>
    <cellStyle name="_SMC_DCF 3 с увел  объемами 14 12 07 _18" xfId="8230"/>
    <cellStyle name="_SMC_DCF_18" xfId="8231"/>
    <cellStyle name="_SMC_DCF_Pavlodar_9" xfId="8232"/>
    <cellStyle name="_SMC_DCF_Pavlodar_9 2" xfId="8233"/>
    <cellStyle name="_SMC_DCF_Pavlodar_9 2 2" xfId="8234"/>
    <cellStyle name="_SMC_DCF_Pavlodar_9 2_18" xfId="8235"/>
    <cellStyle name="_SMC_DCF_Pavlodar_9 3" xfId="8236"/>
    <cellStyle name="_SMC_DCF_Pavlodar_9_18" xfId="8237"/>
    <cellStyle name="_SMC_Модель до 2018 г " xfId="8238"/>
    <cellStyle name="_SMC_Модель до 2018 г _18" xfId="8239"/>
    <cellStyle name="_sobi_rf_020715_blank" xfId="8240"/>
    <cellStyle name="_sobi_rf_020715_blank 2" xfId="8241"/>
    <cellStyle name="_sobi_rf_020715_blank 2 2" xfId="8242"/>
    <cellStyle name="_sobi_rf_020715_blank 2_18" xfId="8243"/>
    <cellStyle name="_sobi_rf_020715_blank 3" xfId="8244"/>
    <cellStyle name="_sobi_rf_020715_blank_18" xfId="8245"/>
    <cellStyle name="_sobi_rf_020715_blank_DCF" xfId="8246"/>
    <cellStyle name="_sobi_rf_020715_blank_DCF 2" xfId="8247"/>
    <cellStyle name="_sobi_rf_020715_blank_DCF 2 2" xfId="8248"/>
    <cellStyle name="_sobi_rf_020715_blank_DCF 2_18" xfId="8249"/>
    <cellStyle name="_sobi_rf_020715_blank_DCF 3" xfId="8250"/>
    <cellStyle name="_sobi_rf_020715_blank_DCF 3 с увел  объемами 14 12 07 " xfId="8251"/>
    <cellStyle name="_sobi_rf_020715_blank_DCF 3 с увел  объемами 14 12 07  2" xfId="8252"/>
    <cellStyle name="_sobi_rf_020715_blank_DCF 3 с увел  объемами 14 12 07  2 2" xfId="8253"/>
    <cellStyle name="_sobi_rf_020715_blank_DCF 3 с увел  объемами 14 12 07  2_18" xfId="8254"/>
    <cellStyle name="_sobi_rf_020715_blank_DCF 3 с увел  объемами 14 12 07  3" xfId="8255"/>
    <cellStyle name="_sobi_rf_020715_blank_DCF 3 с увел  объемами 14 12 07 _18" xfId="8256"/>
    <cellStyle name="_sobi_rf_020715_blank_DCF_18" xfId="8257"/>
    <cellStyle name="_sobi_rf_020715_blank_DCF_Pavlodar_9" xfId="8258"/>
    <cellStyle name="_sobi_rf_020715_blank_DCF_Pavlodar_9 2" xfId="8259"/>
    <cellStyle name="_sobi_rf_020715_blank_DCF_Pavlodar_9 2 2" xfId="8260"/>
    <cellStyle name="_sobi_rf_020715_blank_DCF_Pavlodar_9 2_18" xfId="8261"/>
    <cellStyle name="_sobi_rf_020715_blank_DCF_Pavlodar_9 3" xfId="8262"/>
    <cellStyle name="_sobi_rf_020715_blank_DCF_Pavlodar_9_18" xfId="8263"/>
    <cellStyle name="_sobi_rf_020715_blank_Модель до 2018 г " xfId="8264"/>
    <cellStyle name="_sobi_rf_020715_blank_Модель до 2018 г _18" xfId="8265"/>
    <cellStyle name="_Sofi_file" xfId="8266"/>
    <cellStyle name="_Sofi_file 2" xfId="8267"/>
    <cellStyle name="_Sofi_file 2 2" xfId="8268"/>
    <cellStyle name="_Sofi_file 2_18" xfId="8269"/>
    <cellStyle name="_Sofi_file 3" xfId="8270"/>
    <cellStyle name="_Sofi_file_18" xfId="8271"/>
    <cellStyle name="_Sofi_file_DCF" xfId="8272"/>
    <cellStyle name="_Sofi_file_DCF 2" xfId="8273"/>
    <cellStyle name="_Sofi_file_DCF 2 2" xfId="8274"/>
    <cellStyle name="_Sofi_file_DCF 2_18" xfId="8275"/>
    <cellStyle name="_Sofi_file_DCF 3" xfId="8276"/>
    <cellStyle name="_Sofi_file_DCF 3 с увел  объемами 14 12 07 " xfId="8277"/>
    <cellStyle name="_Sofi_file_DCF 3 с увел  объемами 14 12 07  2" xfId="8278"/>
    <cellStyle name="_Sofi_file_DCF 3 с увел  объемами 14 12 07  2 2" xfId="8279"/>
    <cellStyle name="_Sofi_file_DCF 3 с увел  объемами 14 12 07  2_18" xfId="8280"/>
    <cellStyle name="_Sofi_file_DCF 3 с увел  объемами 14 12 07  3" xfId="8281"/>
    <cellStyle name="_Sofi_file_DCF 3 с увел  объемами 14 12 07 _18" xfId="8282"/>
    <cellStyle name="_Sofi_file_DCF_18" xfId="8283"/>
    <cellStyle name="_Sofi_file_DCF_Pavlodar_9" xfId="8284"/>
    <cellStyle name="_Sofi_file_DCF_Pavlodar_9 2" xfId="8285"/>
    <cellStyle name="_Sofi_file_DCF_Pavlodar_9 2 2" xfId="8286"/>
    <cellStyle name="_Sofi_file_DCF_Pavlodar_9 2_18" xfId="8287"/>
    <cellStyle name="_Sofi_file_DCF_Pavlodar_9 3" xfId="8288"/>
    <cellStyle name="_Sofi_file_DCF_Pavlodar_9_18" xfId="8289"/>
    <cellStyle name="_Sofi_file_Модель до 2018 г " xfId="8290"/>
    <cellStyle name="_Sofi_file_Модель до 2018 г _18" xfId="8291"/>
    <cellStyle name="_SOFI_TEPs_AOK_130902" xfId="8292"/>
    <cellStyle name="_SOFI_TEPs_AOK_130902 2" xfId="8293"/>
    <cellStyle name="_SOFI_TEPs_AOK_130902_18" xfId="8294"/>
    <cellStyle name="_SOFI_TEPs_AOK_130902_DCF" xfId="8295"/>
    <cellStyle name="_SOFI_TEPs_AOK_130902_DCF 2" xfId="8296"/>
    <cellStyle name="_SOFI_TEPs_AOK_130902_DCF 2 2" xfId="8297"/>
    <cellStyle name="_SOFI_TEPs_AOK_130902_DCF 2_18" xfId="8298"/>
    <cellStyle name="_SOFI_TEPs_AOK_130902_DCF 3" xfId="8299"/>
    <cellStyle name="_SOFI_TEPs_AOK_130902_DCF 3 с увел  объемами 14 12 07 " xfId="8300"/>
    <cellStyle name="_SOFI_TEPs_AOK_130902_DCF 3 с увел  объемами 14 12 07  2" xfId="8301"/>
    <cellStyle name="_SOFI_TEPs_AOK_130902_DCF 3 с увел  объемами 14 12 07  2 2" xfId="8302"/>
    <cellStyle name="_SOFI_TEPs_AOK_130902_DCF 3 с увел  объемами 14 12 07  2_18" xfId="8303"/>
    <cellStyle name="_SOFI_TEPs_AOK_130902_DCF 3 с увел  объемами 14 12 07  3" xfId="8304"/>
    <cellStyle name="_SOFI_TEPs_AOK_130902_DCF 3 с увел  объемами 14 12 07 _18" xfId="8305"/>
    <cellStyle name="_SOFI_TEPs_AOK_130902_DCF_18" xfId="8306"/>
    <cellStyle name="_SOFI_TEPs_AOK_130902_DCF_Pavlodar_9" xfId="8307"/>
    <cellStyle name="_SOFI_TEPs_AOK_130902_DCF_Pavlodar_9 2" xfId="8308"/>
    <cellStyle name="_SOFI_TEPs_AOK_130902_DCF_Pavlodar_9_18" xfId="8309"/>
    <cellStyle name="_SOFI_TEPs_AOK_130902_Dogovora" xfId="8310"/>
    <cellStyle name="_SOFI_TEPs_AOK_130902_Dogovora 2" xfId="8311"/>
    <cellStyle name="_SOFI_TEPs_AOK_130902_Dogovora 2 2" xfId="8312"/>
    <cellStyle name="_SOFI_TEPs_AOK_130902_Dogovora 2_18" xfId="8313"/>
    <cellStyle name="_SOFI_TEPs_AOK_130902_Dogovora 3" xfId="8314"/>
    <cellStyle name="_SOFI_TEPs_AOK_130902_Dogovora_18" xfId="8315"/>
    <cellStyle name="_SOFI_TEPs_AOK_130902_Dogovora_DCF" xfId="8316"/>
    <cellStyle name="_SOFI_TEPs_AOK_130902_Dogovora_DCF 2" xfId="8317"/>
    <cellStyle name="_SOFI_TEPs_AOK_130902_Dogovora_DCF 2 2" xfId="8318"/>
    <cellStyle name="_SOFI_TEPs_AOK_130902_Dogovora_DCF 2_18" xfId="8319"/>
    <cellStyle name="_SOFI_TEPs_AOK_130902_Dogovora_DCF 3" xfId="8320"/>
    <cellStyle name="_SOFI_TEPs_AOK_130902_Dogovora_DCF 3 с увел  объемами 14 12 07 " xfId="8321"/>
    <cellStyle name="_SOFI_TEPs_AOK_130902_Dogovora_DCF 3 с увел  объемами 14 12 07  2" xfId="8322"/>
    <cellStyle name="_SOFI_TEPs_AOK_130902_Dogovora_DCF 3 с увел  объемами 14 12 07  2 2" xfId="8323"/>
    <cellStyle name="_SOFI_TEPs_AOK_130902_Dogovora_DCF 3 с увел  объемами 14 12 07  2_18" xfId="8324"/>
    <cellStyle name="_SOFI_TEPs_AOK_130902_Dogovora_DCF 3 с увел  объемами 14 12 07  3" xfId="8325"/>
    <cellStyle name="_SOFI_TEPs_AOK_130902_Dogovora_DCF 3 с увел  объемами 14 12 07 _18" xfId="8326"/>
    <cellStyle name="_SOFI_TEPs_AOK_130902_Dogovora_DCF_18" xfId="8327"/>
    <cellStyle name="_SOFI_TEPs_AOK_130902_Dogovora_DCF_Pavlodar_9" xfId="8328"/>
    <cellStyle name="_SOFI_TEPs_AOK_130902_Dogovora_DCF_Pavlodar_9 2" xfId="8329"/>
    <cellStyle name="_SOFI_TEPs_AOK_130902_Dogovora_DCF_Pavlodar_9 2 2" xfId="8330"/>
    <cellStyle name="_SOFI_TEPs_AOK_130902_Dogovora_DCF_Pavlodar_9 2_18" xfId="8331"/>
    <cellStyle name="_SOFI_TEPs_AOK_130902_Dogovora_DCF_Pavlodar_9 3" xfId="8332"/>
    <cellStyle name="_SOFI_TEPs_AOK_130902_Dogovora_DCF_Pavlodar_9_18" xfId="8333"/>
    <cellStyle name="_SOFI_TEPs_AOK_130902_Dogovora_Модель до 2018 г " xfId="8334"/>
    <cellStyle name="_SOFI_TEPs_AOK_130902_Dogovora_Модель до 2018 г _18" xfId="8335"/>
    <cellStyle name="_SOFI_TEPs_AOK_130902_S14206_Akt_sverki" xfId="8336"/>
    <cellStyle name="_SOFI_TEPs_AOK_130902_S14206_Akt_sverki 2" xfId="8337"/>
    <cellStyle name="_SOFI_TEPs_AOK_130902_S14206_Akt_sverki 2 2" xfId="8338"/>
    <cellStyle name="_SOFI_TEPs_AOK_130902_S14206_Akt_sverki 2_18" xfId="8339"/>
    <cellStyle name="_SOFI_TEPs_AOK_130902_S14206_Akt_sverki 3" xfId="8340"/>
    <cellStyle name="_SOFI_TEPs_AOK_130902_S14206_Akt_sverki_18" xfId="8341"/>
    <cellStyle name="_SOFI_TEPs_AOK_130902_S14206_Akt_sverki_DCF" xfId="8342"/>
    <cellStyle name="_SOFI_TEPs_AOK_130902_S14206_Akt_sverki_DCF 2" xfId="8343"/>
    <cellStyle name="_SOFI_TEPs_AOK_130902_S14206_Akt_sverki_DCF 2 2" xfId="8344"/>
    <cellStyle name="_SOFI_TEPs_AOK_130902_S14206_Akt_sverki_DCF 2_18" xfId="8345"/>
    <cellStyle name="_SOFI_TEPs_AOK_130902_S14206_Akt_sverki_DCF 3" xfId="8346"/>
    <cellStyle name="_SOFI_TEPs_AOK_130902_S14206_Akt_sverki_DCF 3 с увел  объемами 14 12 07 " xfId="8347"/>
    <cellStyle name="_SOFI_TEPs_AOK_130902_S14206_Akt_sverki_DCF 3 с увел  объемами 14 12 07  2" xfId="8348"/>
    <cellStyle name="_SOFI_TEPs_AOK_130902_S14206_Akt_sverki_DCF 3 с увел  объемами 14 12 07  2 2" xfId="8349"/>
    <cellStyle name="_SOFI_TEPs_AOK_130902_S14206_Akt_sverki_DCF 3 с увел  объемами 14 12 07  2_18" xfId="8350"/>
    <cellStyle name="_SOFI_TEPs_AOK_130902_S14206_Akt_sverki_DCF 3 с увел  объемами 14 12 07  3" xfId="8351"/>
    <cellStyle name="_SOFI_TEPs_AOK_130902_S14206_Akt_sverki_DCF 3 с увел  объемами 14 12 07 _18" xfId="8352"/>
    <cellStyle name="_SOFI_TEPs_AOK_130902_S14206_Akt_sverki_DCF_18" xfId="8353"/>
    <cellStyle name="_SOFI_TEPs_AOK_130902_S14206_Akt_sverki_DCF_Pavlodar_9" xfId="8354"/>
    <cellStyle name="_SOFI_TEPs_AOK_130902_S14206_Akt_sverki_DCF_Pavlodar_9 2" xfId="8355"/>
    <cellStyle name="_SOFI_TEPs_AOK_130902_S14206_Akt_sverki_DCF_Pavlodar_9 2 2" xfId="8356"/>
    <cellStyle name="_SOFI_TEPs_AOK_130902_S14206_Akt_sverki_DCF_Pavlodar_9 2_18" xfId="8357"/>
    <cellStyle name="_SOFI_TEPs_AOK_130902_S14206_Akt_sverki_DCF_Pavlodar_9 3" xfId="8358"/>
    <cellStyle name="_SOFI_TEPs_AOK_130902_S14206_Akt_sverki_DCF_Pavlodar_9_18" xfId="8359"/>
    <cellStyle name="_SOFI_TEPs_AOK_130902_S14206_Akt_sverki_Договора_Express_4m2003_new" xfId="8360"/>
    <cellStyle name="_SOFI_TEPs_AOK_130902_S14206_Akt_sverki_Договора_Express_4m2003_new 2" xfId="8361"/>
    <cellStyle name="_SOFI_TEPs_AOK_130902_S14206_Akt_sverki_Договора_Express_4m2003_new 2 2" xfId="8362"/>
    <cellStyle name="_SOFI_TEPs_AOK_130902_S14206_Akt_sverki_Договора_Express_4m2003_new 2_18" xfId="8363"/>
    <cellStyle name="_SOFI_TEPs_AOK_130902_S14206_Akt_sverki_Договора_Express_4m2003_new 3" xfId="8364"/>
    <cellStyle name="_SOFI_TEPs_AOK_130902_S14206_Akt_sverki_Договора_Express_4m2003_new_18" xfId="8365"/>
    <cellStyle name="_SOFI_TEPs_AOK_130902_S14206_Akt_sverki_Договора_Express_4m2003_new_DCF" xfId="8366"/>
    <cellStyle name="_SOFI_TEPs_AOK_130902_S14206_Akt_sverki_Договора_Express_4m2003_new_DCF 2" xfId="8367"/>
    <cellStyle name="_SOFI_TEPs_AOK_130902_S14206_Akt_sverki_Договора_Express_4m2003_new_DCF 2 2" xfId="8368"/>
    <cellStyle name="_SOFI_TEPs_AOK_130902_S14206_Akt_sverki_Договора_Express_4m2003_new_DCF 2_18" xfId="8369"/>
    <cellStyle name="_SOFI_TEPs_AOK_130902_S14206_Akt_sverki_Договора_Express_4m2003_new_DCF 3" xfId="8370"/>
    <cellStyle name="_SOFI_TEPs_AOK_130902_S14206_Akt_sverki_Договора_Express_4m2003_new_DCF 3 с увел  объемами 14 12 07 " xfId="8371"/>
    <cellStyle name="_SOFI_TEPs_AOK_130902_S14206_Akt_sverki_Договора_Express_4m2003_new_DCF 3 с увел  объемами 14 12 07  2" xfId="8372"/>
    <cellStyle name="_SOFI_TEPs_AOK_130902_S14206_Akt_sverki_Договора_Express_4m2003_new_DCF 3 с увел  объемами 14 12 07  2 2" xfId="8373"/>
    <cellStyle name="_SOFI_TEPs_AOK_130902_S14206_Akt_sverki_Договора_Express_4m2003_new_DCF 3 с увел  объемами 14 12 07  2_18" xfId="8374"/>
    <cellStyle name="_SOFI_TEPs_AOK_130902_S14206_Akt_sverki_Договора_Express_4m2003_new_DCF 3 с увел  объемами 14 12 07  3" xfId="8375"/>
    <cellStyle name="_SOFI_TEPs_AOK_130902_S14206_Akt_sverki_Договора_Express_4m2003_new_DCF 3 с увел  объемами 14 12 07 _18" xfId="8376"/>
    <cellStyle name="_SOFI_TEPs_AOK_130902_S14206_Akt_sverki_Договора_Express_4m2003_new_DCF_18" xfId="8377"/>
    <cellStyle name="_SOFI_TEPs_AOK_130902_S14206_Akt_sverki_Договора_Express_4m2003_new_DCF_Pavlodar_9" xfId="8378"/>
    <cellStyle name="_SOFI_TEPs_AOK_130902_S14206_Akt_sverki_Договора_Express_4m2003_new_DCF_Pavlodar_9 2" xfId="8379"/>
    <cellStyle name="_SOFI_TEPs_AOK_130902_S14206_Akt_sverki_Договора_Express_4m2003_new_DCF_Pavlodar_9 2 2" xfId="8380"/>
    <cellStyle name="_SOFI_TEPs_AOK_130902_S14206_Akt_sverki_Договора_Express_4m2003_new_DCF_Pavlodar_9 2_18" xfId="8381"/>
    <cellStyle name="_SOFI_TEPs_AOK_130902_S14206_Akt_sverki_Договора_Express_4m2003_new_DCF_Pavlodar_9 3" xfId="8382"/>
    <cellStyle name="_SOFI_TEPs_AOK_130902_S14206_Akt_sverki_Договора_Express_4m2003_new_DCF_Pavlodar_9_18" xfId="8383"/>
    <cellStyle name="_SOFI_TEPs_AOK_130902_S14206_Akt_sverki_Договора_Express_4m2003_new_Модель до 2018 г " xfId="8384"/>
    <cellStyle name="_SOFI_TEPs_AOK_130902_S14206_Akt_sverki_Договора_Express_4m2003_new_Модель до 2018 г _18" xfId="8385"/>
    <cellStyle name="_SOFI_TEPs_AOK_130902_S14206_Akt_sverki_Модель до 2018 г " xfId="8386"/>
    <cellStyle name="_SOFI_TEPs_AOK_130902_S14206_Akt_sverki_Модель до 2018 г _18" xfId="8387"/>
    <cellStyle name="_SOFI_TEPs_AOK_130902_S15202_Akt_sverki" xfId="8388"/>
    <cellStyle name="_SOFI_TEPs_AOK_130902_S15202_Akt_sverki 2" xfId="8389"/>
    <cellStyle name="_SOFI_TEPs_AOK_130902_S15202_Akt_sverki 2 2" xfId="8390"/>
    <cellStyle name="_SOFI_TEPs_AOK_130902_S15202_Akt_sverki 2_18" xfId="8391"/>
    <cellStyle name="_SOFI_TEPs_AOK_130902_S15202_Akt_sverki 3" xfId="8392"/>
    <cellStyle name="_SOFI_TEPs_AOK_130902_S15202_Akt_sverki_18" xfId="8393"/>
    <cellStyle name="_SOFI_TEPs_AOK_130902_S15202_Akt_sverki_DCF" xfId="8394"/>
    <cellStyle name="_SOFI_TEPs_AOK_130902_S15202_Akt_sverki_DCF 2" xfId="8395"/>
    <cellStyle name="_SOFI_TEPs_AOK_130902_S15202_Akt_sverki_DCF 2 2" xfId="8396"/>
    <cellStyle name="_SOFI_TEPs_AOK_130902_S15202_Akt_sverki_DCF 2_18" xfId="8397"/>
    <cellStyle name="_SOFI_TEPs_AOK_130902_S15202_Akt_sverki_DCF 3" xfId="8398"/>
    <cellStyle name="_SOFI_TEPs_AOK_130902_S15202_Akt_sverki_DCF 3 с увел  объемами 14 12 07 " xfId="8399"/>
    <cellStyle name="_SOFI_TEPs_AOK_130902_S15202_Akt_sverki_DCF 3 с увел  объемами 14 12 07  2" xfId="8400"/>
    <cellStyle name="_SOFI_TEPs_AOK_130902_S15202_Akt_sverki_DCF 3 с увел  объемами 14 12 07  2 2" xfId="8401"/>
    <cellStyle name="_SOFI_TEPs_AOK_130902_S15202_Akt_sverki_DCF 3 с увел  объемами 14 12 07  2_18" xfId="8402"/>
    <cellStyle name="_SOFI_TEPs_AOK_130902_S15202_Akt_sverki_DCF 3 с увел  объемами 14 12 07  3" xfId="8403"/>
    <cellStyle name="_SOFI_TEPs_AOK_130902_S15202_Akt_sverki_DCF 3 с увел  объемами 14 12 07 _18" xfId="8404"/>
    <cellStyle name="_SOFI_TEPs_AOK_130902_S15202_Akt_sverki_DCF_18" xfId="8405"/>
    <cellStyle name="_SOFI_TEPs_AOK_130902_S15202_Akt_sverki_DCF_Pavlodar_9" xfId="8406"/>
    <cellStyle name="_SOFI_TEPs_AOK_130902_S15202_Akt_sverki_DCF_Pavlodar_9 2" xfId="8407"/>
    <cellStyle name="_SOFI_TEPs_AOK_130902_S15202_Akt_sverki_DCF_Pavlodar_9 2 2" xfId="8408"/>
    <cellStyle name="_SOFI_TEPs_AOK_130902_S15202_Akt_sverki_DCF_Pavlodar_9 2_18" xfId="8409"/>
    <cellStyle name="_SOFI_TEPs_AOK_130902_S15202_Akt_sverki_DCF_Pavlodar_9 3" xfId="8410"/>
    <cellStyle name="_SOFI_TEPs_AOK_130902_S15202_Akt_sverki_DCF_Pavlodar_9_18" xfId="8411"/>
    <cellStyle name="_SOFI_TEPs_AOK_130902_S15202_Akt_sverki_Договора_Express_4m2003_new" xfId="8412"/>
    <cellStyle name="_SOFI_TEPs_AOK_130902_S15202_Akt_sverki_Договора_Express_4m2003_new 2" xfId="8413"/>
    <cellStyle name="_SOFI_TEPs_AOK_130902_S15202_Akt_sverki_Договора_Express_4m2003_new 2 2" xfId="8414"/>
    <cellStyle name="_SOFI_TEPs_AOK_130902_S15202_Akt_sverki_Договора_Express_4m2003_new 2_18" xfId="8415"/>
    <cellStyle name="_SOFI_TEPs_AOK_130902_S15202_Akt_sverki_Договора_Express_4m2003_new 3" xfId="8416"/>
    <cellStyle name="_SOFI_TEPs_AOK_130902_S15202_Akt_sverki_Договора_Express_4m2003_new_18" xfId="8417"/>
    <cellStyle name="_SOFI_TEPs_AOK_130902_S15202_Akt_sverki_Договора_Express_4m2003_new_DCF" xfId="8418"/>
    <cellStyle name="_SOFI_TEPs_AOK_130902_S15202_Akt_sverki_Договора_Express_4m2003_new_DCF 2" xfId="8419"/>
    <cellStyle name="_SOFI_TEPs_AOK_130902_S15202_Akt_sverki_Договора_Express_4m2003_new_DCF 2 2" xfId="8420"/>
    <cellStyle name="_SOFI_TEPs_AOK_130902_S15202_Akt_sverki_Договора_Express_4m2003_new_DCF 2_18" xfId="8421"/>
    <cellStyle name="_SOFI_TEPs_AOK_130902_S15202_Akt_sverki_Договора_Express_4m2003_new_DCF 3" xfId="8422"/>
    <cellStyle name="_SOFI_TEPs_AOK_130902_S15202_Akt_sverki_Договора_Express_4m2003_new_DCF 3 с увел  объемами 14 12 07 " xfId="8423"/>
    <cellStyle name="_SOFI_TEPs_AOK_130902_S15202_Akt_sverki_Договора_Express_4m2003_new_DCF 3 с увел  объемами 14 12 07  2" xfId="8424"/>
    <cellStyle name="_SOFI_TEPs_AOK_130902_S15202_Akt_sverki_Договора_Express_4m2003_new_DCF 3 с увел  объемами 14 12 07  2 2" xfId="8425"/>
    <cellStyle name="_SOFI_TEPs_AOK_130902_S15202_Akt_sverki_Договора_Express_4m2003_new_DCF 3 с увел  объемами 14 12 07  2_18" xfId="8426"/>
    <cellStyle name="_SOFI_TEPs_AOK_130902_S15202_Akt_sverki_Договора_Express_4m2003_new_DCF 3 с увел  объемами 14 12 07  3" xfId="8427"/>
    <cellStyle name="_SOFI_TEPs_AOK_130902_S15202_Akt_sverki_Договора_Express_4m2003_new_DCF 3 с увел  объемами 14 12 07 _18" xfId="8428"/>
    <cellStyle name="_SOFI_TEPs_AOK_130902_S15202_Akt_sverki_Договора_Express_4m2003_new_DCF_18" xfId="8429"/>
    <cellStyle name="_SOFI_TEPs_AOK_130902_S15202_Akt_sverki_Договора_Express_4m2003_new_DCF_Pavlodar_9" xfId="8430"/>
    <cellStyle name="_SOFI_TEPs_AOK_130902_S15202_Akt_sverki_Договора_Express_4m2003_new_DCF_Pavlodar_9 2" xfId="8431"/>
    <cellStyle name="_SOFI_TEPs_AOK_130902_S15202_Akt_sverki_Договора_Express_4m2003_new_DCF_Pavlodar_9 2 2" xfId="8432"/>
    <cellStyle name="_SOFI_TEPs_AOK_130902_S15202_Akt_sverki_Договора_Express_4m2003_new_DCF_Pavlodar_9 2_18" xfId="8433"/>
    <cellStyle name="_SOFI_TEPs_AOK_130902_S15202_Akt_sverki_Договора_Express_4m2003_new_DCF_Pavlodar_9 3" xfId="8434"/>
    <cellStyle name="_SOFI_TEPs_AOK_130902_S15202_Akt_sverki_Договора_Express_4m2003_new_DCF_Pavlodar_9_18" xfId="8435"/>
    <cellStyle name="_SOFI_TEPs_AOK_130902_S15202_Akt_sverki_Договора_Express_4m2003_new_Модель до 2018 г " xfId="8436"/>
    <cellStyle name="_SOFI_TEPs_AOK_130902_S15202_Akt_sverki_Договора_Express_4m2003_new_Модель до 2018 г _18" xfId="8437"/>
    <cellStyle name="_SOFI_TEPs_AOK_130902_S15202_Akt_sverki_Модель до 2018 г " xfId="8438"/>
    <cellStyle name="_SOFI_TEPs_AOK_130902_S15202_Akt_sverki_Модель до 2018 г _18" xfId="8439"/>
    <cellStyle name="_SOFI_TEPs_AOK_130902_Договора_Express_4m2003_new" xfId="8440"/>
    <cellStyle name="_SOFI_TEPs_AOK_130902_Договора_Express_4m2003_new 2" xfId="8441"/>
    <cellStyle name="_SOFI_TEPs_AOK_130902_Договора_Express_4m2003_new 2 2" xfId="8442"/>
    <cellStyle name="_SOFI_TEPs_AOK_130902_Договора_Express_4m2003_new 2_18" xfId="8443"/>
    <cellStyle name="_SOFI_TEPs_AOK_130902_Договора_Express_4m2003_new 3" xfId="8444"/>
    <cellStyle name="_SOFI_TEPs_AOK_130902_Договора_Express_4m2003_new_18" xfId="8445"/>
    <cellStyle name="_SOFI_TEPs_AOK_130902_Договора_Express_4m2003_new_DCF" xfId="8446"/>
    <cellStyle name="_SOFI_TEPs_AOK_130902_Договора_Express_4m2003_new_DCF 2" xfId="8447"/>
    <cellStyle name="_SOFI_TEPs_AOK_130902_Договора_Express_4m2003_new_DCF 2 2" xfId="8448"/>
    <cellStyle name="_SOFI_TEPs_AOK_130902_Договора_Express_4m2003_new_DCF 2_18" xfId="8449"/>
    <cellStyle name="_SOFI_TEPs_AOK_130902_Договора_Express_4m2003_new_DCF 3" xfId="8450"/>
    <cellStyle name="_SOFI_TEPs_AOK_130902_Договора_Express_4m2003_new_DCF 3 с увел  объемами 14 12 07 " xfId="8451"/>
    <cellStyle name="_SOFI_TEPs_AOK_130902_Договора_Express_4m2003_new_DCF 3 с увел  объемами 14 12 07  2" xfId="8452"/>
    <cellStyle name="_SOFI_TEPs_AOK_130902_Договора_Express_4m2003_new_DCF 3 с увел  объемами 14 12 07  2 2" xfId="8453"/>
    <cellStyle name="_SOFI_TEPs_AOK_130902_Договора_Express_4m2003_new_DCF 3 с увел  объемами 14 12 07  2_18" xfId="8454"/>
    <cellStyle name="_SOFI_TEPs_AOK_130902_Договора_Express_4m2003_new_DCF 3 с увел  объемами 14 12 07  3" xfId="8455"/>
    <cellStyle name="_SOFI_TEPs_AOK_130902_Договора_Express_4m2003_new_DCF 3 с увел  объемами 14 12 07 _18" xfId="8456"/>
    <cellStyle name="_SOFI_TEPs_AOK_130902_Договора_Express_4m2003_new_DCF_18" xfId="8457"/>
    <cellStyle name="_SOFI_TEPs_AOK_130902_Договора_Express_4m2003_new_DCF_Pavlodar_9" xfId="8458"/>
    <cellStyle name="_SOFI_TEPs_AOK_130902_Договора_Express_4m2003_new_DCF_Pavlodar_9 2" xfId="8459"/>
    <cellStyle name="_SOFI_TEPs_AOK_130902_Договора_Express_4m2003_new_DCF_Pavlodar_9 2 2" xfId="8460"/>
    <cellStyle name="_SOFI_TEPs_AOK_130902_Договора_Express_4m2003_new_DCF_Pavlodar_9 2_18" xfId="8461"/>
    <cellStyle name="_SOFI_TEPs_AOK_130902_Договора_Express_4m2003_new_DCF_Pavlodar_9 3" xfId="8462"/>
    <cellStyle name="_SOFI_TEPs_AOK_130902_Договора_Express_4m2003_new_DCF_Pavlodar_9_18" xfId="8463"/>
    <cellStyle name="_SOFI_TEPs_AOK_130902_Договора_Express_4m2003_new_Модель до 2018 г " xfId="8464"/>
    <cellStyle name="_SOFI_TEPs_AOK_130902_Договора_Express_4m2003_new_Модель до 2018 г _18" xfId="8465"/>
    <cellStyle name="_SOFI_TEPs_AOK_130902_Книга1" xfId="8466"/>
    <cellStyle name="_SOFI_TEPs_AOK_130902_Книга1 2" xfId="8467"/>
    <cellStyle name="_SOFI_TEPs_AOK_130902_Книга1 2 2" xfId="8468"/>
    <cellStyle name="_SOFI_TEPs_AOK_130902_Книга1 2_18" xfId="8469"/>
    <cellStyle name="_SOFI_TEPs_AOK_130902_Книга1 3" xfId="8470"/>
    <cellStyle name="_SOFI_TEPs_AOK_130902_Книга1_18" xfId="8471"/>
    <cellStyle name="_SOFI_TEPs_AOK_130902_Книга1_DCF" xfId="8472"/>
    <cellStyle name="_SOFI_TEPs_AOK_130902_Книга1_DCF 2" xfId="8473"/>
    <cellStyle name="_SOFI_TEPs_AOK_130902_Книга1_DCF 2 2" xfId="8474"/>
    <cellStyle name="_SOFI_TEPs_AOK_130902_Книга1_DCF 2_18" xfId="8475"/>
    <cellStyle name="_SOFI_TEPs_AOK_130902_Книга1_DCF 3" xfId="8476"/>
    <cellStyle name="_SOFI_TEPs_AOK_130902_Книга1_DCF 3 с увел  объемами 14 12 07 " xfId="8477"/>
    <cellStyle name="_SOFI_TEPs_AOK_130902_Книга1_DCF 3 с увел  объемами 14 12 07  2" xfId="8478"/>
    <cellStyle name="_SOFI_TEPs_AOK_130902_Книга1_DCF 3 с увел  объемами 14 12 07  2 2" xfId="8479"/>
    <cellStyle name="_SOFI_TEPs_AOK_130902_Книга1_DCF 3 с увел  объемами 14 12 07  2_18" xfId="8480"/>
    <cellStyle name="_SOFI_TEPs_AOK_130902_Книга1_DCF 3 с увел  объемами 14 12 07  3" xfId="8481"/>
    <cellStyle name="_SOFI_TEPs_AOK_130902_Книга1_DCF 3 с увел  объемами 14 12 07 _18" xfId="8482"/>
    <cellStyle name="_SOFI_TEPs_AOK_130902_Книга1_DCF_18" xfId="8483"/>
    <cellStyle name="_SOFI_TEPs_AOK_130902_Книга1_DCF_Pavlodar_9" xfId="8484"/>
    <cellStyle name="_SOFI_TEPs_AOK_130902_Книга1_DCF_Pavlodar_9 2" xfId="8485"/>
    <cellStyle name="_SOFI_TEPs_AOK_130902_Книга1_DCF_Pavlodar_9 2 2" xfId="8486"/>
    <cellStyle name="_SOFI_TEPs_AOK_130902_Книга1_DCF_Pavlodar_9 2_18" xfId="8487"/>
    <cellStyle name="_SOFI_TEPs_AOK_130902_Книга1_DCF_Pavlodar_9 3" xfId="8488"/>
    <cellStyle name="_SOFI_TEPs_AOK_130902_Книга1_DCF_Pavlodar_9_18" xfId="8489"/>
    <cellStyle name="_SOFI_TEPs_AOK_130902_Книга1_Модель до 2018 г " xfId="8490"/>
    <cellStyle name="_SOFI_TEPs_AOK_130902_Книга1_Модель до 2018 г _18" xfId="8491"/>
    <cellStyle name="_SOFI_TEPs_AOK_130902_Модель до 2018 г " xfId="8492"/>
    <cellStyle name="_SOFI_TEPs_AOK_130902_Модель до 2018 г _18" xfId="8493"/>
    <cellStyle name="_SubHeading" xfId="8494"/>
    <cellStyle name="_SubHeading 2" xfId="8495"/>
    <cellStyle name="_SubHeading 2_18" xfId="8496"/>
    <cellStyle name="_SubHeading 3" xfId="8497"/>
    <cellStyle name="_SubHeading_18" xfId="8498"/>
    <cellStyle name="_SubHeading_prestemp" xfId="8499"/>
    <cellStyle name="_SubHeading_prestemp 2" xfId="8500"/>
    <cellStyle name="_SubHeading_prestemp 2_18" xfId="8501"/>
    <cellStyle name="_SubHeading_prestemp 3" xfId="8502"/>
    <cellStyle name="_SubHeading_prestemp 4" xfId="8503"/>
    <cellStyle name="_SubHeading_prestemp_18" xfId="8504"/>
    <cellStyle name="_SubHeading_prestemp_6" xfId="8505"/>
    <cellStyle name="_SubHeading_prestemp_6_18" xfId="8506"/>
    <cellStyle name="_SubHeading_prestemp_Book3" xfId="8507"/>
    <cellStyle name="_SubHeading_prestemp_Book3_18" xfId="8508"/>
    <cellStyle name="_SubHeading_prestemp_DCF" xfId="8509"/>
    <cellStyle name="_SubHeading_prestemp_DCF 2" xfId="8510"/>
    <cellStyle name="_SubHeading_prestemp_DCF 2_18" xfId="8511"/>
    <cellStyle name="_SubHeading_prestemp_DCF 3" xfId="8512"/>
    <cellStyle name="_SubHeading_prestemp_DCF 3 с увел  объемами 14 12 07 " xfId="8513"/>
    <cellStyle name="_SubHeading_prestemp_DCF 3 с увел  объемами 14 12 07  2" xfId="8514"/>
    <cellStyle name="_SubHeading_prestemp_DCF 3 с увел  объемами 14 12 07  2_18" xfId="8515"/>
    <cellStyle name="_SubHeading_prestemp_DCF 3 с увел  объемами 14 12 07  3" xfId="8516"/>
    <cellStyle name="_SubHeading_prestemp_DCF 3 с увел  объемами 14 12 07 _18" xfId="8517"/>
    <cellStyle name="_SubHeading_prestemp_DCF_18" xfId="8518"/>
    <cellStyle name="_SubHeading_prestemp_DCF_Pavlodar_9" xfId="8519"/>
    <cellStyle name="_SubHeading_prestemp_DCF_Pavlodar_9 2" xfId="8520"/>
    <cellStyle name="_SubHeading_prestemp_DCF_Pavlodar_9 2_18" xfId="8521"/>
    <cellStyle name="_SubHeading_prestemp_DCF_Pavlodar_9 3" xfId="8522"/>
    <cellStyle name="_SubHeading_prestemp_DCF_Pavlodar_9 4" xfId="8523"/>
    <cellStyle name="_SubHeading_prestemp_DCF_Pavlodar_9_18" xfId="8524"/>
    <cellStyle name="_SubHeading_prestemp_DCF_Pavlodar_9_6" xfId="8525"/>
    <cellStyle name="_SubHeading_prestemp_DCF_Pavlodar_9_6_18" xfId="8526"/>
    <cellStyle name="_SubHeading_prestemp_DCF_Pavlodar_9_Book3" xfId="8527"/>
    <cellStyle name="_SubHeading_prestemp_DCF_Pavlodar_9_Book3_18" xfId="8528"/>
    <cellStyle name="_SubHeading_prestemp_DCF_Pavlodar_9_Financial Model Pavlodar 10.10.2010" xfId="8529"/>
    <cellStyle name="_SubHeading_prestemp_DCF_Pavlodar_9_Financial Model Pavlodar 10.10.2010_18" xfId="8530"/>
    <cellStyle name="_SubHeading_prestemp_DCF_Pavlodar_9_FinModel Pavlodar DH 2010.09.30_2" xfId="8531"/>
    <cellStyle name="_SubHeading_prestemp_DCF_Pavlodar_9_FinModel Pavlodar DH 2010.09.30_2_18" xfId="8532"/>
    <cellStyle name="_SubHeading_prestemp_DCF_Pavlodar_9_FinModel Pavlodar DH 2010.09.30_4" xfId="8533"/>
    <cellStyle name="_SubHeading_prestemp_DCF_Pavlodar_9_FinModel Pavlodar DH 2010.09.30_4_18" xfId="8534"/>
    <cellStyle name="_SubHeading_prestemp_DCF_Pavlodar_9_FinModel Petropavlovsk DH 2010.09.30_5" xfId="8535"/>
    <cellStyle name="_SubHeading_prestemp_DCF_Pavlodar_9_FinModel Petropavlovsk DH 2010.09.30_5_18" xfId="8536"/>
    <cellStyle name="_SubHeading_prestemp_DCF_Pavlodar_9_Month Manager Report (Jan '11) расш для Регионов" xfId="8537"/>
    <cellStyle name="_SubHeading_prestemp_DCF_Pavlodar_9_Month Manager Report (May '10), расшиф." xfId="8538"/>
    <cellStyle name="_SubHeading_prestemp_DCF_Pavlodar_9_Month Manager Report (May '10), расшиф._18" xfId="8539"/>
    <cellStyle name="_SubHeading_prestemp_DCF_Pavlodar_9_Worksheet in 2230 Consolidated SevKazEnergy JSC IFRS 2009" xfId="8540"/>
    <cellStyle name="_SubHeading_prestemp_DCF_Pavlodar_9_Worksheet in 2230 Consolidated SevKazEnergy JSC IFRS 2009 2" xfId="8541"/>
    <cellStyle name="_SubHeading_prestemp_DCF_Pavlodar_9_Worksheet in 2230 Consolidated SevKazEnergy JSC IFRS 2009_18" xfId="8542"/>
    <cellStyle name="_SubHeading_prestemp_DCF_Pavlodar_9_Worksheet in 2230 Consolidated SevKazEnergy JSC IFRS 2009_Ф_3" xfId="8543"/>
    <cellStyle name="_SubHeading_prestemp_DCF_Pavlodar_9_Worksheet in 2230 Consolidated SevKazEnergy JSC IFRS 2009_ФО ЭС 31-12-2014г. от 28 января без переоценки с примерными резервами" xfId="8544"/>
    <cellStyle name="_SubHeading_prestemp_DCF_Pavlodar_9_Лист1" xfId="8545"/>
    <cellStyle name="_SubHeading_prestemp_DCF_Pavlodar_9_Лист1_18" xfId="8546"/>
    <cellStyle name="_SubHeading_prestemp_DCF_Pavlodar_9_Лист4" xfId="8547"/>
    <cellStyle name="_SubHeading_prestemp_DCF_Pavlodar_9_Отчет АЭСбыт в ЦАЭК 13082010" xfId="8548"/>
    <cellStyle name="_SubHeading_prestemp_DCF_Pavlodar_9_Отчет АЭСбыт в ЦАЭК 13082010_18" xfId="8549"/>
    <cellStyle name="_SubHeading_prestemp_DCF_Pavlodar_9_СКЭ 7 месяцев ТЭП 2010г" xfId="8550"/>
    <cellStyle name="_SubHeading_prestemp_DCF_Pavlodar_9_СКЭ 7 месяцев ТЭП 2010г_18" xfId="8551"/>
    <cellStyle name="_SubHeading_prestemp_DCF_Pavlodar_9_ЦАЭК_ТС_ФМ_100$_до_2030_-_02-06.10.10" xfId="8552"/>
    <cellStyle name="_SubHeading_prestemp_DCF_Pavlodar_9_ЦАЭК_ТС_ФМ_100$_до_2030_-_02-06.10.10_18" xfId="8553"/>
    <cellStyle name="_SubHeading_prestemp_Financial Model Pavlodar 10.10.2010" xfId="8554"/>
    <cellStyle name="_SubHeading_prestemp_Financial Model Pavlodar 10.10.2010_18" xfId="8555"/>
    <cellStyle name="_SubHeading_prestemp_FinModel Pavlodar DH 2010.09.30_2" xfId="8556"/>
    <cellStyle name="_SubHeading_prestemp_FinModel Pavlodar DH 2010.09.30_2_18" xfId="8557"/>
    <cellStyle name="_SubHeading_prestemp_FinModel Pavlodar DH 2010.09.30_4" xfId="8558"/>
    <cellStyle name="_SubHeading_prestemp_FinModel Pavlodar DH 2010.09.30_4_18" xfId="8559"/>
    <cellStyle name="_SubHeading_prestemp_FinModel Petropavlovsk DH 2010.09.30_5" xfId="8560"/>
    <cellStyle name="_SubHeading_prestemp_FinModel Petropavlovsk DH 2010.09.30_5_18" xfId="8561"/>
    <cellStyle name="_SubHeading_prestemp_Month Manager Report (Jan '11) расш для Регионов" xfId="8562"/>
    <cellStyle name="_SubHeading_prestemp_Month Manager Report (May '10), расшиф." xfId="8563"/>
    <cellStyle name="_SubHeading_prestemp_Month Manager Report (May '10), расшиф._18" xfId="8564"/>
    <cellStyle name="_SubHeading_prestemp_Worksheet in 2230 Consolidated SevKazEnergy JSC IFRS 2009" xfId="8565"/>
    <cellStyle name="_SubHeading_prestemp_Worksheet in 2230 Consolidated SevKazEnergy JSC IFRS 2009 2" xfId="8566"/>
    <cellStyle name="_SubHeading_prestemp_Worksheet in 2230 Consolidated SevKazEnergy JSC IFRS 2009_18" xfId="8567"/>
    <cellStyle name="_SubHeading_prestemp_Worksheet in 2230 Consolidated SevKazEnergy JSC IFRS 2009_Ф_3" xfId="8568"/>
    <cellStyle name="_SubHeading_prestemp_Worksheet in 2230 Consolidated SevKazEnergy JSC IFRS 2009_ФО ЭС 31-12-2014г. от 28 января без переоценки с примерными резервами" xfId="8569"/>
    <cellStyle name="_SubHeading_prestemp_Лист1" xfId="8570"/>
    <cellStyle name="_SubHeading_prestemp_Лист1_18" xfId="8571"/>
    <cellStyle name="_SubHeading_prestemp_Лист4" xfId="8572"/>
    <cellStyle name="_SubHeading_prestemp_Модель до 2018 г " xfId="8573"/>
    <cellStyle name="_SubHeading_prestemp_Модель до 2018 г _18" xfId="8574"/>
    <cellStyle name="_SubHeading_prestemp_Отчет АЭСбыт в ЦАЭК 13082010" xfId="8575"/>
    <cellStyle name="_SubHeading_prestemp_Отчет АЭСбыт в ЦАЭК 13082010_18" xfId="8576"/>
    <cellStyle name="_SubHeading_prestemp_СКЭ 7 месяцев ТЭП 2010г" xfId="8577"/>
    <cellStyle name="_SubHeading_prestemp_СКЭ 7 месяцев ТЭП 2010г_18" xfId="8578"/>
    <cellStyle name="_SubHeading_prestemp_ЦАЭК_ТС_ФМ_100$_до_2030_-_02-06.10.10" xfId="8579"/>
    <cellStyle name="_SubHeading_prestemp_ЦАЭК_ТС_ФМ_100$_до_2030_-_02-06.10.10_18" xfId="8580"/>
    <cellStyle name="_Svod" xfId="8581"/>
    <cellStyle name="_Svod 2" xfId="8582"/>
    <cellStyle name="_Svod 2 2" xfId="8583"/>
    <cellStyle name="_Svod 2_18" xfId="8584"/>
    <cellStyle name="_Svod 3" xfId="8585"/>
    <cellStyle name="_Svod_18" xfId="8586"/>
    <cellStyle name="_Svod_DCF" xfId="8587"/>
    <cellStyle name="_Svod_DCF 2" xfId="8588"/>
    <cellStyle name="_Svod_DCF 2 2" xfId="8589"/>
    <cellStyle name="_Svod_DCF 2_18" xfId="8590"/>
    <cellStyle name="_Svod_DCF 3" xfId="8591"/>
    <cellStyle name="_Svod_DCF 3 с увел  объемами 14 12 07 " xfId="8592"/>
    <cellStyle name="_Svod_DCF 3 с увел  объемами 14 12 07  2" xfId="8593"/>
    <cellStyle name="_Svod_DCF 3 с увел  объемами 14 12 07  2 2" xfId="8594"/>
    <cellStyle name="_Svod_DCF 3 с увел  объемами 14 12 07  2_18" xfId="8595"/>
    <cellStyle name="_Svod_DCF 3 с увел  объемами 14 12 07  3" xfId="8596"/>
    <cellStyle name="_Svod_DCF 3 с увел  объемами 14 12 07 _18" xfId="8597"/>
    <cellStyle name="_Svod_DCF_18" xfId="8598"/>
    <cellStyle name="_Svod_DCF_Pavlodar_9" xfId="8599"/>
    <cellStyle name="_Svod_DCF_Pavlodar_9 2" xfId="8600"/>
    <cellStyle name="_Svod_DCF_Pavlodar_9 2 2" xfId="8601"/>
    <cellStyle name="_Svod_DCF_Pavlodar_9 2_18" xfId="8602"/>
    <cellStyle name="_Svod_DCF_Pavlodar_9 3" xfId="8603"/>
    <cellStyle name="_Svod_DCF_Pavlodar_9_18" xfId="8604"/>
    <cellStyle name="_Svod_Модель до 2018 г " xfId="8605"/>
    <cellStyle name="_Svod_Модель до 2018 г _18" xfId="8606"/>
    <cellStyle name="_Table" xfId="8607"/>
    <cellStyle name="_Table 2" xfId="8608"/>
    <cellStyle name="_Table 2 2" xfId="8609"/>
    <cellStyle name="_Table 2 2_18" xfId="8610"/>
    <cellStyle name="_Table 2_18" xfId="8611"/>
    <cellStyle name="_Table 3" xfId="8612"/>
    <cellStyle name="_Table 3_18" xfId="8613"/>
    <cellStyle name="_Table 4" xfId="8614"/>
    <cellStyle name="_Table_18" xfId="8615"/>
    <cellStyle name="_Table_6" xfId="8616"/>
    <cellStyle name="_Table_6 2" xfId="8617"/>
    <cellStyle name="_Table_6 2_18" xfId="8618"/>
    <cellStyle name="_Table_6_18" xfId="8619"/>
    <cellStyle name="_Table_Financial Model Pavlodar 10.10.2010" xfId="8620"/>
    <cellStyle name="_Table_Financial Model Pavlodar 10.10.2010 2" xfId="8621"/>
    <cellStyle name="_Table_Financial Model Pavlodar 10.10.2010 2_18" xfId="8622"/>
    <cellStyle name="_Table_Financial Model Pavlodar 10.10.2010_18" xfId="8623"/>
    <cellStyle name="_Table_FinModel Pavlodar DH 2010.09.30_2" xfId="8624"/>
    <cellStyle name="_Table_FinModel Pavlodar DH 2010.09.30_2 2" xfId="8625"/>
    <cellStyle name="_Table_FinModel Pavlodar DH 2010.09.30_2 2_18" xfId="8626"/>
    <cellStyle name="_Table_FinModel Pavlodar DH 2010.09.30_2_18" xfId="8627"/>
    <cellStyle name="_Table_Дв.ден.ср.за 2012г факт(прогноз) с НДС" xfId="8628"/>
    <cellStyle name="_Table_Дв.ден.ср.за 2012г факт(прогноз) с НДС_18" xfId="8629"/>
    <cellStyle name="_TableHead" xfId="8630"/>
    <cellStyle name="_TableHead 2" xfId="8631"/>
    <cellStyle name="_TableHead 2 2" xfId="8632"/>
    <cellStyle name="_TableHead 2 2_18" xfId="8633"/>
    <cellStyle name="_TableHead 2_18" xfId="8634"/>
    <cellStyle name="_TableHead 3" xfId="8635"/>
    <cellStyle name="_TableHead 4" xfId="8636"/>
    <cellStyle name="_TableHead_18" xfId="8637"/>
    <cellStyle name="_TableHead_6" xfId="8638"/>
    <cellStyle name="_TableHead_6 2" xfId="8639"/>
    <cellStyle name="_TableHead_6 2_18" xfId="8640"/>
    <cellStyle name="_TableHead_6_18" xfId="8641"/>
    <cellStyle name="_TableHead_Financial Model Pavlodar 10.10.2010" xfId="8642"/>
    <cellStyle name="_TableHead_Financial Model Pavlodar 10.10.2010 2" xfId="8643"/>
    <cellStyle name="_TableHead_Financial Model Pavlodar 10.10.2010 2_18" xfId="8644"/>
    <cellStyle name="_TableHead_Financial Model Pavlodar 10.10.2010_18" xfId="8645"/>
    <cellStyle name="_TableHead_FinModel Pavlodar DH 2010.09.30_2" xfId="8646"/>
    <cellStyle name="_TableHead_FinModel Pavlodar DH 2010.09.30_2 2" xfId="8647"/>
    <cellStyle name="_TableHead_FinModel Pavlodar DH 2010.09.30_2 2_18" xfId="8648"/>
    <cellStyle name="_TableHead_FinModel Pavlodar DH 2010.09.30_2_18" xfId="8649"/>
    <cellStyle name="_TableHead_Дв.ден.ср.за 2012г факт(прогноз) с НДС" xfId="8650"/>
    <cellStyle name="_TableHead_Дв.ден.ср.за 2012г факт(прогноз) с НДС 2" xfId="8651"/>
    <cellStyle name="_TableHead_Дв.ден.ср.за 2012г факт(прогноз) с НДС 2_18" xfId="8652"/>
    <cellStyle name="_TableHead_Дв.ден.ср.за 2012г факт(прогноз) с НДС_18" xfId="8653"/>
    <cellStyle name="_TableRowHead" xfId="8654"/>
    <cellStyle name="_TableRowHead 2" xfId="8655"/>
    <cellStyle name="_TableRowHead 2_18" xfId="8656"/>
    <cellStyle name="_TableRowHead 3" xfId="8657"/>
    <cellStyle name="_TableRowHead_18" xfId="8658"/>
    <cellStyle name="_TableSuperHead" xfId="8659"/>
    <cellStyle name="_TableSuperHead 2" xfId="8660"/>
    <cellStyle name="_TableSuperHead 2_18" xfId="8661"/>
    <cellStyle name="_TableSuperHead 3" xfId="8662"/>
    <cellStyle name="_TableSuperHead_18" xfId="8663"/>
    <cellStyle name="_TableSuperHead_DCF" xfId="8664"/>
    <cellStyle name="_TableSuperHead_DCF 2" xfId="8665"/>
    <cellStyle name="_TableSuperHead_DCF 2_18" xfId="8666"/>
    <cellStyle name="_TableSuperHead_DCF 3" xfId="8667"/>
    <cellStyle name="_TableSuperHead_DCF 3 с увел  объемами 14 12 07 " xfId="8668"/>
    <cellStyle name="_TableSuperHead_DCF 3 с увел  объемами 14 12 07  2" xfId="8669"/>
    <cellStyle name="_TableSuperHead_DCF 3 с увел  объемами 14 12 07  2_18" xfId="8670"/>
    <cellStyle name="_TableSuperHead_DCF 3 с увел  объемами 14 12 07  3" xfId="8671"/>
    <cellStyle name="_TableSuperHead_DCF 3 с увел  объемами 14 12 07 _18" xfId="8672"/>
    <cellStyle name="_TableSuperHead_DCF_18" xfId="8673"/>
    <cellStyle name="_TableSuperHead_DCF_Pavlodar_9" xfId="8674"/>
    <cellStyle name="_TableSuperHead_DCF_Pavlodar_9 2" xfId="8675"/>
    <cellStyle name="_TableSuperHead_DCF_Pavlodar_9 2_18" xfId="8676"/>
    <cellStyle name="_TableSuperHead_DCF_Pavlodar_9 3" xfId="8677"/>
    <cellStyle name="_TableSuperHead_DCF_Pavlodar_9_18" xfId="8678"/>
    <cellStyle name="_TableSuperHead_Модель до 2018 г " xfId="8679"/>
    <cellStyle name="_TableSuperHead_Модель до 2018 г _18" xfId="8680"/>
    <cellStyle name="_TOTAL_O&amp;G_PBS_Splingate" xfId="8681"/>
    <cellStyle name="_TOTAL_O&amp;G_PBS_Splingate 2" xfId="8682"/>
    <cellStyle name="_TOTAL_O&amp;G_PBS_Splingate 2 2" xfId="8683"/>
    <cellStyle name="_TOTAL_O&amp;G_PBS_Splingate 2_18" xfId="8684"/>
    <cellStyle name="_TOTAL_O&amp;G_PBS_Splingate 3" xfId="8685"/>
    <cellStyle name="_TOTAL_O&amp;G_PBS_Splingate 4" xfId="8686"/>
    <cellStyle name="_TOTAL_O&amp;G_PBS_Splingate_18" xfId="8687"/>
    <cellStyle name="_TOTAL_O&amp;G_PBS_Splingate_DCF" xfId="8688"/>
    <cellStyle name="_TOTAL_O&amp;G_PBS_Splingate_DCF 2" xfId="8689"/>
    <cellStyle name="_TOTAL_O&amp;G_PBS_Splingate_DCF 2_18" xfId="8690"/>
    <cellStyle name="_TOTAL_O&amp;G_PBS_Splingate_DCF 3" xfId="8691"/>
    <cellStyle name="_TOTAL_O&amp;G_PBS_Splingate_DCF 3 предприятия" xfId="8692"/>
    <cellStyle name="_TOTAL_O&amp;G_PBS_Splingate_DCF 3 предприятия 2" xfId="8693"/>
    <cellStyle name="_TOTAL_O&amp;G_PBS_Splingate_DCF 3 предприятия 2_18" xfId="8694"/>
    <cellStyle name="_TOTAL_O&amp;G_PBS_Splingate_DCF 3 предприятия 3" xfId="8695"/>
    <cellStyle name="_TOTAL_O&amp;G_PBS_Splingate_DCF 3 предприятия 4" xfId="8696"/>
    <cellStyle name="_TOTAL_O&amp;G_PBS_Splingate_DCF 3 предприятия_18" xfId="8697"/>
    <cellStyle name="_TOTAL_O&amp;G_PBS_Splingate_DCF 3 с увел  объемами 14 12 07 " xfId="8698"/>
    <cellStyle name="_TOTAL_O&amp;G_PBS_Splingate_DCF 3 с увел  объемами 14 12 07  2" xfId="8699"/>
    <cellStyle name="_TOTAL_O&amp;G_PBS_Splingate_DCF 3 с увел  объемами 14 12 07  2_18" xfId="8700"/>
    <cellStyle name="_TOTAL_O&amp;G_PBS_Splingate_DCF 3 с увел  объемами 14 12 07  3" xfId="8701"/>
    <cellStyle name="_TOTAL_O&amp;G_PBS_Splingate_DCF 3 с увел  объемами 14 12 07  4" xfId="8702"/>
    <cellStyle name="_TOTAL_O&amp;G_PBS_Splingate_DCF 3 с увел  объемами 14 12 07 _18" xfId="8703"/>
    <cellStyle name="_TOTAL_O&amp;G_PBS_Splingate_DCF 4" xfId="8704"/>
    <cellStyle name="_TOTAL_O&amp;G_PBS_Splingate_DCF_18" xfId="8705"/>
    <cellStyle name="_TOTAL_O&amp;G_PBS_Splingate_DCF_Pavlodar_9" xfId="8706"/>
    <cellStyle name="_TOTAL_O&amp;G_PBS_Splingate_DCF_Pavlodar_9 2" xfId="8707"/>
    <cellStyle name="_TOTAL_O&amp;G_PBS_Splingate_DCF_Pavlodar_9 2 2" xfId="8708"/>
    <cellStyle name="_TOTAL_O&amp;G_PBS_Splingate_DCF_Pavlodar_9 2_18" xfId="8709"/>
    <cellStyle name="_TOTAL_O&amp;G_PBS_Splingate_DCF_Pavlodar_9 3" xfId="8710"/>
    <cellStyle name="_TOTAL_O&amp;G_PBS_Splingate_DCF_Pavlodar_9 4" xfId="8711"/>
    <cellStyle name="_TOTAL_O&amp;G_PBS_Splingate_DCF_Pavlodar_9_18" xfId="8712"/>
    <cellStyle name="_TOTAL_O&amp;G_PBS_Splingate_информация по затратам и тарифам на  произ теплоэ" xfId="8713"/>
    <cellStyle name="_TOTAL_O&amp;G_PBS_Splingate_информация по затратам и тарифам на  произ теплоэ 2" xfId="8714"/>
    <cellStyle name="_TOTAL_O&amp;G_PBS_Splingate_информация по затратам и тарифам на  произ теплоэ 2_18" xfId="8715"/>
    <cellStyle name="_TOTAL_O&amp;G_PBS_Splingate_информация по затратам и тарифам на  произ теплоэ 3" xfId="8716"/>
    <cellStyle name="_TOTAL_O&amp;G_PBS_Splingate_информация по затратам и тарифам на  произ теплоэ 4" xfId="8717"/>
    <cellStyle name="_TOTAL_O&amp;G_PBS_Splingate_информация по затратам и тарифам на  произ теплоэ_18" xfId="8718"/>
    <cellStyle name="_TOTAL_O&amp;G_PBS_Splingate_Модель до 2018 г " xfId="8719"/>
    <cellStyle name="_TOTAL_O&amp;G_PBS_Splingate_Модель до 2018 г _18" xfId="8720"/>
    <cellStyle name="_workings BS" xfId="8721"/>
    <cellStyle name="_workings BS_18" xfId="8722"/>
    <cellStyle name="_Worksheet in (C) 6141 Finance Lease Test @ 31 12 2007" xfId="8723"/>
    <cellStyle name="_Worksheet in (C) 6141 Finance Lease Test @ 31 12 2007 2" xfId="8724"/>
    <cellStyle name="_Worksheet in (C) 6141 Finance Lease Test @ 31 12 2007 2 2" xfId="8725"/>
    <cellStyle name="_Worksheet in (C) 6141 Finance Lease Test @ 31 12 2007 2_18" xfId="8726"/>
    <cellStyle name="_Worksheet in (C) 6141 Finance Lease Test @ 31 12 2007 3" xfId="8727"/>
    <cellStyle name="_Worksheet in (C) 6141 Finance Lease Test @ 31 12 2007_18" xfId="8728"/>
    <cellStyle name="_Worksheet in (C) 6360 FINANCE LEASE RECALCULATION using 12% as discount" xfId="8729"/>
    <cellStyle name="_Worksheet in (C) 6360 FINANCE LEASE RECALCULATION using 12% as discount 2" xfId="8730"/>
    <cellStyle name="_Worksheet in (C) 6360 FINANCE LEASE RECALCULATION using 12% as discount 2 2" xfId="8731"/>
    <cellStyle name="_Worksheet in (C) 6360 FINANCE LEASE RECALCULATION using 12% as discount 2_18" xfId="8732"/>
    <cellStyle name="_Worksheet in (C) 6360 FINANCE LEASE RECALCULATION using 12% as discount 3" xfId="8733"/>
    <cellStyle name="_Worksheet in (C) 6360 FINANCE LEASE RECALCULATION using 12% as discount_18" xfId="8734"/>
    <cellStyle name="_Worksheet in (C) 6362 Lease Movement schedule @ IFRS Audit 2007" xfId="8735"/>
    <cellStyle name="_Worksheet in (C) 6362 Lease Movement schedule @ IFRS Audit 2007 2" xfId="8736"/>
    <cellStyle name="_Worksheet in (C) 6362 Lease Movement schedule @ IFRS Audit 2007 3" xfId="8737"/>
    <cellStyle name="_Worksheet in (C) 6362 Lease Movement schedule @ IFRS Audit 2007_18" xfId="8738"/>
    <cellStyle name="_Worksheet in (C) 6442 DS CIT testing 31 12 07" xfId="8739"/>
    <cellStyle name="_Worksheet in (C) 6442 DS CIT testing 31 12 07 2" xfId="8740"/>
    <cellStyle name="_Worksheet in (C) 6442 DS CIT testing 31 12 07 2 2" xfId="8741"/>
    <cellStyle name="_Worksheet in (C) 6442 DS CIT testing 31 12 07 2_18" xfId="8742"/>
    <cellStyle name="_Worksheet in (C) 6442 DS CIT testing 31 12 07 3" xfId="8743"/>
    <cellStyle name="_Worksheet in (C) 6442 DS CIT testing 31 12 07_18" xfId="8744"/>
    <cellStyle name="_Worksheet in (C) 8240 DS COS testing 31 12 07" xfId="8745"/>
    <cellStyle name="_Worksheet in (C) 8240 DS COS testing 31 12 07 2" xfId="8746"/>
    <cellStyle name="_Worksheet in (C) 8240 DS COS testing 31 12 07 3" xfId="8747"/>
    <cellStyle name="_Worksheet in (C) 8240 DS COS testing 31 12 07_18" xfId="8748"/>
    <cellStyle name="_Worksheet in (C) 8340 DS G&amp;A testing @ IFRS AUDIT 2007" xfId="8749"/>
    <cellStyle name="_Worksheet in (C) 8340 DS G&amp;A testing @ IFRS AUDIT 2007 2" xfId="8750"/>
    <cellStyle name="_Worksheet in (C) 8340 DS G&amp;A testing @ IFRS AUDIT 2007 3" xfId="8751"/>
    <cellStyle name="_Worksheet in (C) 8340 DS G&amp;A testing @ IFRS AUDIT 2007_18" xfId="8752"/>
    <cellStyle name="_Worksheet in 5355 Finance Lease Workpaper" xfId="8753"/>
    <cellStyle name="_Worksheet in 5355 Finance Lease Workpaper 2" xfId="8754"/>
    <cellStyle name="_Worksheet in 5355 Finance Lease Workpaper 2 2" xfId="8755"/>
    <cellStyle name="_Worksheet in 5355 Finance Lease Workpaper 2_18" xfId="8756"/>
    <cellStyle name="_Worksheet in 5355 Finance Lease Workpaper 3" xfId="8757"/>
    <cellStyle name="_Worksheet in 5355 Finance Lease Workpaper_18" xfId="8758"/>
    <cellStyle name="_Worksheet in 6473 CIT testing - SK REK" xfId="8759"/>
    <cellStyle name="_Worksheet in 6473 CIT testing - SK REK 2" xfId="8760"/>
    <cellStyle name="_Worksheet in 6473 CIT testing - SK REK 3" xfId="8761"/>
    <cellStyle name="_Worksheet in 6473 CIT testing - SK REK_18" xfId="8762"/>
    <cellStyle name="_Worksheet in 8350 Payroll" xfId="8763"/>
    <cellStyle name="_Worksheet in 8350 Payroll_18" xfId="8764"/>
    <cellStyle name="_Амортизация" xfId="8765"/>
    <cellStyle name="_Амортизация 2" xfId="8766"/>
    <cellStyle name="_Амортизация_18" xfId="8767"/>
    <cellStyle name="_Амортизация_DCF" xfId="8768"/>
    <cellStyle name="_Амортизация_DCF 2" xfId="8769"/>
    <cellStyle name="_Амортизация_DCF 2 2" xfId="8770"/>
    <cellStyle name="_Амортизация_DCF 2_18" xfId="8771"/>
    <cellStyle name="_Амортизация_DCF 3" xfId="8772"/>
    <cellStyle name="_Амортизация_DCF 3 с увел  объемами 14 12 07 " xfId="8773"/>
    <cellStyle name="_Амортизация_DCF 3 с увел  объемами 14 12 07  2" xfId="8774"/>
    <cellStyle name="_Амортизация_DCF 3 с увел  объемами 14 12 07  2 2" xfId="8775"/>
    <cellStyle name="_Амортизация_DCF 3 с увел  объемами 14 12 07  2_18" xfId="8776"/>
    <cellStyle name="_Амортизация_DCF 3 с увел  объемами 14 12 07  3" xfId="8777"/>
    <cellStyle name="_Амортизация_DCF 3 с увел  объемами 14 12 07 _18" xfId="8778"/>
    <cellStyle name="_Амортизация_DCF_18" xfId="8779"/>
    <cellStyle name="_Амортизация_DCF_Pavlodar_9" xfId="8780"/>
    <cellStyle name="_Амортизация_DCF_Pavlodar_9 2" xfId="8781"/>
    <cellStyle name="_Амортизация_DCF_Pavlodar_9_18" xfId="8782"/>
    <cellStyle name="_Амортизация_Модель до 2018 г " xfId="8783"/>
    <cellStyle name="_Амортизация_Модель до 2018 г _18" xfId="8784"/>
    <cellStyle name="_Афил лица 2Q 2009" xfId="8785"/>
    <cellStyle name="_Афил лица 2Q 2009 2" xfId="8786"/>
    <cellStyle name="_Афил лица 2Q 2009_18" xfId="8787"/>
    <cellStyle name="_Афил лица нарастающий" xfId="8788"/>
    <cellStyle name="_Афил лица нарастающий 2" xfId="8789"/>
    <cellStyle name="_Афил лица нарастающий_18" xfId="8790"/>
    <cellStyle name="_База-исп-янв-апрель-КХМ-Нафта-Лозна2" xfId="8791"/>
    <cellStyle name="_База-исп-янв-апрель-КХМ-Нафта-Лозна2 2" xfId="8792"/>
    <cellStyle name="_База-исп-янв-апрель-КХМ-Нафта-Лозна2 2 2" xfId="8793"/>
    <cellStyle name="_База-исп-янв-апрель-КХМ-Нафта-Лозна2 2_18" xfId="8794"/>
    <cellStyle name="_База-исп-янв-апрель-КХМ-Нафта-Лозна2 3" xfId="8795"/>
    <cellStyle name="_База-исп-янв-апрель-КХМ-Нафта-Лозна2_18" xfId="8796"/>
    <cellStyle name="_База-исп-янв-апрель-КХМ-Нафта-Лозна2_DCF" xfId="8797"/>
    <cellStyle name="_База-исп-янв-апрель-КХМ-Нафта-Лозна2_DCF 2" xfId="8798"/>
    <cellStyle name="_База-исп-янв-апрель-КХМ-Нафта-Лозна2_DCF 2 2" xfId="8799"/>
    <cellStyle name="_База-исп-янв-апрель-КХМ-Нафта-Лозна2_DCF 2_18" xfId="8800"/>
    <cellStyle name="_База-исп-янв-апрель-КХМ-Нафта-Лозна2_DCF 3" xfId="8801"/>
    <cellStyle name="_База-исп-янв-апрель-КХМ-Нафта-Лозна2_DCF 3 с увел  объемами 14 12 07 " xfId="8802"/>
    <cellStyle name="_База-исп-янв-апрель-КХМ-Нафта-Лозна2_DCF 3 с увел  объемами 14 12 07  2" xfId="8803"/>
    <cellStyle name="_База-исп-янв-апрель-КХМ-Нафта-Лозна2_DCF 3 с увел  объемами 14 12 07  2 2" xfId="8804"/>
    <cellStyle name="_База-исп-янв-апрель-КХМ-Нафта-Лозна2_DCF 3 с увел  объемами 14 12 07  2_18" xfId="8805"/>
    <cellStyle name="_База-исп-янв-апрель-КХМ-Нафта-Лозна2_DCF 3 с увел  объемами 14 12 07  3" xfId="8806"/>
    <cellStyle name="_База-исп-янв-апрель-КХМ-Нафта-Лозна2_DCF 3 с увел  объемами 14 12 07 _18" xfId="8807"/>
    <cellStyle name="_База-исп-янв-апрель-КХМ-Нафта-Лозна2_DCF_18" xfId="8808"/>
    <cellStyle name="_База-исп-янв-апрель-КХМ-Нафта-Лозна2_DCF_Pavlodar_9" xfId="8809"/>
    <cellStyle name="_База-исп-янв-апрель-КХМ-Нафта-Лозна2_DCF_Pavlodar_9 2" xfId="8810"/>
    <cellStyle name="_База-исп-янв-апрель-КХМ-Нафта-Лозна2_DCF_Pavlodar_9 2 2" xfId="8811"/>
    <cellStyle name="_База-исп-янв-апрель-КХМ-Нафта-Лозна2_DCF_Pavlodar_9 2_18" xfId="8812"/>
    <cellStyle name="_База-исп-янв-апрель-КХМ-Нафта-Лозна2_DCF_Pavlodar_9 3" xfId="8813"/>
    <cellStyle name="_База-исп-янв-апрель-КХМ-Нафта-Лозна2_DCF_Pavlodar_9_18" xfId="8814"/>
    <cellStyle name="_База-исп-янв-апрель-КХМ-Нафта-Лозна2_Модель до 2018 г " xfId="8815"/>
    <cellStyle name="_База-исп-янв-апрель-КХМ-Нафта-Лозна2_Модель до 2018 г _18" xfId="8816"/>
    <cellStyle name="_БДР и ББЛ за 2004 год" xfId="8817"/>
    <cellStyle name="_БДР и ББЛ за 2004 год 2" xfId="8818"/>
    <cellStyle name="_БДР и ББЛ за 2004 год 2 2" xfId="8819"/>
    <cellStyle name="_БДР и ББЛ за 2004 год 2_18" xfId="8820"/>
    <cellStyle name="_БДР и ББЛ за 2004 год 3" xfId="8821"/>
    <cellStyle name="_БДР и ББЛ за 2004 год_18" xfId="8822"/>
    <cellStyle name="_БДР и ББЛ за 2004 год_DCF" xfId="8823"/>
    <cellStyle name="_БДР и ББЛ за 2004 год_DCF 2" xfId="8824"/>
    <cellStyle name="_БДР и ББЛ за 2004 год_DCF 2 2" xfId="8825"/>
    <cellStyle name="_БДР и ББЛ за 2004 год_DCF 2_18" xfId="8826"/>
    <cellStyle name="_БДР и ББЛ за 2004 год_DCF 3" xfId="8827"/>
    <cellStyle name="_БДР и ББЛ за 2004 год_DCF 3 с увел  объемами 14 12 07 " xfId="8828"/>
    <cellStyle name="_БДР и ББЛ за 2004 год_DCF 3 с увел  объемами 14 12 07  2" xfId="8829"/>
    <cellStyle name="_БДР и ББЛ за 2004 год_DCF 3 с увел  объемами 14 12 07  2 2" xfId="8830"/>
    <cellStyle name="_БДР и ББЛ за 2004 год_DCF 3 с увел  объемами 14 12 07  2_18" xfId="8831"/>
    <cellStyle name="_БДР и ББЛ за 2004 год_DCF 3 с увел  объемами 14 12 07  3" xfId="8832"/>
    <cellStyle name="_БДР и ББЛ за 2004 год_DCF 3 с увел  объемами 14 12 07 _18" xfId="8833"/>
    <cellStyle name="_БДР и ББЛ за 2004 год_DCF_18" xfId="8834"/>
    <cellStyle name="_БДР и ББЛ за 2004 год_DCF_Pavlodar_9" xfId="8835"/>
    <cellStyle name="_БДР и ББЛ за 2004 год_DCF_Pavlodar_9 2" xfId="8836"/>
    <cellStyle name="_БДР и ББЛ за 2004 год_DCF_Pavlodar_9 2 2" xfId="8837"/>
    <cellStyle name="_БДР и ББЛ за 2004 год_DCF_Pavlodar_9 2_18" xfId="8838"/>
    <cellStyle name="_БДР и ББЛ за 2004 год_DCF_Pavlodar_9 3" xfId="8839"/>
    <cellStyle name="_БДР и ББЛ за 2004 год_DCF_Pavlodar_9_18" xfId="8840"/>
    <cellStyle name="_БДР и ББЛ за 2004 год_Модель до 2018 г " xfId="8841"/>
    <cellStyle name="_БДР и ББЛ за 2004 год_Модель до 2018 г _18" xfId="8842"/>
    <cellStyle name="_БДР_2006 БРЗ" xfId="8843"/>
    <cellStyle name="_БДР_2006 БРЗ 2" xfId="8844"/>
    <cellStyle name="_БДР_2006 БРЗ 2 2" xfId="8845"/>
    <cellStyle name="_БДР_2006 БРЗ 2_18" xfId="8846"/>
    <cellStyle name="_БДР_2006 БРЗ 3" xfId="8847"/>
    <cellStyle name="_БДР_2006 БРЗ_18" xfId="8848"/>
    <cellStyle name="_БДР_2006 БРЗ_DCF" xfId="8849"/>
    <cellStyle name="_БДР_2006 БРЗ_DCF 2" xfId="8850"/>
    <cellStyle name="_БДР_2006 БРЗ_DCF 2 2" xfId="8851"/>
    <cellStyle name="_БДР_2006 БРЗ_DCF 2_18" xfId="8852"/>
    <cellStyle name="_БДР_2006 БРЗ_DCF 3" xfId="8853"/>
    <cellStyle name="_БДР_2006 БРЗ_DCF 3 с увел  объемами 14 12 07 " xfId="8854"/>
    <cellStyle name="_БДР_2006 БРЗ_DCF 3 с увел  объемами 14 12 07  2" xfId="8855"/>
    <cellStyle name="_БДР_2006 БРЗ_DCF 3 с увел  объемами 14 12 07  2 2" xfId="8856"/>
    <cellStyle name="_БДР_2006 БРЗ_DCF 3 с увел  объемами 14 12 07  2_18" xfId="8857"/>
    <cellStyle name="_БДР_2006 БРЗ_DCF 3 с увел  объемами 14 12 07  3" xfId="8858"/>
    <cellStyle name="_БДР_2006 БРЗ_DCF 3 с увел  объемами 14 12 07 _18" xfId="8859"/>
    <cellStyle name="_БДР_2006 БРЗ_DCF_18" xfId="8860"/>
    <cellStyle name="_БДР_2006 БРЗ_DCF_Pavlodar_9" xfId="8861"/>
    <cellStyle name="_БДР_2006 БРЗ_DCF_Pavlodar_9 2" xfId="8862"/>
    <cellStyle name="_БДР_2006 БРЗ_DCF_Pavlodar_9 2 2" xfId="8863"/>
    <cellStyle name="_БДР_2006 БРЗ_DCF_Pavlodar_9 2_18" xfId="8864"/>
    <cellStyle name="_БДР_2006 БРЗ_DCF_Pavlodar_9 3" xfId="8865"/>
    <cellStyle name="_БДР_2006 БРЗ_DCF_Pavlodar_9_18" xfId="8866"/>
    <cellStyle name="_БДР_2006 БРЗ_Модель до 2018 г " xfId="8867"/>
    <cellStyle name="_БДР_2006 БРЗ_Модель до 2018 г _18" xfId="8868"/>
    <cellStyle name="_Бизнес-план на 2005 год (база) V1.2" xfId="8869"/>
    <cellStyle name="_Бизнес-план на 2005 год (база) V1.2 2" xfId="8870"/>
    <cellStyle name="_Бизнес-план на 2005 год (база) V1.2 2 2" xfId="8871"/>
    <cellStyle name="_Бизнес-план на 2005 год (база) V1.2 2_18" xfId="8872"/>
    <cellStyle name="_Бизнес-план на 2005 год (база) V1.2 3" xfId="8873"/>
    <cellStyle name="_Бизнес-план на 2005 год (база) V1.2_18" xfId="8874"/>
    <cellStyle name="_Бизнес-план на 2005 год (база) V1.2_DCF" xfId="8875"/>
    <cellStyle name="_Бизнес-план на 2005 год (база) V1.2_DCF 2" xfId="8876"/>
    <cellStyle name="_Бизнес-план на 2005 год (база) V1.2_DCF 2 2" xfId="8877"/>
    <cellStyle name="_Бизнес-план на 2005 год (база) V1.2_DCF 2_18" xfId="8878"/>
    <cellStyle name="_Бизнес-план на 2005 год (база) V1.2_DCF 3" xfId="8879"/>
    <cellStyle name="_Бизнес-план на 2005 год (база) V1.2_DCF 3 с увел  объемами 14 12 07 " xfId="8880"/>
    <cellStyle name="_Бизнес-план на 2005 год (база) V1.2_DCF 3 с увел  объемами 14 12 07  2" xfId="8881"/>
    <cellStyle name="_Бизнес-план на 2005 год (база) V1.2_DCF 3 с увел  объемами 14 12 07  2 2" xfId="8882"/>
    <cellStyle name="_Бизнес-план на 2005 год (база) V1.2_DCF 3 с увел  объемами 14 12 07  2_18" xfId="8883"/>
    <cellStyle name="_Бизнес-план на 2005 год (база) V1.2_DCF 3 с увел  объемами 14 12 07  3" xfId="8884"/>
    <cellStyle name="_Бизнес-план на 2005 год (база) V1.2_DCF 3 с увел  объемами 14 12 07 _18" xfId="8885"/>
    <cellStyle name="_Бизнес-план на 2005 год (база) V1.2_DCF_18" xfId="8886"/>
    <cellStyle name="_Бизнес-план на 2005 год (база) V1.2_DCF_Pavlodar_9" xfId="8887"/>
    <cellStyle name="_Бизнес-план на 2005 год (база) V1.2_DCF_Pavlodar_9 2" xfId="8888"/>
    <cellStyle name="_Бизнес-план на 2005 год (база) V1.2_DCF_Pavlodar_9 2 2" xfId="8889"/>
    <cellStyle name="_Бизнес-план на 2005 год (база) V1.2_DCF_Pavlodar_9 2_18" xfId="8890"/>
    <cellStyle name="_Бизнес-план на 2005 год (база) V1.2_DCF_Pavlodar_9 3" xfId="8891"/>
    <cellStyle name="_Бизнес-план на 2005 год (база) V1.2_DCF_Pavlodar_9_18" xfId="8892"/>
    <cellStyle name="_Бизнес-план на 2005 год (база) V1.2_Модель до 2018 г " xfId="8893"/>
    <cellStyle name="_Бизнес-план на 2005 год (база) V1.2_Модель до 2018 г _18" xfId="8894"/>
    <cellStyle name="_БКХ" xfId="8895"/>
    <cellStyle name="_БКХ 2" xfId="8896"/>
    <cellStyle name="_БКХ 2 2" xfId="8897"/>
    <cellStyle name="_БКХ 2_18" xfId="8898"/>
    <cellStyle name="_БКХ 3" xfId="8899"/>
    <cellStyle name="_БКХ_18" xfId="8900"/>
    <cellStyle name="_БКХ_DCF" xfId="8901"/>
    <cellStyle name="_БКХ_DCF 2" xfId="8902"/>
    <cellStyle name="_БКХ_DCF 2 2" xfId="8903"/>
    <cellStyle name="_БКХ_DCF 2_18" xfId="8904"/>
    <cellStyle name="_БКХ_DCF 3" xfId="8905"/>
    <cellStyle name="_БКХ_DCF 3 с увел  объемами 14 12 07 " xfId="8906"/>
    <cellStyle name="_БКХ_DCF 3 с увел  объемами 14 12 07  2" xfId="8907"/>
    <cellStyle name="_БКХ_DCF 3 с увел  объемами 14 12 07  2 2" xfId="8908"/>
    <cellStyle name="_БКХ_DCF 3 с увел  объемами 14 12 07  2_18" xfId="8909"/>
    <cellStyle name="_БКХ_DCF 3 с увел  объемами 14 12 07  3" xfId="8910"/>
    <cellStyle name="_БКХ_DCF 3 с увел  объемами 14 12 07 _18" xfId="8911"/>
    <cellStyle name="_БКХ_DCF_18" xfId="8912"/>
    <cellStyle name="_БКХ_DCF_Pavlodar_9" xfId="8913"/>
    <cellStyle name="_БКХ_DCF_Pavlodar_9 2" xfId="8914"/>
    <cellStyle name="_БКХ_DCF_Pavlodar_9 2 2" xfId="8915"/>
    <cellStyle name="_БКХ_DCF_Pavlodar_9 2_18" xfId="8916"/>
    <cellStyle name="_БКХ_DCF_Pavlodar_9 3" xfId="8917"/>
    <cellStyle name="_БКХ_DCF_Pavlodar_9_18" xfId="8918"/>
    <cellStyle name="_БКХ_Модель до 2018 г " xfId="8919"/>
    <cellStyle name="_БКХ_Модель до 2018 г _18" xfId="8920"/>
    <cellStyle name="_Данные по ЦБК" xfId="8921"/>
    <cellStyle name="_Данные по ЦБК 2" xfId="8922"/>
    <cellStyle name="_Данные по ЦБК 2 2" xfId="8923"/>
    <cellStyle name="_Данные по ЦБК 2_18" xfId="8924"/>
    <cellStyle name="_Данные по ЦБК 3" xfId="8925"/>
    <cellStyle name="_Данные по ЦБК_18" xfId="8926"/>
    <cellStyle name="_Данные по ЦБК_DCF" xfId="8927"/>
    <cellStyle name="_Данные по ЦБК_DCF 2" xfId="8928"/>
    <cellStyle name="_Данные по ЦБК_DCF 2 2" xfId="8929"/>
    <cellStyle name="_Данные по ЦБК_DCF 2_18" xfId="8930"/>
    <cellStyle name="_Данные по ЦБК_DCF 3" xfId="8931"/>
    <cellStyle name="_Данные по ЦБК_DCF 3 с увел  объемами 14 12 07 " xfId="8932"/>
    <cellStyle name="_Данные по ЦБК_DCF 3 с увел  объемами 14 12 07  2" xfId="8933"/>
    <cellStyle name="_Данные по ЦБК_DCF 3 с увел  объемами 14 12 07  2 2" xfId="8934"/>
    <cellStyle name="_Данные по ЦБК_DCF 3 с увел  объемами 14 12 07  2_18" xfId="8935"/>
    <cellStyle name="_Данные по ЦБК_DCF 3 с увел  объемами 14 12 07  3" xfId="8936"/>
    <cellStyle name="_Данные по ЦБК_DCF 3 с увел  объемами 14 12 07 _18" xfId="8937"/>
    <cellStyle name="_Данные по ЦБК_DCF_18" xfId="8938"/>
    <cellStyle name="_Данные по ЦБК_DCF_Pavlodar_9" xfId="8939"/>
    <cellStyle name="_Данные по ЦБК_DCF_Pavlodar_9 2" xfId="8940"/>
    <cellStyle name="_Данные по ЦБК_DCF_Pavlodar_9 2 2" xfId="8941"/>
    <cellStyle name="_Данные по ЦБК_DCF_Pavlodar_9 2_18" xfId="8942"/>
    <cellStyle name="_Данные по ЦБК_DCF_Pavlodar_9 3" xfId="8943"/>
    <cellStyle name="_Данные по ЦБК_DCF_Pavlodar_9_18" xfId="8944"/>
    <cellStyle name="_Данные по ЦБК_Модель до 2018 г " xfId="8945"/>
    <cellStyle name="_Данные по ЦБК_Модель до 2018 г _18" xfId="8946"/>
    <cellStyle name="_ДДС для ДиТ (05 05 09 )" xfId="8947"/>
    <cellStyle name="_ДДС для ДиТ (05 05 09 ) 2" xfId="8948"/>
    <cellStyle name="_ДДС для ДиТ (05 05 09 )_18" xfId="8949"/>
    <cellStyle name="_Доп.расш.ОС+НМА на 30.06.09г.(консол)" xfId="8950"/>
    <cellStyle name="_Доп.расш.ОС+НМА на 30.06.09г.(консол) 2" xfId="8951"/>
    <cellStyle name="_Доп.расш.ОС+НМА на 30.06.09г.(консол)_18" xfId="8952"/>
    <cellStyle name="_Доп.расш.ОС+НМАна 30.09.09г. ЭЦ" xfId="8953"/>
    <cellStyle name="_Доп.расш.ОС+НМАна 30.09.09г. ЭЦ 2" xfId="8954"/>
    <cellStyle name="_Доп.расш.ОС+НМАна 30.09.09г. ЭЦ_18" xfId="8955"/>
    <cellStyle name="_Доп.расш.ОС+НМАна 30.09.09г.(консол)ПЭ+дочки" xfId="8956"/>
    <cellStyle name="_Доп.расш.ОС+НМАна 30.09.09г.(консол)ПЭ+дочки 2" xfId="8957"/>
    <cellStyle name="_Доп.расш.ОС+НМАна 30.09.09г.(консол)ПЭ+дочки_18" xfId="8958"/>
    <cellStyle name="_Инвестиции СБП реал" xfId="8959"/>
    <cellStyle name="_Инвестиции СБП реал 2" xfId="8960"/>
    <cellStyle name="_Инвестиции СБП реал 2 2" xfId="8961"/>
    <cellStyle name="_Инвестиции СБП реал 2_18" xfId="8962"/>
    <cellStyle name="_Инвестиции СБП реал 3" xfId="8963"/>
    <cellStyle name="_Инвестиции СБП реал_18" xfId="8964"/>
    <cellStyle name="_Инвестиции СБП реал_DCF" xfId="8965"/>
    <cellStyle name="_Инвестиции СБП реал_DCF 2" xfId="8966"/>
    <cellStyle name="_Инвестиции СБП реал_DCF 2 2" xfId="8967"/>
    <cellStyle name="_Инвестиции СБП реал_DCF 2_18" xfId="8968"/>
    <cellStyle name="_Инвестиции СБП реал_DCF 3" xfId="8969"/>
    <cellStyle name="_Инвестиции СБП реал_DCF 3 с увел  объемами 14 12 07 " xfId="8970"/>
    <cellStyle name="_Инвестиции СБП реал_DCF 3 с увел  объемами 14 12 07  2" xfId="8971"/>
    <cellStyle name="_Инвестиции СБП реал_DCF 3 с увел  объемами 14 12 07  2 2" xfId="8972"/>
    <cellStyle name="_Инвестиции СБП реал_DCF 3 с увел  объемами 14 12 07  2_18" xfId="8973"/>
    <cellStyle name="_Инвестиции СБП реал_DCF 3 с увел  объемами 14 12 07  3" xfId="8974"/>
    <cellStyle name="_Инвестиции СБП реал_DCF 3 с увел  объемами 14 12 07 _18" xfId="8975"/>
    <cellStyle name="_Инвестиции СБП реал_DCF_18" xfId="8976"/>
    <cellStyle name="_Инвестиции СБП реал_DCF_Pavlodar_9" xfId="8977"/>
    <cellStyle name="_Инвестиции СБП реал_DCF_Pavlodar_9 2" xfId="8978"/>
    <cellStyle name="_Инвестиции СБП реал_DCF_Pavlodar_9 2 2" xfId="8979"/>
    <cellStyle name="_Инвестиции СБП реал_DCF_Pavlodar_9 2_18" xfId="8980"/>
    <cellStyle name="_Инвестиции СБП реал_DCF_Pavlodar_9 3" xfId="8981"/>
    <cellStyle name="_Инвестиции СБП реал_DCF_Pavlodar_9_18" xfId="8982"/>
    <cellStyle name="_Инвестиции СБП реал_Модель до 2018 г " xfId="8983"/>
    <cellStyle name="_Инвестиции СБП реал_Модель до 2018 г _18" xfId="8984"/>
    <cellStyle name="_Инвестиционный план 2004" xfId="8985"/>
    <cellStyle name="_Инвестиционный план 2004 2" xfId="8986"/>
    <cellStyle name="_Инвестиционный план 2004 2_18" xfId="8987"/>
    <cellStyle name="_Инвестиционный план 2004 3" xfId="8988"/>
    <cellStyle name="_Инвестиционный план 2004_18" xfId="8989"/>
    <cellStyle name="_Информация о ЦБК" xfId="8990"/>
    <cellStyle name="_Информация о ЦБК 2" xfId="8991"/>
    <cellStyle name="_Информация о ЦБК 2 2" xfId="8992"/>
    <cellStyle name="_Информация о ЦБК 2_18" xfId="8993"/>
    <cellStyle name="_Информация о ЦБК 3" xfId="8994"/>
    <cellStyle name="_Информация о ЦБК_18" xfId="8995"/>
    <cellStyle name="_Информация о ЦБК_DCF" xfId="8996"/>
    <cellStyle name="_Информация о ЦБК_DCF 2" xfId="8997"/>
    <cellStyle name="_Информация о ЦБК_DCF 2 2" xfId="8998"/>
    <cellStyle name="_Информация о ЦБК_DCF 2_18" xfId="8999"/>
    <cellStyle name="_Информация о ЦБК_DCF 3" xfId="9000"/>
    <cellStyle name="_Информация о ЦБК_DCF 3 с увел  объемами 14 12 07 " xfId="9001"/>
    <cellStyle name="_Информация о ЦБК_DCF 3 с увел  объемами 14 12 07  2" xfId="9002"/>
    <cellStyle name="_Информация о ЦБК_DCF 3 с увел  объемами 14 12 07  2 2" xfId="9003"/>
    <cellStyle name="_Информация о ЦБК_DCF 3 с увел  объемами 14 12 07  2_18" xfId="9004"/>
    <cellStyle name="_Информация о ЦБК_DCF 3 с увел  объемами 14 12 07  3" xfId="9005"/>
    <cellStyle name="_Информация о ЦБК_DCF 3 с увел  объемами 14 12 07 _18" xfId="9006"/>
    <cellStyle name="_Информация о ЦБК_DCF_18" xfId="9007"/>
    <cellStyle name="_Информация о ЦБК_DCF_Pavlodar_9" xfId="9008"/>
    <cellStyle name="_Информация о ЦБК_DCF_Pavlodar_9 2" xfId="9009"/>
    <cellStyle name="_Информация о ЦБК_DCF_Pavlodar_9 2 2" xfId="9010"/>
    <cellStyle name="_Информация о ЦБК_DCF_Pavlodar_9 2_18" xfId="9011"/>
    <cellStyle name="_Информация о ЦБК_DCF_Pavlodar_9 3" xfId="9012"/>
    <cellStyle name="_Информация о ЦБК_DCF_Pavlodar_9_18" xfId="9013"/>
    <cellStyle name="_Информация о ЦБК_Модель до 2018 г " xfId="9014"/>
    <cellStyle name="_Информация о ЦБК_Модель до 2018 г _18" xfId="9015"/>
    <cellStyle name="_Книга3" xfId="9016"/>
    <cellStyle name="_Книга3 2" xfId="9017"/>
    <cellStyle name="_Книга3 2 2" xfId="9018"/>
    <cellStyle name="_Книга3 2_18" xfId="9019"/>
    <cellStyle name="_Книга3 3" xfId="9020"/>
    <cellStyle name="_Книга3_18" xfId="9021"/>
    <cellStyle name="_Книга3_Capex-new" xfId="9022"/>
    <cellStyle name="_Книга3_Capex-new 2" xfId="9023"/>
    <cellStyle name="_Книга3_Capex-new 2 2" xfId="9024"/>
    <cellStyle name="_Книга3_Capex-new 2_18" xfId="9025"/>
    <cellStyle name="_Книга3_Capex-new 3" xfId="9026"/>
    <cellStyle name="_Книга3_Capex-new_18" xfId="9027"/>
    <cellStyle name="_Книга3_Capex-new_DCF" xfId="9028"/>
    <cellStyle name="_Книга3_Capex-new_DCF 2" xfId="9029"/>
    <cellStyle name="_Книга3_Capex-new_DCF 2 2" xfId="9030"/>
    <cellStyle name="_Книга3_Capex-new_DCF 2_18" xfId="9031"/>
    <cellStyle name="_Книга3_Capex-new_DCF 3" xfId="9032"/>
    <cellStyle name="_Книга3_Capex-new_DCF 3 с увел  объемами 14 12 07 " xfId="9033"/>
    <cellStyle name="_Книга3_Capex-new_DCF 3 с увел  объемами 14 12 07  2" xfId="9034"/>
    <cellStyle name="_Книга3_Capex-new_DCF 3 с увел  объемами 14 12 07  2 2" xfId="9035"/>
    <cellStyle name="_Книга3_Capex-new_DCF 3 с увел  объемами 14 12 07  2_18" xfId="9036"/>
    <cellStyle name="_Книга3_Capex-new_DCF 3 с увел  объемами 14 12 07  3" xfId="9037"/>
    <cellStyle name="_Книга3_Capex-new_DCF 3 с увел  объемами 14 12 07 _18" xfId="9038"/>
    <cellStyle name="_Книга3_Capex-new_DCF_18" xfId="9039"/>
    <cellStyle name="_Книга3_Capex-new_DCF_Pavlodar_9" xfId="9040"/>
    <cellStyle name="_Книга3_Capex-new_DCF_Pavlodar_9 2" xfId="9041"/>
    <cellStyle name="_Книга3_Capex-new_DCF_Pavlodar_9 2 2" xfId="9042"/>
    <cellStyle name="_Книга3_Capex-new_DCF_Pavlodar_9 2_18" xfId="9043"/>
    <cellStyle name="_Книга3_Capex-new_DCF_Pavlodar_9 3" xfId="9044"/>
    <cellStyle name="_Книга3_Capex-new_DCF_Pavlodar_9_18" xfId="9045"/>
    <cellStyle name="_Книга3_Capex-new_Модель до 2018 г " xfId="9046"/>
    <cellStyle name="_Книга3_Capex-new_Модель до 2018 г _18" xfId="9047"/>
    <cellStyle name="_Книга3_DCF" xfId="9048"/>
    <cellStyle name="_Книга3_DCF 2" xfId="9049"/>
    <cellStyle name="_Книга3_DCF 2 2" xfId="9050"/>
    <cellStyle name="_Книга3_DCF 2_18" xfId="9051"/>
    <cellStyle name="_Книга3_DCF 3" xfId="9052"/>
    <cellStyle name="_Книга3_DCF 3 с увел  объемами 14 12 07 " xfId="9053"/>
    <cellStyle name="_Книга3_DCF 3 с увел  объемами 14 12 07  2" xfId="9054"/>
    <cellStyle name="_Книга3_DCF 3 с увел  объемами 14 12 07  2 2" xfId="9055"/>
    <cellStyle name="_Книга3_DCF 3 с увел  объемами 14 12 07  2_18" xfId="9056"/>
    <cellStyle name="_Книга3_DCF 3 с увел  объемами 14 12 07  3" xfId="9057"/>
    <cellStyle name="_Книга3_DCF 3 с увел  объемами 14 12 07 _18" xfId="9058"/>
    <cellStyle name="_Книга3_DCF_18" xfId="9059"/>
    <cellStyle name="_Книга3_DCF_Pavlodar_9" xfId="9060"/>
    <cellStyle name="_Книга3_DCF_Pavlodar_9 2" xfId="9061"/>
    <cellStyle name="_Книга3_DCF_Pavlodar_9 2 2" xfId="9062"/>
    <cellStyle name="_Книга3_DCF_Pavlodar_9 2_18" xfId="9063"/>
    <cellStyle name="_Книга3_DCF_Pavlodar_9 3" xfId="9064"/>
    <cellStyle name="_Книга3_DCF_Pavlodar_9_18" xfId="9065"/>
    <cellStyle name="_Книга3_Financial Plan - final_2" xfId="9066"/>
    <cellStyle name="_Книга3_Financial Plan - final_2 2" xfId="9067"/>
    <cellStyle name="_Книга3_Financial Plan - final_2 2 2" xfId="9068"/>
    <cellStyle name="_Книга3_Financial Plan - final_2 2_18" xfId="9069"/>
    <cellStyle name="_Книга3_Financial Plan - final_2 3" xfId="9070"/>
    <cellStyle name="_Книга3_Financial Plan - final_2_18" xfId="9071"/>
    <cellStyle name="_Книга3_Financial Plan - final_2_DCF" xfId="9072"/>
    <cellStyle name="_Книга3_Financial Plan - final_2_DCF 2" xfId="9073"/>
    <cellStyle name="_Книга3_Financial Plan - final_2_DCF 2 2" xfId="9074"/>
    <cellStyle name="_Книга3_Financial Plan - final_2_DCF 2_18" xfId="9075"/>
    <cellStyle name="_Книга3_Financial Plan - final_2_DCF 3" xfId="9076"/>
    <cellStyle name="_Книга3_Financial Plan - final_2_DCF 3 с увел  объемами 14 12 07 " xfId="9077"/>
    <cellStyle name="_Книга3_Financial Plan - final_2_DCF 3 с увел  объемами 14 12 07  2" xfId="9078"/>
    <cellStyle name="_Книга3_Financial Plan - final_2_DCF 3 с увел  объемами 14 12 07  2 2" xfId="9079"/>
    <cellStyle name="_Книга3_Financial Plan - final_2_DCF 3 с увел  объемами 14 12 07  2_18" xfId="9080"/>
    <cellStyle name="_Книга3_Financial Plan - final_2_DCF 3 с увел  объемами 14 12 07  3" xfId="9081"/>
    <cellStyle name="_Книга3_Financial Plan - final_2_DCF 3 с увел  объемами 14 12 07 _18" xfId="9082"/>
    <cellStyle name="_Книга3_Financial Plan - final_2_DCF_18" xfId="9083"/>
    <cellStyle name="_Книга3_Financial Plan - final_2_DCF_Pavlodar_9" xfId="9084"/>
    <cellStyle name="_Книга3_Financial Plan - final_2_DCF_Pavlodar_9 2" xfId="9085"/>
    <cellStyle name="_Книга3_Financial Plan - final_2_DCF_Pavlodar_9 2 2" xfId="9086"/>
    <cellStyle name="_Книга3_Financial Plan - final_2_DCF_Pavlodar_9 2_18" xfId="9087"/>
    <cellStyle name="_Книга3_Financial Plan - final_2_DCF_Pavlodar_9 3" xfId="9088"/>
    <cellStyle name="_Книга3_Financial Plan - final_2_DCF_Pavlodar_9_18" xfId="9089"/>
    <cellStyle name="_Книга3_Financial Plan - final_2_Модель до 2018 г " xfId="9090"/>
    <cellStyle name="_Книга3_Financial Plan - final_2_Модель до 2018 г _18" xfId="9091"/>
    <cellStyle name="_Книга3_Form 01(MB)" xfId="9092"/>
    <cellStyle name="_Книга3_Form 01(MB) 2" xfId="9093"/>
    <cellStyle name="_Книга3_Form 01(MB) 2 2" xfId="9094"/>
    <cellStyle name="_Книга3_Form 01(MB) 2_18" xfId="9095"/>
    <cellStyle name="_Книга3_Form 01(MB) 3" xfId="9096"/>
    <cellStyle name="_Книга3_Form 01(MB)_18" xfId="9097"/>
    <cellStyle name="_Книга3_Form 01(MB)_DCF" xfId="9098"/>
    <cellStyle name="_Книга3_Form 01(MB)_DCF 2" xfId="9099"/>
    <cellStyle name="_Книга3_Form 01(MB)_DCF 2 2" xfId="9100"/>
    <cellStyle name="_Книга3_Form 01(MB)_DCF 2_18" xfId="9101"/>
    <cellStyle name="_Книга3_Form 01(MB)_DCF 3" xfId="9102"/>
    <cellStyle name="_Книга3_Form 01(MB)_DCF 3 с увел  объемами 14 12 07 " xfId="9103"/>
    <cellStyle name="_Книга3_Form 01(MB)_DCF 3 с увел  объемами 14 12 07  2" xfId="9104"/>
    <cellStyle name="_Книга3_Form 01(MB)_DCF 3 с увел  объемами 14 12 07  2 2" xfId="9105"/>
    <cellStyle name="_Книга3_Form 01(MB)_DCF 3 с увел  объемами 14 12 07  2_18" xfId="9106"/>
    <cellStyle name="_Книга3_Form 01(MB)_DCF 3 с увел  объемами 14 12 07  3" xfId="9107"/>
    <cellStyle name="_Книга3_Form 01(MB)_DCF 3 с увел  объемами 14 12 07 _18" xfId="9108"/>
    <cellStyle name="_Книга3_Form 01(MB)_DCF_18" xfId="9109"/>
    <cellStyle name="_Книга3_Form 01(MB)_DCF_Pavlodar_9" xfId="9110"/>
    <cellStyle name="_Книга3_Form 01(MB)_DCF_Pavlodar_9 2" xfId="9111"/>
    <cellStyle name="_Книга3_Form 01(MB)_DCF_Pavlodar_9 2 2" xfId="9112"/>
    <cellStyle name="_Книга3_Form 01(MB)_DCF_Pavlodar_9 2_18" xfId="9113"/>
    <cellStyle name="_Книга3_Form 01(MB)_DCF_Pavlodar_9 3" xfId="9114"/>
    <cellStyle name="_Книга3_Form 01(MB)_DCF_Pavlodar_9_18" xfId="9115"/>
    <cellStyle name="_Книга3_Form 01(MB)_Модель до 2018 г " xfId="9116"/>
    <cellStyle name="_Книга3_Form 01(MB)_Модель до 2018 г _18" xfId="9117"/>
    <cellStyle name="_Книга3_Links_NK" xfId="9118"/>
    <cellStyle name="_Книга3_Links_NK 2" xfId="9119"/>
    <cellStyle name="_Книга3_Links_NK 2 2" xfId="9120"/>
    <cellStyle name="_Книга3_Links_NK 2_18" xfId="9121"/>
    <cellStyle name="_Книга3_Links_NK 3" xfId="9122"/>
    <cellStyle name="_Книга3_Links_NK_18" xfId="9123"/>
    <cellStyle name="_Книга3_Links_NK_DCF" xfId="9124"/>
    <cellStyle name="_Книга3_Links_NK_DCF 2" xfId="9125"/>
    <cellStyle name="_Книга3_Links_NK_DCF 2 2" xfId="9126"/>
    <cellStyle name="_Книга3_Links_NK_DCF 2_18" xfId="9127"/>
    <cellStyle name="_Книга3_Links_NK_DCF 3" xfId="9128"/>
    <cellStyle name="_Книга3_Links_NK_DCF 3 с увел  объемами 14 12 07 " xfId="9129"/>
    <cellStyle name="_Книга3_Links_NK_DCF 3 с увел  объемами 14 12 07  2" xfId="9130"/>
    <cellStyle name="_Книга3_Links_NK_DCF 3 с увел  объемами 14 12 07  2 2" xfId="9131"/>
    <cellStyle name="_Книга3_Links_NK_DCF 3 с увел  объемами 14 12 07  2_18" xfId="9132"/>
    <cellStyle name="_Книга3_Links_NK_DCF 3 с увел  объемами 14 12 07  3" xfId="9133"/>
    <cellStyle name="_Книга3_Links_NK_DCF 3 с увел  объемами 14 12 07 _18" xfId="9134"/>
    <cellStyle name="_Книга3_Links_NK_DCF_18" xfId="9135"/>
    <cellStyle name="_Книга3_Links_NK_DCF_Pavlodar_9" xfId="9136"/>
    <cellStyle name="_Книга3_Links_NK_DCF_Pavlodar_9 2" xfId="9137"/>
    <cellStyle name="_Книга3_Links_NK_DCF_Pavlodar_9 2 2" xfId="9138"/>
    <cellStyle name="_Книга3_Links_NK_DCF_Pavlodar_9 2_18" xfId="9139"/>
    <cellStyle name="_Книга3_Links_NK_DCF_Pavlodar_9 3" xfId="9140"/>
    <cellStyle name="_Книга3_Links_NK_DCF_Pavlodar_9_18" xfId="9141"/>
    <cellStyle name="_Книга3_Links_NK_Модель до 2018 г " xfId="9142"/>
    <cellStyle name="_Книга3_Links_NK_Модель до 2018 г _18" xfId="9143"/>
    <cellStyle name="_Книга3_N20_5" xfId="9144"/>
    <cellStyle name="_Книга3_N20_5 2" xfId="9145"/>
    <cellStyle name="_Книга3_N20_5 2 2" xfId="9146"/>
    <cellStyle name="_Книга3_N20_5 2_18" xfId="9147"/>
    <cellStyle name="_Книга3_N20_5 3" xfId="9148"/>
    <cellStyle name="_Книга3_N20_5_18" xfId="9149"/>
    <cellStyle name="_Книга3_N20_5_DCF" xfId="9150"/>
    <cellStyle name="_Книга3_N20_5_DCF 2" xfId="9151"/>
    <cellStyle name="_Книга3_N20_5_DCF 2 2" xfId="9152"/>
    <cellStyle name="_Книга3_N20_5_DCF 2_18" xfId="9153"/>
    <cellStyle name="_Книга3_N20_5_DCF 3" xfId="9154"/>
    <cellStyle name="_Книга3_N20_5_DCF 3 с увел  объемами 14 12 07 " xfId="9155"/>
    <cellStyle name="_Книга3_N20_5_DCF 3 с увел  объемами 14 12 07  2" xfId="9156"/>
    <cellStyle name="_Книга3_N20_5_DCF 3 с увел  объемами 14 12 07  2 2" xfId="9157"/>
    <cellStyle name="_Книга3_N20_5_DCF 3 с увел  объемами 14 12 07  2_18" xfId="9158"/>
    <cellStyle name="_Книга3_N20_5_DCF 3 с увел  объемами 14 12 07  3" xfId="9159"/>
    <cellStyle name="_Книга3_N20_5_DCF 3 с увел  объемами 14 12 07 _18" xfId="9160"/>
    <cellStyle name="_Книга3_N20_5_DCF_18" xfId="9161"/>
    <cellStyle name="_Книга3_N20_5_DCF_Pavlodar_9" xfId="9162"/>
    <cellStyle name="_Книга3_N20_5_DCF_Pavlodar_9 2" xfId="9163"/>
    <cellStyle name="_Книга3_N20_5_DCF_Pavlodar_9 2 2" xfId="9164"/>
    <cellStyle name="_Книга3_N20_5_DCF_Pavlodar_9 2_18" xfId="9165"/>
    <cellStyle name="_Книга3_N20_5_DCF_Pavlodar_9 3" xfId="9166"/>
    <cellStyle name="_Книга3_N20_5_DCF_Pavlodar_9_18" xfId="9167"/>
    <cellStyle name="_Книга3_N20_5_Модель до 2018 г " xfId="9168"/>
    <cellStyle name="_Книга3_N20_5_Модель до 2018 г _18" xfId="9169"/>
    <cellStyle name="_Книга3_N20_6" xfId="9170"/>
    <cellStyle name="_Книга3_N20_6 2" xfId="9171"/>
    <cellStyle name="_Книга3_N20_6 2 2" xfId="9172"/>
    <cellStyle name="_Книга3_N20_6 2_18" xfId="9173"/>
    <cellStyle name="_Книга3_N20_6 3" xfId="9174"/>
    <cellStyle name="_Книга3_N20_6_18" xfId="9175"/>
    <cellStyle name="_Книга3_N20_6_DCF" xfId="9176"/>
    <cellStyle name="_Книга3_N20_6_DCF 2" xfId="9177"/>
    <cellStyle name="_Книга3_N20_6_DCF 2 2" xfId="9178"/>
    <cellStyle name="_Книга3_N20_6_DCF 2_18" xfId="9179"/>
    <cellStyle name="_Книга3_N20_6_DCF 3" xfId="9180"/>
    <cellStyle name="_Книга3_N20_6_DCF 3 с увел  объемами 14 12 07 " xfId="9181"/>
    <cellStyle name="_Книга3_N20_6_DCF 3 с увел  объемами 14 12 07  2" xfId="9182"/>
    <cellStyle name="_Книга3_N20_6_DCF 3 с увел  объемами 14 12 07  2 2" xfId="9183"/>
    <cellStyle name="_Книга3_N20_6_DCF 3 с увел  объемами 14 12 07  2_18" xfId="9184"/>
    <cellStyle name="_Книга3_N20_6_DCF 3 с увел  объемами 14 12 07  3" xfId="9185"/>
    <cellStyle name="_Книга3_N20_6_DCF 3 с увел  объемами 14 12 07 _18" xfId="9186"/>
    <cellStyle name="_Книга3_N20_6_DCF_18" xfId="9187"/>
    <cellStyle name="_Книга3_N20_6_DCF_Pavlodar_9" xfId="9188"/>
    <cellStyle name="_Книга3_N20_6_DCF_Pavlodar_9 2" xfId="9189"/>
    <cellStyle name="_Книга3_N20_6_DCF_Pavlodar_9 2 2" xfId="9190"/>
    <cellStyle name="_Книга3_N20_6_DCF_Pavlodar_9 2_18" xfId="9191"/>
    <cellStyle name="_Книга3_N20_6_DCF_Pavlodar_9 3" xfId="9192"/>
    <cellStyle name="_Книга3_N20_6_DCF_Pavlodar_9_18" xfId="9193"/>
    <cellStyle name="_Книга3_N20_6_Модель до 2018 г " xfId="9194"/>
    <cellStyle name="_Книга3_N20_6_Модель до 2018 г _18" xfId="9195"/>
    <cellStyle name="_Книга3_New Form10_2" xfId="9196"/>
    <cellStyle name="_Книга3_New Form10_2 2" xfId="9197"/>
    <cellStyle name="_Книга3_New Form10_2 2 2" xfId="9198"/>
    <cellStyle name="_Книга3_New Form10_2 2_18" xfId="9199"/>
    <cellStyle name="_Книга3_New Form10_2 3" xfId="9200"/>
    <cellStyle name="_Книга3_New Form10_2_18" xfId="9201"/>
    <cellStyle name="_Книга3_New Form10_2_DCF" xfId="9202"/>
    <cellStyle name="_Книга3_New Form10_2_DCF 2" xfId="9203"/>
    <cellStyle name="_Книга3_New Form10_2_DCF 2 2" xfId="9204"/>
    <cellStyle name="_Книга3_New Form10_2_DCF 2_18" xfId="9205"/>
    <cellStyle name="_Книга3_New Form10_2_DCF 3" xfId="9206"/>
    <cellStyle name="_Книга3_New Form10_2_DCF 3 с увел  объемами 14 12 07 " xfId="9207"/>
    <cellStyle name="_Книга3_New Form10_2_DCF 3 с увел  объемами 14 12 07  2" xfId="9208"/>
    <cellStyle name="_Книга3_New Form10_2_DCF 3 с увел  объемами 14 12 07  2 2" xfId="9209"/>
    <cellStyle name="_Книга3_New Form10_2_DCF 3 с увел  объемами 14 12 07  2_18" xfId="9210"/>
    <cellStyle name="_Книга3_New Form10_2_DCF 3 с увел  объемами 14 12 07  3" xfId="9211"/>
    <cellStyle name="_Книга3_New Form10_2_DCF 3 с увел  объемами 14 12 07 _18" xfId="9212"/>
    <cellStyle name="_Книга3_New Form10_2_DCF_18" xfId="9213"/>
    <cellStyle name="_Книга3_New Form10_2_DCF_Pavlodar_9" xfId="9214"/>
    <cellStyle name="_Книга3_New Form10_2_DCF_Pavlodar_9 2" xfId="9215"/>
    <cellStyle name="_Книга3_New Form10_2_DCF_Pavlodar_9 2 2" xfId="9216"/>
    <cellStyle name="_Книга3_New Form10_2_DCF_Pavlodar_9 2_18" xfId="9217"/>
    <cellStyle name="_Книга3_New Form10_2_DCF_Pavlodar_9 3" xfId="9218"/>
    <cellStyle name="_Книга3_New Form10_2_DCF_Pavlodar_9_18" xfId="9219"/>
    <cellStyle name="_Книга3_New Form10_2_Модель до 2018 г " xfId="9220"/>
    <cellStyle name="_Книга3_New Form10_2_Модель до 2018 г _18" xfId="9221"/>
    <cellStyle name="_Книга3_Nsi" xfId="9222"/>
    <cellStyle name="_Книга3_Nsi - last version" xfId="9223"/>
    <cellStyle name="_Книга3_Nsi - last version 2" xfId="9224"/>
    <cellStyle name="_Книга3_Nsi - last version 2 2" xfId="9225"/>
    <cellStyle name="_Книга3_Nsi - last version 2_18" xfId="9226"/>
    <cellStyle name="_Книга3_Nsi - last version 3" xfId="9227"/>
    <cellStyle name="_Книга3_Nsi - last version for programming" xfId="9228"/>
    <cellStyle name="_Книга3_Nsi - last version for programming 2" xfId="9229"/>
    <cellStyle name="_Книга3_Nsi - last version for programming 2 2" xfId="9230"/>
    <cellStyle name="_Книга3_Nsi - last version for programming 2_18" xfId="9231"/>
    <cellStyle name="_Книга3_Nsi - last version for programming 3" xfId="9232"/>
    <cellStyle name="_Книга3_Nsi - last version for programming_18" xfId="9233"/>
    <cellStyle name="_Книга3_Nsi - last version for programming_DCF" xfId="9234"/>
    <cellStyle name="_Книга3_Nsi - last version for programming_DCF 2" xfId="9235"/>
    <cellStyle name="_Книга3_Nsi - last version for programming_DCF 2 2" xfId="9236"/>
    <cellStyle name="_Книга3_Nsi - last version for programming_DCF 2_18" xfId="9237"/>
    <cellStyle name="_Книга3_Nsi - last version for programming_DCF 3" xfId="9238"/>
    <cellStyle name="_Книга3_Nsi - last version for programming_DCF 3 с увел  объемами 14 12 07 " xfId="9239"/>
    <cellStyle name="_Книга3_Nsi - last version for programming_DCF 3 с увел  объемами 14 12 07  2" xfId="9240"/>
    <cellStyle name="_Книга3_Nsi - last version for programming_DCF 3 с увел  объемами 14 12 07  2 2" xfId="9241"/>
    <cellStyle name="_Книга3_Nsi - last version for programming_DCF 3 с увел  объемами 14 12 07  2_18" xfId="9242"/>
    <cellStyle name="_Книга3_Nsi - last version for programming_DCF 3 с увел  объемами 14 12 07  3" xfId="9243"/>
    <cellStyle name="_Книга3_Nsi - last version for programming_DCF 3 с увел  объемами 14 12 07 _18" xfId="9244"/>
    <cellStyle name="_Книга3_Nsi - last version for programming_DCF_18" xfId="9245"/>
    <cellStyle name="_Книга3_Nsi - last version for programming_DCF_Pavlodar_9" xfId="9246"/>
    <cellStyle name="_Книга3_Nsi - last version for programming_DCF_Pavlodar_9 2" xfId="9247"/>
    <cellStyle name="_Книга3_Nsi - last version for programming_DCF_Pavlodar_9 2 2" xfId="9248"/>
    <cellStyle name="_Книга3_Nsi - last version for programming_DCF_Pavlodar_9 2_18" xfId="9249"/>
    <cellStyle name="_Книга3_Nsi - last version for programming_DCF_Pavlodar_9 3" xfId="9250"/>
    <cellStyle name="_Книга3_Nsi - last version for programming_DCF_Pavlodar_9_18" xfId="9251"/>
    <cellStyle name="_Книга3_Nsi - last version for programming_Модель до 2018 г " xfId="9252"/>
    <cellStyle name="_Книга3_Nsi - last version for programming_Модель до 2018 г _18" xfId="9253"/>
    <cellStyle name="_Книга3_Nsi - last version_18" xfId="9254"/>
    <cellStyle name="_Книга3_Nsi - last version_DCF" xfId="9255"/>
    <cellStyle name="_Книга3_Nsi - last version_DCF 2" xfId="9256"/>
    <cellStyle name="_Книга3_Nsi - last version_DCF 2 2" xfId="9257"/>
    <cellStyle name="_Книга3_Nsi - last version_DCF 2_18" xfId="9258"/>
    <cellStyle name="_Книга3_Nsi - last version_DCF 3" xfId="9259"/>
    <cellStyle name="_Книга3_Nsi - last version_DCF 3 с увел  объемами 14 12 07 " xfId="9260"/>
    <cellStyle name="_Книга3_Nsi - last version_DCF 3 с увел  объемами 14 12 07  2" xfId="9261"/>
    <cellStyle name="_Книга3_Nsi - last version_DCF 3 с увел  объемами 14 12 07  2 2" xfId="9262"/>
    <cellStyle name="_Книга3_Nsi - last version_DCF 3 с увел  объемами 14 12 07  2_18" xfId="9263"/>
    <cellStyle name="_Книга3_Nsi - last version_DCF 3 с увел  объемами 14 12 07  3" xfId="9264"/>
    <cellStyle name="_Книга3_Nsi - last version_DCF 3 с увел  объемами 14 12 07 _18" xfId="9265"/>
    <cellStyle name="_Книга3_Nsi - last version_DCF_18" xfId="9266"/>
    <cellStyle name="_Книга3_Nsi - last version_DCF_Pavlodar_9" xfId="9267"/>
    <cellStyle name="_Книга3_Nsi - last version_DCF_Pavlodar_9 2" xfId="9268"/>
    <cellStyle name="_Книга3_Nsi - last version_DCF_Pavlodar_9 2 2" xfId="9269"/>
    <cellStyle name="_Книга3_Nsi - last version_DCF_Pavlodar_9 2_18" xfId="9270"/>
    <cellStyle name="_Книга3_Nsi - last version_DCF_Pavlodar_9 3" xfId="9271"/>
    <cellStyle name="_Книга3_Nsi - last version_DCF_Pavlodar_9_18" xfId="9272"/>
    <cellStyle name="_Книга3_Nsi - last version_Модель до 2018 г " xfId="9273"/>
    <cellStyle name="_Книга3_Nsi - last version_Модель до 2018 г _18" xfId="9274"/>
    <cellStyle name="_Книга3_Nsi - next_last version" xfId="9275"/>
    <cellStyle name="_Книга3_Nsi - next_last version 2" xfId="9276"/>
    <cellStyle name="_Книга3_Nsi - next_last version 2 2" xfId="9277"/>
    <cellStyle name="_Книга3_Nsi - next_last version 2_18" xfId="9278"/>
    <cellStyle name="_Книга3_Nsi - next_last version 3" xfId="9279"/>
    <cellStyle name="_Книга3_Nsi - next_last version_18" xfId="9280"/>
    <cellStyle name="_Книга3_Nsi - next_last version_DCF" xfId="9281"/>
    <cellStyle name="_Книга3_Nsi - next_last version_DCF 2" xfId="9282"/>
    <cellStyle name="_Книга3_Nsi - next_last version_DCF 2 2" xfId="9283"/>
    <cellStyle name="_Книга3_Nsi - next_last version_DCF 2_18" xfId="9284"/>
    <cellStyle name="_Книга3_Nsi - next_last version_DCF 3" xfId="9285"/>
    <cellStyle name="_Книга3_Nsi - next_last version_DCF 3 с увел  объемами 14 12 07 " xfId="9286"/>
    <cellStyle name="_Книга3_Nsi - next_last version_DCF 3 с увел  объемами 14 12 07  2" xfId="9287"/>
    <cellStyle name="_Книга3_Nsi - next_last version_DCF 3 с увел  объемами 14 12 07  2 2" xfId="9288"/>
    <cellStyle name="_Книга3_Nsi - next_last version_DCF 3 с увел  объемами 14 12 07  2_18" xfId="9289"/>
    <cellStyle name="_Книга3_Nsi - next_last version_DCF 3 с увел  объемами 14 12 07  3" xfId="9290"/>
    <cellStyle name="_Книга3_Nsi - next_last version_DCF 3 с увел  объемами 14 12 07 _18" xfId="9291"/>
    <cellStyle name="_Книга3_Nsi - next_last version_DCF_18" xfId="9292"/>
    <cellStyle name="_Книга3_Nsi - next_last version_DCF_Pavlodar_9" xfId="9293"/>
    <cellStyle name="_Книга3_Nsi - next_last version_DCF_Pavlodar_9 2" xfId="9294"/>
    <cellStyle name="_Книга3_Nsi - next_last version_DCF_Pavlodar_9 2 2" xfId="9295"/>
    <cellStyle name="_Книга3_Nsi - next_last version_DCF_Pavlodar_9 2_18" xfId="9296"/>
    <cellStyle name="_Книга3_Nsi - next_last version_DCF_Pavlodar_9 3" xfId="9297"/>
    <cellStyle name="_Книга3_Nsi - next_last version_DCF_Pavlodar_9_18" xfId="9298"/>
    <cellStyle name="_Книга3_Nsi - next_last version_Модель до 2018 г " xfId="9299"/>
    <cellStyle name="_Книга3_Nsi - next_last version_Модель до 2018 г _18" xfId="9300"/>
    <cellStyle name="_Книга3_Nsi - plan - final" xfId="9301"/>
    <cellStyle name="_Книга3_Nsi - plan - final 2" xfId="9302"/>
    <cellStyle name="_Книга3_Nsi - plan - final 2 2" xfId="9303"/>
    <cellStyle name="_Книга3_Nsi - plan - final 2_18" xfId="9304"/>
    <cellStyle name="_Книга3_Nsi - plan - final 3" xfId="9305"/>
    <cellStyle name="_Книга3_Nsi - plan - final_18" xfId="9306"/>
    <cellStyle name="_Книга3_Nsi - plan - final_DCF" xfId="9307"/>
    <cellStyle name="_Книга3_Nsi - plan - final_DCF 2" xfId="9308"/>
    <cellStyle name="_Книга3_Nsi - plan - final_DCF 2 2" xfId="9309"/>
    <cellStyle name="_Книга3_Nsi - plan - final_DCF 2_18" xfId="9310"/>
    <cellStyle name="_Книга3_Nsi - plan - final_DCF 3" xfId="9311"/>
    <cellStyle name="_Книга3_Nsi - plan - final_DCF 3 с увел  объемами 14 12 07 " xfId="9312"/>
    <cellStyle name="_Книга3_Nsi - plan - final_DCF 3 с увел  объемами 14 12 07  2" xfId="9313"/>
    <cellStyle name="_Книга3_Nsi - plan - final_DCF 3 с увел  объемами 14 12 07  2 2" xfId="9314"/>
    <cellStyle name="_Книга3_Nsi - plan - final_DCF 3 с увел  объемами 14 12 07  2_18" xfId="9315"/>
    <cellStyle name="_Книга3_Nsi - plan - final_DCF 3 с увел  объемами 14 12 07  3" xfId="9316"/>
    <cellStyle name="_Книга3_Nsi - plan - final_DCF 3 с увел  объемами 14 12 07 _18" xfId="9317"/>
    <cellStyle name="_Книга3_Nsi - plan - final_DCF_18" xfId="9318"/>
    <cellStyle name="_Книга3_Nsi - plan - final_DCF_Pavlodar_9" xfId="9319"/>
    <cellStyle name="_Книга3_Nsi - plan - final_DCF_Pavlodar_9 2" xfId="9320"/>
    <cellStyle name="_Книга3_Nsi - plan - final_DCF_Pavlodar_9 2 2" xfId="9321"/>
    <cellStyle name="_Книга3_Nsi - plan - final_DCF_Pavlodar_9 2_18" xfId="9322"/>
    <cellStyle name="_Книга3_Nsi - plan - final_DCF_Pavlodar_9 3" xfId="9323"/>
    <cellStyle name="_Книга3_Nsi - plan - final_DCF_Pavlodar_9_18" xfId="9324"/>
    <cellStyle name="_Книга3_Nsi - plan - final_Модель до 2018 г " xfId="9325"/>
    <cellStyle name="_Книга3_Nsi - plan - final_Модель до 2018 г _18" xfId="9326"/>
    <cellStyle name="_Книга3_Nsi 2" xfId="9327"/>
    <cellStyle name="_Книга3_Nsi 2 2" xfId="9328"/>
    <cellStyle name="_Книга3_Nsi 2_18" xfId="9329"/>
    <cellStyle name="_Книга3_Nsi 3" xfId="9330"/>
    <cellStyle name="_Книга3_Nsi 3_18" xfId="9331"/>
    <cellStyle name="_Книга3_Nsi 4" xfId="9332"/>
    <cellStyle name="_Книга3_Nsi -super_ last version" xfId="9333"/>
    <cellStyle name="_Книга3_Nsi -super_ last version 2" xfId="9334"/>
    <cellStyle name="_Книга3_Nsi -super_ last version 2 2" xfId="9335"/>
    <cellStyle name="_Книга3_Nsi -super_ last version 2_18" xfId="9336"/>
    <cellStyle name="_Книга3_Nsi -super_ last version 3" xfId="9337"/>
    <cellStyle name="_Книга3_Nsi -super_ last version_18" xfId="9338"/>
    <cellStyle name="_Книга3_Nsi -super_ last version_DCF" xfId="9339"/>
    <cellStyle name="_Книга3_Nsi -super_ last version_DCF 2" xfId="9340"/>
    <cellStyle name="_Книга3_Nsi -super_ last version_DCF 2 2" xfId="9341"/>
    <cellStyle name="_Книга3_Nsi -super_ last version_DCF 2_18" xfId="9342"/>
    <cellStyle name="_Книга3_Nsi -super_ last version_DCF 3" xfId="9343"/>
    <cellStyle name="_Книга3_Nsi -super_ last version_DCF 3 с увел  объемами 14 12 07 " xfId="9344"/>
    <cellStyle name="_Книга3_Nsi -super_ last version_DCF 3 с увел  объемами 14 12 07  2" xfId="9345"/>
    <cellStyle name="_Книга3_Nsi -super_ last version_DCF 3 с увел  объемами 14 12 07  2 2" xfId="9346"/>
    <cellStyle name="_Книга3_Nsi -super_ last version_DCF 3 с увел  объемами 14 12 07  2_18" xfId="9347"/>
    <cellStyle name="_Книга3_Nsi -super_ last version_DCF 3 с увел  объемами 14 12 07  3" xfId="9348"/>
    <cellStyle name="_Книга3_Nsi -super_ last version_DCF 3 с увел  объемами 14 12 07 _18" xfId="9349"/>
    <cellStyle name="_Книга3_Nsi -super_ last version_DCF_18" xfId="9350"/>
    <cellStyle name="_Книга3_Nsi -super_ last version_DCF_Pavlodar_9" xfId="9351"/>
    <cellStyle name="_Книга3_Nsi -super_ last version_DCF_Pavlodar_9 2" xfId="9352"/>
    <cellStyle name="_Книга3_Nsi -super_ last version_DCF_Pavlodar_9 2 2" xfId="9353"/>
    <cellStyle name="_Книга3_Nsi -super_ last version_DCF_Pavlodar_9 2_18" xfId="9354"/>
    <cellStyle name="_Книга3_Nsi -super_ last version_DCF_Pavlodar_9 3" xfId="9355"/>
    <cellStyle name="_Книга3_Nsi -super_ last version_DCF_Pavlodar_9_18" xfId="9356"/>
    <cellStyle name="_Книга3_Nsi -super_ last version_Модель до 2018 г " xfId="9357"/>
    <cellStyle name="_Книга3_Nsi -super_ last version_Модель до 2018 г _18" xfId="9358"/>
    <cellStyle name="_Книга3_Nsi(2)" xfId="9359"/>
    <cellStyle name="_Книга3_Nsi(2) 2" xfId="9360"/>
    <cellStyle name="_Книга3_Nsi(2) 2 2" xfId="9361"/>
    <cellStyle name="_Книга3_Nsi(2) 2_18" xfId="9362"/>
    <cellStyle name="_Книга3_Nsi(2) 3" xfId="9363"/>
    <cellStyle name="_Книга3_Nsi(2)_18" xfId="9364"/>
    <cellStyle name="_Книга3_Nsi(2)_DCF" xfId="9365"/>
    <cellStyle name="_Книга3_Nsi(2)_DCF 2" xfId="9366"/>
    <cellStyle name="_Книга3_Nsi(2)_DCF 2 2" xfId="9367"/>
    <cellStyle name="_Книга3_Nsi(2)_DCF 2_18" xfId="9368"/>
    <cellStyle name="_Книга3_Nsi(2)_DCF 3" xfId="9369"/>
    <cellStyle name="_Книга3_Nsi(2)_DCF 3 с увел  объемами 14 12 07 " xfId="9370"/>
    <cellStyle name="_Книга3_Nsi(2)_DCF 3 с увел  объемами 14 12 07  2" xfId="9371"/>
    <cellStyle name="_Книга3_Nsi(2)_DCF 3 с увел  объемами 14 12 07  2 2" xfId="9372"/>
    <cellStyle name="_Книга3_Nsi(2)_DCF 3 с увел  объемами 14 12 07  2_18" xfId="9373"/>
    <cellStyle name="_Книга3_Nsi(2)_DCF 3 с увел  объемами 14 12 07  3" xfId="9374"/>
    <cellStyle name="_Книга3_Nsi(2)_DCF 3 с увел  объемами 14 12 07 _18" xfId="9375"/>
    <cellStyle name="_Книга3_Nsi(2)_DCF_18" xfId="9376"/>
    <cellStyle name="_Книга3_Nsi(2)_DCF_Pavlodar_9" xfId="9377"/>
    <cellStyle name="_Книга3_Nsi(2)_DCF_Pavlodar_9 2" xfId="9378"/>
    <cellStyle name="_Книга3_Nsi(2)_DCF_Pavlodar_9 2 2" xfId="9379"/>
    <cellStyle name="_Книга3_Nsi(2)_DCF_Pavlodar_9 2_18" xfId="9380"/>
    <cellStyle name="_Книга3_Nsi(2)_DCF_Pavlodar_9 3" xfId="9381"/>
    <cellStyle name="_Книга3_Nsi(2)_DCF_Pavlodar_9_18" xfId="9382"/>
    <cellStyle name="_Книга3_Nsi(2)_Модель до 2018 г " xfId="9383"/>
    <cellStyle name="_Книга3_Nsi(2)_Модель до 2018 г _18" xfId="9384"/>
    <cellStyle name="_Книга3_Nsi_1" xfId="9385"/>
    <cellStyle name="_Книга3_Nsi_1 2" xfId="9386"/>
    <cellStyle name="_Книга3_Nsi_1 2 2" xfId="9387"/>
    <cellStyle name="_Книга3_Nsi_1 2_18" xfId="9388"/>
    <cellStyle name="_Книга3_Nsi_1 3" xfId="9389"/>
    <cellStyle name="_Книга3_Nsi_1 4" xfId="9390"/>
    <cellStyle name="_Книга3_Nsi_1_18" xfId="9391"/>
    <cellStyle name="_Книга3_Nsi_1_DCF" xfId="9392"/>
    <cellStyle name="_Книга3_Nsi_1_DCF 2" xfId="9393"/>
    <cellStyle name="_Книга3_Nsi_1_DCF 2 2" xfId="9394"/>
    <cellStyle name="_Книга3_Nsi_1_DCF 2_18" xfId="9395"/>
    <cellStyle name="_Книга3_Nsi_1_DCF 3" xfId="9396"/>
    <cellStyle name="_Книга3_Nsi_1_DCF 3 с увел  объемами 14 12 07 " xfId="9397"/>
    <cellStyle name="_Книга3_Nsi_1_DCF 3 с увел  объемами 14 12 07  2" xfId="9398"/>
    <cellStyle name="_Книга3_Nsi_1_DCF 3 с увел  объемами 14 12 07  2 2" xfId="9399"/>
    <cellStyle name="_Книга3_Nsi_1_DCF 3 с увел  объемами 14 12 07  2_18" xfId="9400"/>
    <cellStyle name="_Книга3_Nsi_1_DCF 3 с увел  объемами 14 12 07  3" xfId="9401"/>
    <cellStyle name="_Книга3_Nsi_1_DCF 3 с увел  объемами 14 12 07 _18" xfId="9402"/>
    <cellStyle name="_Книга3_Nsi_1_DCF_18" xfId="9403"/>
    <cellStyle name="_Книга3_Nsi_1_DCF_Pavlodar_9" xfId="9404"/>
    <cellStyle name="_Книга3_Nsi_1_DCF_Pavlodar_9 2" xfId="9405"/>
    <cellStyle name="_Книга3_Nsi_1_DCF_Pavlodar_9 2 2" xfId="9406"/>
    <cellStyle name="_Книга3_Nsi_1_DCF_Pavlodar_9 2_18" xfId="9407"/>
    <cellStyle name="_Книга3_Nsi_1_DCF_Pavlodar_9 3" xfId="9408"/>
    <cellStyle name="_Книга3_Nsi_1_DCF_Pavlodar_9_18" xfId="9409"/>
    <cellStyle name="_Книга3_Nsi_1_Модель до 2018 г " xfId="9410"/>
    <cellStyle name="_Книга3_Nsi_1_Модель до 2018 г _18" xfId="9411"/>
    <cellStyle name="_Книга3_Nsi_139" xfId="9412"/>
    <cellStyle name="_Книга3_Nsi_139 2" xfId="9413"/>
    <cellStyle name="_Книга3_Nsi_139 2 2" xfId="9414"/>
    <cellStyle name="_Книга3_Nsi_139 2_18" xfId="9415"/>
    <cellStyle name="_Книга3_Nsi_139 3" xfId="9416"/>
    <cellStyle name="_Книга3_Nsi_139_18" xfId="9417"/>
    <cellStyle name="_Книга3_Nsi_139_DCF" xfId="9418"/>
    <cellStyle name="_Книга3_Nsi_139_DCF 2" xfId="9419"/>
    <cellStyle name="_Книга3_Nsi_139_DCF 2 2" xfId="9420"/>
    <cellStyle name="_Книга3_Nsi_139_DCF 2_18" xfId="9421"/>
    <cellStyle name="_Книга3_Nsi_139_DCF 3" xfId="9422"/>
    <cellStyle name="_Книга3_Nsi_139_DCF 3 с увел  объемами 14 12 07 " xfId="9423"/>
    <cellStyle name="_Книга3_Nsi_139_DCF 3 с увел  объемами 14 12 07  2" xfId="9424"/>
    <cellStyle name="_Книга3_Nsi_139_DCF 3 с увел  объемами 14 12 07  2 2" xfId="9425"/>
    <cellStyle name="_Книга3_Nsi_139_DCF 3 с увел  объемами 14 12 07  2_18" xfId="9426"/>
    <cellStyle name="_Книга3_Nsi_139_DCF 3 с увел  объемами 14 12 07  3" xfId="9427"/>
    <cellStyle name="_Книга3_Nsi_139_DCF 3 с увел  объемами 14 12 07 _18" xfId="9428"/>
    <cellStyle name="_Книга3_Nsi_139_DCF_18" xfId="9429"/>
    <cellStyle name="_Книга3_Nsi_139_DCF_Pavlodar_9" xfId="9430"/>
    <cellStyle name="_Книга3_Nsi_139_DCF_Pavlodar_9 2" xfId="9431"/>
    <cellStyle name="_Книга3_Nsi_139_DCF_Pavlodar_9 2 2" xfId="9432"/>
    <cellStyle name="_Книга3_Nsi_139_DCF_Pavlodar_9 2_18" xfId="9433"/>
    <cellStyle name="_Книга3_Nsi_139_DCF_Pavlodar_9 3" xfId="9434"/>
    <cellStyle name="_Книга3_Nsi_139_DCF_Pavlodar_9_18" xfId="9435"/>
    <cellStyle name="_Книга3_Nsi_139_Модель до 2018 г " xfId="9436"/>
    <cellStyle name="_Книга3_Nsi_139_Модель до 2018 г _18" xfId="9437"/>
    <cellStyle name="_Книга3_Nsi_140" xfId="9438"/>
    <cellStyle name="_Книга3_Nsi_140 2" xfId="9439"/>
    <cellStyle name="_Книга3_Nsi_140 2 2" xfId="9440"/>
    <cellStyle name="_Книга3_Nsi_140 2_18" xfId="9441"/>
    <cellStyle name="_Книга3_Nsi_140 3" xfId="9442"/>
    <cellStyle name="_Книга3_Nsi_140(Зах)" xfId="9443"/>
    <cellStyle name="_Книга3_Nsi_140(Зах) 2" xfId="9444"/>
    <cellStyle name="_Книга3_Nsi_140(Зах) 2 2" xfId="9445"/>
    <cellStyle name="_Книга3_Nsi_140(Зах) 2_18" xfId="9446"/>
    <cellStyle name="_Книга3_Nsi_140(Зах) 3" xfId="9447"/>
    <cellStyle name="_Книга3_Nsi_140(Зах)_18" xfId="9448"/>
    <cellStyle name="_Книга3_Nsi_140(Зах)_DCF" xfId="9449"/>
    <cellStyle name="_Книга3_Nsi_140(Зах)_DCF 2" xfId="9450"/>
    <cellStyle name="_Книга3_Nsi_140(Зах)_DCF 2 2" xfId="9451"/>
    <cellStyle name="_Книга3_Nsi_140(Зах)_DCF 2_18" xfId="9452"/>
    <cellStyle name="_Книга3_Nsi_140(Зах)_DCF 3" xfId="9453"/>
    <cellStyle name="_Книга3_Nsi_140(Зах)_DCF 3 с увел  объемами 14 12 07 " xfId="9454"/>
    <cellStyle name="_Книга3_Nsi_140(Зах)_DCF 3 с увел  объемами 14 12 07  2" xfId="9455"/>
    <cellStyle name="_Книга3_Nsi_140(Зах)_DCF 3 с увел  объемами 14 12 07  2 2" xfId="9456"/>
    <cellStyle name="_Книга3_Nsi_140(Зах)_DCF 3 с увел  объемами 14 12 07  2_18" xfId="9457"/>
    <cellStyle name="_Книга3_Nsi_140(Зах)_DCF 3 с увел  объемами 14 12 07  3" xfId="9458"/>
    <cellStyle name="_Книга3_Nsi_140(Зах)_DCF 3 с увел  объемами 14 12 07 _18" xfId="9459"/>
    <cellStyle name="_Книга3_Nsi_140(Зах)_DCF_18" xfId="9460"/>
    <cellStyle name="_Книга3_Nsi_140(Зах)_DCF_Pavlodar_9" xfId="9461"/>
    <cellStyle name="_Книга3_Nsi_140(Зах)_DCF_Pavlodar_9 2" xfId="9462"/>
    <cellStyle name="_Книга3_Nsi_140(Зах)_DCF_Pavlodar_9 2 2" xfId="9463"/>
    <cellStyle name="_Книга3_Nsi_140(Зах)_DCF_Pavlodar_9 2_18" xfId="9464"/>
    <cellStyle name="_Книга3_Nsi_140(Зах)_DCF_Pavlodar_9 3" xfId="9465"/>
    <cellStyle name="_Книга3_Nsi_140(Зах)_DCF_Pavlodar_9_18" xfId="9466"/>
    <cellStyle name="_Книга3_Nsi_140(Зах)_Модель до 2018 г " xfId="9467"/>
    <cellStyle name="_Книга3_Nsi_140(Зах)_Модель до 2018 г _18" xfId="9468"/>
    <cellStyle name="_Книга3_Nsi_140_18" xfId="9469"/>
    <cellStyle name="_Книга3_Nsi_140_DCF" xfId="9470"/>
    <cellStyle name="_Книга3_Nsi_140_DCF 2" xfId="9471"/>
    <cellStyle name="_Книга3_Nsi_140_DCF 2 2" xfId="9472"/>
    <cellStyle name="_Книга3_Nsi_140_DCF 2_18" xfId="9473"/>
    <cellStyle name="_Книга3_Nsi_140_DCF 3" xfId="9474"/>
    <cellStyle name="_Книга3_Nsi_140_DCF 3 с увел  объемами 14 12 07 " xfId="9475"/>
    <cellStyle name="_Книга3_Nsi_140_DCF 3 с увел  объемами 14 12 07  2" xfId="9476"/>
    <cellStyle name="_Книга3_Nsi_140_DCF 3 с увел  объемами 14 12 07  2 2" xfId="9477"/>
    <cellStyle name="_Книга3_Nsi_140_DCF 3 с увел  объемами 14 12 07  2_18" xfId="9478"/>
    <cellStyle name="_Книга3_Nsi_140_DCF 3 с увел  объемами 14 12 07  3" xfId="9479"/>
    <cellStyle name="_Книга3_Nsi_140_DCF 3 с увел  объемами 14 12 07 _18" xfId="9480"/>
    <cellStyle name="_Книга3_Nsi_140_DCF_18" xfId="9481"/>
    <cellStyle name="_Книга3_Nsi_140_DCF_Pavlodar_9" xfId="9482"/>
    <cellStyle name="_Книга3_Nsi_140_DCF_Pavlodar_9 2" xfId="9483"/>
    <cellStyle name="_Книга3_Nsi_140_DCF_Pavlodar_9 2 2" xfId="9484"/>
    <cellStyle name="_Книга3_Nsi_140_DCF_Pavlodar_9 2_18" xfId="9485"/>
    <cellStyle name="_Книга3_Nsi_140_DCF_Pavlodar_9 3" xfId="9486"/>
    <cellStyle name="_Книга3_Nsi_140_DCF_Pavlodar_9_18" xfId="9487"/>
    <cellStyle name="_Книга3_Nsi_140_mod" xfId="9488"/>
    <cellStyle name="_Книга3_Nsi_140_mod 2" xfId="9489"/>
    <cellStyle name="_Книга3_Nsi_140_mod 2 2" xfId="9490"/>
    <cellStyle name="_Книга3_Nsi_140_mod 2_18" xfId="9491"/>
    <cellStyle name="_Книга3_Nsi_140_mod 3" xfId="9492"/>
    <cellStyle name="_Книга3_Nsi_140_mod_18" xfId="9493"/>
    <cellStyle name="_Книга3_Nsi_140_mod_DCF" xfId="9494"/>
    <cellStyle name="_Книга3_Nsi_140_mod_DCF 2" xfId="9495"/>
    <cellStyle name="_Книга3_Nsi_140_mod_DCF 2 2" xfId="9496"/>
    <cellStyle name="_Книга3_Nsi_140_mod_DCF 2_18" xfId="9497"/>
    <cellStyle name="_Книга3_Nsi_140_mod_DCF 3" xfId="9498"/>
    <cellStyle name="_Книга3_Nsi_140_mod_DCF 3 с увел  объемами 14 12 07 " xfId="9499"/>
    <cellStyle name="_Книга3_Nsi_140_mod_DCF 3 с увел  объемами 14 12 07  2" xfId="9500"/>
    <cellStyle name="_Книга3_Nsi_140_mod_DCF 3 с увел  объемами 14 12 07  2 2" xfId="9501"/>
    <cellStyle name="_Книга3_Nsi_140_mod_DCF 3 с увел  объемами 14 12 07  2_18" xfId="9502"/>
    <cellStyle name="_Книга3_Nsi_140_mod_DCF 3 с увел  объемами 14 12 07  3" xfId="9503"/>
    <cellStyle name="_Книга3_Nsi_140_mod_DCF 3 с увел  объемами 14 12 07 _18" xfId="9504"/>
    <cellStyle name="_Книга3_Nsi_140_mod_DCF_18" xfId="9505"/>
    <cellStyle name="_Книга3_Nsi_140_mod_DCF_Pavlodar_9" xfId="9506"/>
    <cellStyle name="_Книга3_Nsi_140_mod_DCF_Pavlodar_9 2" xfId="9507"/>
    <cellStyle name="_Книга3_Nsi_140_mod_DCF_Pavlodar_9 2 2" xfId="9508"/>
    <cellStyle name="_Книга3_Nsi_140_mod_DCF_Pavlodar_9 2_18" xfId="9509"/>
    <cellStyle name="_Книга3_Nsi_140_mod_DCF_Pavlodar_9 3" xfId="9510"/>
    <cellStyle name="_Книга3_Nsi_140_mod_DCF_Pavlodar_9_18" xfId="9511"/>
    <cellStyle name="_Книга3_Nsi_140_mod_Модель до 2018 г " xfId="9512"/>
    <cellStyle name="_Книга3_Nsi_140_mod_Модель до 2018 г _18" xfId="9513"/>
    <cellStyle name="_Книга3_Nsi_140_Модель до 2018 г " xfId="9514"/>
    <cellStyle name="_Книга3_Nsi_140_Модель до 2018 г _18" xfId="9515"/>
    <cellStyle name="_Книга3_Nsi_158" xfId="9516"/>
    <cellStyle name="_Книга3_Nsi_158 2" xfId="9517"/>
    <cellStyle name="_Книга3_Nsi_158 2 2" xfId="9518"/>
    <cellStyle name="_Книга3_Nsi_158 2_18" xfId="9519"/>
    <cellStyle name="_Книга3_Nsi_158 3" xfId="9520"/>
    <cellStyle name="_Книга3_Nsi_158_18" xfId="9521"/>
    <cellStyle name="_Книга3_Nsi_158_DCF" xfId="9522"/>
    <cellStyle name="_Книга3_Nsi_158_DCF 2" xfId="9523"/>
    <cellStyle name="_Книга3_Nsi_158_DCF 2 2" xfId="9524"/>
    <cellStyle name="_Книга3_Nsi_158_DCF 2_18" xfId="9525"/>
    <cellStyle name="_Книга3_Nsi_158_DCF 3" xfId="9526"/>
    <cellStyle name="_Книга3_Nsi_158_DCF 3 с увел  объемами 14 12 07 " xfId="9527"/>
    <cellStyle name="_Книга3_Nsi_158_DCF 3 с увел  объемами 14 12 07  2" xfId="9528"/>
    <cellStyle name="_Книга3_Nsi_158_DCF 3 с увел  объемами 14 12 07  2 2" xfId="9529"/>
    <cellStyle name="_Книга3_Nsi_158_DCF 3 с увел  объемами 14 12 07  2_18" xfId="9530"/>
    <cellStyle name="_Книга3_Nsi_158_DCF 3 с увел  объемами 14 12 07  3" xfId="9531"/>
    <cellStyle name="_Книга3_Nsi_158_DCF 3 с увел  объемами 14 12 07 _18" xfId="9532"/>
    <cellStyle name="_Книга3_Nsi_158_DCF_18" xfId="9533"/>
    <cellStyle name="_Книга3_Nsi_158_DCF_Pavlodar_9" xfId="9534"/>
    <cellStyle name="_Книга3_Nsi_158_DCF_Pavlodar_9 2" xfId="9535"/>
    <cellStyle name="_Книга3_Nsi_158_DCF_Pavlodar_9 2 2" xfId="9536"/>
    <cellStyle name="_Книга3_Nsi_158_DCF_Pavlodar_9 2_18" xfId="9537"/>
    <cellStyle name="_Книга3_Nsi_158_DCF_Pavlodar_9 3" xfId="9538"/>
    <cellStyle name="_Книга3_Nsi_158_DCF_Pavlodar_9_18" xfId="9539"/>
    <cellStyle name="_Книга3_Nsi_158_Модель до 2018 г " xfId="9540"/>
    <cellStyle name="_Книга3_Nsi_158_Модель до 2018 г _18" xfId="9541"/>
    <cellStyle name="_Книга3_Nsi_18" xfId="9542"/>
    <cellStyle name="_Книга3_Nsi_DCF" xfId="9543"/>
    <cellStyle name="_Книга3_Nsi_DCF 2" xfId="9544"/>
    <cellStyle name="_Книга3_Nsi_DCF 2 2" xfId="9545"/>
    <cellStyle name="_Книга3_Nsi_DCF 2_18" xfId="9546"/>
    <cellStyle name="_Книга3_Nsi_DCF 3" xfId="9547"/>
    <cellStyle name="_Книга3_Nsi_DCF 3 с увел  объемами 14 12 07 " xfId="9548"/>
    <cellStyle name="_Книга3_Nsi_DCF 3 с увел  объемами 14 12 07  2" xfId="9549"/>
    <cellStyle name="_Книга3_Nsi_DCF 3 с увел  объемами 14 12 07  2 2" xfId="9550"/>
    <cellStyle name="_Книга3_Nsi_DCF 3 с увел  объемами 14 12 07  2_18" xfId="9551"/>
    <cellStyle name="_Книга3_Nsi_DCF 3 с увел  объемами 14 12 07  3" xfId="9552"/>
    <cellStyle name="_Книга3_Nsi_DCF 3 с увел  объемами 14 12 07 _18" xfId="9553"/>
    <cellStyle name="_Книга3_Nsi_DCF_18" xfId="9554"/>
    <cellStyle name="_Книга3_Nsi_DCF_Pavlodar_9" xfId="9555"/>
    <cellStyle name="_Книга3_Nsi_DCF_Pavlodar_9 2" xfId="9556"/>
    <cellStyle name="_Книга3_Nsi_DCF_Pavlodar_9 2 2" xfId="9557"/>
    <cellStyle name="_Книга3_Nsi_DCF_Pavlodar_9 2_18" xfId="9558"/>
    <cellStyle name="_Книга3_Nsi_DCF_Pavlodar_9 3" xfId="9559"/>
    <cellStyle name="_Книга3_Nsi_DCF_Pavlodar_9_18" xfId="9560"/>
    <cellStyle name="_Книга3_Nsi_Express" xfId="9561"/>
    <cellStyle name="_Книга3_Nsi_Express 2" xfId="9562"/>
    <cellStyle name="_Книга3_Nsi_Express 2 2" xfId="9563"/>
    <cellStyle name="_Книга3_Nsi_Express 2_18" xfId="9564"/>
    <cellStyle name="_Книга3_Nsi_Express 3" xfId="9565"/>
    <cellStyle name="_Книга3_Nsi_Express_18" xfId="9566"/>
    <cellStyle name="_Книга3_Nsi_Express_DCF" xfId="9567"/>
    <cellStyle name="_Книга3_Nsi_Express_DCF 2" xfId="9568"/>
    <cellStyle name="_Книга3_Nsi_Express_DCF 2 2" xfId="9569"/>
    <cellStyle name="_Книга3_Nsi_Express_DCF 2_18" xfId="9570"/>
    <cellStyle name="_Книга3_Nsi_Express_DCF 3" xfId="9571"/>
    <cellStyle name="_Книга3_Nsi_Express_DCF 3 с увел  объемами 14 12 07 " xfId="9572"/>
    <cellStyle name="_Книга3_Nsi_Express_DCF 3 с увел  объемами 14 12 07  2" xfId="9573"/>
    <cellStyle name="_Книга3_Nsi_Express_DCF 3 с увел  объемами 14 12 07  2 2" xfId="9574"/>
    <cellStyle name="_Книга3_Nsi_Express_DCF 3 с увел  объемами 14 12 07  2_18" xfId="9575"/>
    <cellStyle name="_Книга3_Nsi_Express_DCF 3 с увел  объемами 14 12 07  3" xfId="9576"/>
    <cellStyle name="_Книга3_Nsi_Express_DCF 3 с увел  объемами 14 12 07 _18" xfId="9577"/>
    <cellStyle name="_Книга3_Nsi_Express_DCF_18" xfId="9578"/>
    <cellStyle name="_Книга3_Nsi_Express_DCF_Pavlodar_9" xfId="9579"/>
    <cellStyle name="_Книга3_Nsi_Express_DCF_Pavlodar_9 2" xfId="9580"/>
    <cellStyle name="_Книга3_Nsi_Express_DCF_Pavlodar_9 2 2" xfId="9581"/>
    <cellStyle name="_Книга3_Nsi_Express_DCF_Pavlodar_9 2_18" xfId="9582"/>
    <cellStyle name="_Книга3_Nsi_Express_DCF_Pavlodar_9 3" xfId="9583"/>
    <cellStyle name="_Книга3_Nsi_Express_DCF_Pavlodar_9_18" xfId="9584"/>
    <cellStyle name="_Книга3_Nsi_Express_Модель до 2018 г " xfId="9585"/>
    <cellStyle name="_Книга3_Nsi_Express_Модель до 2018 г _18" xfId="9586"/>
    <cellStyle name="_Книга3_Nsi_Jan1" xfId="9587"/>
    <cellStyle name="_Книга3_Nsi_Jan1 2" xfId="9588"/>
    <cellStyle name="_Книга3_Nsi_Jan1 2 2" xfId="9589"/>
    <cellStyle name="_Книга3_Nsi_Jan1 2_18" xfId="9590"/>
    <cellStyle name="_Книга3_Nsi_Jan1 3" xfId="9591"/>
    <cellStyle name="_Книга3_Nsi_Jan1_18" xfId="9592"/>
    <cellStyle name="_Книга3_Nsi_Jan1_DCF" xfId="9593"/>
    <cellStyle name="_Книга3_Nsi_Jan1_DCF 2" xfId="9594"/>
    <cellStyle name="_Книга3_Nsi_Jan1_DCF 2 2" xfId="9595"/>
    <cellStyle name="_Книга3_Nsi_Jan1_DCF 2_18" xfId="9596"/>
    <cellStyle name="_Книга3_Nsi_Jan1_DCF 3" xfId="9597"/>
    <cellStyle name="_Книга3_Nsi_Jan1_DCF 3 с увел  объемами 14 12 07 " xfId="9598"/>
    <cellStyle name="_Книга3_Nsi_Jan1_DCF 3 с увел  объемами 14 12 07  2" xfId="9599"/>
    <cellStyle name="_Книга3_Nsi_Jan1_DCF 3 с увел  объемами 14 12 07  2 2" xfId="9600"/>
    <cellStyle name="_Книга3_Nsi_Jan1_DCF 3 с увел  объемами 14 12 07  2_18" xfId="9601"/>
    <cellStyle name="_Книга3_Nsi_Jan1_DCF 3 с увел  объемами 14 12 07  3" xfId="9602"/>
    <cellStyle name="_Книга3_Nsi_Jan1_DCF 3 с увел  объемами 14 12 07 _18" xfId="9603"/>
    <cellStyle name="_Книга3_Nsi_Jan1_DCF_18" xfId="9604"/>
    <cellStyle name="_Книга3_Nsi_Jan1_DCF_Pavlodar_9" xfId="9605"/>
    <cellStyle name="_Книга3_Nsi_Jan1_DCF_Pavlodar_9 2" xfId="9606"/>
    <cellStyle name="_Книга3_Nsi_Jan1_DCF_Pavlodar_9 2 2" xfId="9607"/>
    <cellStyle name="_Книга3_Nsi_Jan1_DCF_Pavlodar_9 2_18" xfId="9608"/>
    <cellStyle name="_Книга3_Nsi_Jan1_DCF_Pavlodar_9 3" xfId="9609"/>
    <cellStyle name="_Книга3_Nsi_Jan1_DCF_Pavlodar_9_18" xfId="9610"/>
    <cellStyle name="_Книга3_Nsi_Jan1_Модель до 2018 г " xfId="9611"/>
    <cellStyle name="_Книга3_Nsi_Jan1_Модель до 2018 г _18" xfId="9612"/>
    <cellStyle name="_Книга3_Nsi_test" xfId="9613"/>
    <cellStyle name="_Книга3_Nsi_test 2" xfId="9614"/>
    <cellStyle name="_Книга3_Nsi_test 2 2" xfId="9615"/>
    <cellStyle name="_Книга3_Nsi_test 2_18" xfId="9616"/>
    <cellStyle name="_Книга3_Nsi_test 3" xfId="9617"/>
    <cellStyle name="_Книга3_Nsi_test_18" xfId="9618"/>
    <cellStyle name="_Книга3_Nsi_test_DCF" xfId="9619"/>
    <cellStyle name="_Книга3_Nsi_test_DCF 2" xfId="9620"/>
    <cellStyle name="_Книга3_Nsi_test_DCF 2 2" xfId="9621"/>
    <cellStyle name="_Книга3_Nsi_test_DCF 2_18" xfId="9622"/>
    <cellStyle name="_Книга3_Nsi_test_DCF 3" xfId="9623"/>
    <cellStyle name="_Книга3_Nsi_test_DCF 3 с увел  объемами 14 12 07 " xfId="9624"/>
    <cellStyle name="_Книга3_Nsi_test_DCF 3 с увел  объемами 14 12 07  2" xfId="9625"/>
    <cellStyle name="_Книга3_Nsi_test_DCF 3 с увел  объемами 14 12 07  2 2" xfId="9626"/>
    <cellStyle name="_Книга3_Nsi_test_DCF 3 с увел  объемами 14 12 07  2_18" xfId="9627"/>
    <cellStyle name="_Книга3_Nsi_test_DCF 3 с увел  объемами 14 12 07  3" xfId="9628"/>
    <cellStyle name="_Книга3_Nsi_test_DCF 3 с увел  объемами 14 12 07 _18" xfId="9629"/>
    <cellStyle name="_Книга3_Nsi_test_DCF_18" xfId="9630"/>
    <cellStyle name="_Книга3_Nsi_test_DCF_Pavlodar_9" xfId="9631"/>
    <cellStyle name="_Книга3_Nsi_test_DCF_Pavlodar_9 2" xfId="9632"/>
    <cellStyle name="_Книга3_Nsi_test_DCF_Pavlodar_9 2 2" xfId="9633"/>
    <cellStyle name="_Книга3_Nsi_test_DCF_Pavlodar_9 2_18" xfId="9634"/>
    <cellStyle name="_Книга3_Nsi_test_DCF_Pavlodar_9 3" xfId="9635"/>
    <cellStyle name="_Книга3_Nsi_test_DCF_Pavlodar_9_18" xfId="9636"/>
    <cellStyle name="_Книга3_Nsi_test_Модель до 2018 г " xfId="9637"/>
    <cellStyle name="_Книга3_Nsi_test_Модель до 2018 г _18" xfId="9638"/>
    <cellStyle name="_Книга3_Nsi_Модель до 2018 г " xfId="9639"/>
    <cellStyle name="_Книга3_Nsi_Модель до 2018 г _18" xfId="9640"/>
    <cellStyle name="_Книга3_Nsi2" xfId="9641"/>
    <cellStyle name="_Книга3_Nsi2 2" xfId="9642"/>
    <cellStyle name="_Книга3_Nsi2 2 2" xfId="9643"/>
    <cellStyle name="_Книга3_Nsi2 2_18" xfId="9644"/>
    <cellStyle name="_Книга3_Nsi2 3" xfId="9645"/>
    <cellStyle name="_Книга3_Nsi2_18" xfId="9646"/>
    <cellStyle name="_Книга3_Nsi2_DCF" xfId="9647"/>
    <cellStyle name="_Книга3_Nsi2_DCF 2" xfId="9648"/>
    <cellStyle name="_Книга3_Nsi2_DCF 2 2" xfId="9649"/>
    <cellStyle name="_Книга3_Nsi2_DCF 2_18" xfId="9650"/>
    <cellStyle name="_Книга3_Nsi2_DCF 3" xfId="9651"/>
    <cellStyle name="_Книга3_Nsi2_DCF 3 с увел  объемами 14 12 07 " xfId="9652"/>
    <cellStyle name="_Книга3_Nsi2_DCF 3 с увел  объемами 14 12 07  2" xfId="9653"/>
    <cellStyle name="_Книга3_Nsi2_DCF 3 с увел  объемами 14 12 07  2 2" xfId="9654"/>
    <cellStyle name="_Книга3_Nsi2_DCF 3 с увел  объемами 14 12 07  2_18" xfId="9655"/>
    <cellStyle name="_Книга3_Nsi2_DCF 3 с увел  объемами 14 12 07  3" xfId="9656"/>
    <cellStyle name="_Книга3_Nsi2_DCF 3 с увел  объемами 14 12 07 _18" xfId="9657"/>
    <cellStyle name="_Книга3_Nsi2_DCF_18" xfId="9658"/>
    <cellStyle name="_Книга3_Nsi2_DCF_Pavlodar_9" xfId="9659"/>
    <cellStyle name="_Книга3_Nsi2_DCF_Pavlodar_9 2" xfId="9660"/>
    <cellStyle name="_Книга3_Nsi2_DCF_Pavlodar_9 2 2" xfId="9661"/>
    <cellStyle name="_Книга3_Nsi2_DCF_Pavlodar_9 2_18" xfId="9662"/>
    <cellStyle name="_Книга3_Nsi2_DCF_Pavlodar_9 3" xfId="9663"/>
    <cellStyle name="_Книга3_Nsi2_DCF_Pavlodar_9_18" xfId="9664"/>
    <cellStyle name="_Книга3_Nsi2_Модель до 2018 г " xfId="9665"/>
    <cellStyle name="_Книга3_Nsi2_Модель до 2018 г _18" xfId="9666"/>
    <cellStyle name="_Книга3_Nsi-Services" xfId="9667"/>
    <cellStyle name="_Книга3_Nsi-Services 2" xfId="9668"/>
    <cellStyle name="_Книга3_Nsi-Services 2 2" xfId="9669"/>
    <cellStyle name="_Книга3_Nsi-Services 2_18" xfId="9670"/>
    <cellStyle name="_Книга3_Nsi-Services 3" xfId="9671"/>
    <cellStyle name="_Книга3_Nsi-Services_18" xfId="9672"/>
    <cellStyle name="_Книга3_Nsi-Services_DCF" xfId="9673"/>
    <cellStyle name="_Книга3_Nsi-Services_DCF 2" xfId="9674"/>
    <cellStyle name="_Книга3_Nsi-Services_DCF 2 2" xfId="9675"/>
    <cellStyle name="_Книга3_Nsi-Services_DCF 2_18" xfId="9676"/>
    <cellStyle name="_Книга3_Nsi-Services_DCF 3" xfId="9677"/>
    <cellStyle name="_Книга3_Nsi-Services_DCF 3 с увел  объемами 14 12 07 " xfId="9678"/>
    <cellStyle name="_Книга3_Nsi-Services_DCF 3 с увел  объемами 14 12 07  2" xfId="9679"/>
    <cellStyle name="_Книга3_Nsi-Services_DCF 3 с увел  объемами 14 12 07  2 2" xfId="9680"/>
    <cellStyle name="_Книга3_Nsi-Services_DCF 3 с увел  объемами 14 12 07  2_18" xfId="9681"/>
    <cellStyle name="_Книга3_Nsi-Services_DCF 3 с увел  объемами 14 12 07  3" xfId="9682"/>
    <cellStyle name="_Книга3_Nsi-Services_DCF 3 с увел  объемами 14 12 07 _18" xfId="9683"/>
    <cellStyle name="_Книга3_Nsi-Services_DCF_18" xfId="9684"/>
    <cellStyle name="_Книга3_Nsi-Services_DCF_Pavlodar_9" xfId="9685"/>
    <cellStyle name="_Книга3_Nsi-Services_DCF_Pavlodar_9 2" xfId="9686"/>
    <cellStyle name="_Книга3_Nsi-Services_DCF_Pavlodar_9 2 2" xfId="9687"/>
    <cellStyle name="_Книга3_Nsi-Services_DCF_Pavlodar_9 2_18" xfId="9688"/>
    <cellStyle name="_Книга3_Nsi-Services_DCF_Pavlodar_9 3" xfId="9689"/>
    <cellStyle name="_Книга3_Nsi-Services_DCF_Pavlodar_9_18" xfId="9690"/>
    <cellStyle name="_Книга3_Nsi-Services_Модель до 2018 г " xfId="9691"/>
    <cellStyle name="_Книга3_Nsi-Services_Модель до 2018 г _18" xfId="9692"/>
    <cellStyle name="_Книга3_P&amp;L" xfId="9693"/>
    <cellStyle name="_Книга3_P&amp;L 2" xfId="9694"/>
    <cellStyle name="_Книга3_P&amp;L 2 2" xfId="9695"/>
    <cellStyle name="_Книга3_P&amp;L 2_18" xfId="9696"/>
    <cellStyle name="_Книга3_P&amp;L 3" xfId="9697"/>
    <cellStyle name="_Книга3_P&amp;L_18" xfId="9698"/>
    <cellStyle name="_Книга3_P&amp;L_DCF" xfId="9699"/>
    <cellStyle name="_Книга3_P&amp;L_DCF 2" xfId="9700"/>
    <cellStyle name="_Книга3_P&amp;L_DCF 2 2" xfId="9701"/>
    <cellStyle name="_Книга3_P&amp;L_DCF 2_18" xfId="9702"/>
    <cellStyle name="_Книга3_P&amp;L_DCF 3" xfId="9703"/>
    <cellStyle name="_Книга3_P&amp;L_DCF 3 с увел  объемами 14 12 07 " xfId="9704"/>
    <cellStyle name="_Книга3_P&amp;L_DCF 3 с увел  объемами 14 12 07  2" xfId="9705"/>
    <cellStyle name="_Книга3_P&amp;L_DCF 3 с увел  объемами 14 12 07  2 2" xfId="9706"/>
    <cellStyle name="_Книга3_P&amp;L_DCF 3 с увел  объемами 14 12 07  2_18" xfId="9707"/>
    <cellStyle name="_Книга3_P&amp;L_DCF 3 с увел  объемами 14 12 07  3" xfId="9708"/>
    <cellStyle name="_Книга3_P&amp;L_DCF 3 с увел  объемами 14 12 07 _18" xfId="9709"/>
    <cellStyle name="_Книга3_P&amp;L_DCF_18" xfId="9710"/>
    <cellStyle name="_Книга3_P&amp;L_DCF_Pavlodar_9" xfId="9711"/>
    <cellStyle name="_Книга3_P&amp;L_DCF_Pavlodar_9 2" xfId="9712"/>
    <cellStyle name="_Книга3_P&amp;L_DCF_Pavlodar_9 2 2" xfId="9713"/>
    <cellStyle name="_Книга3_P&amp;L_DCF_Pavlodar_9 2_18" xfId="9714"/>
    <cellStyle name="_Книга3_P&amp;L_DCF_Pavlodar_9 3" xfId="9715"/>
    <cellStyle name="_Книга3_P&amp;L_DCF_Pavlodar_9_18" xfId="9716"/>
    <cellStyle name="_Книга3_P&amp;L_Модель до 2018 г " xfId="9717"/>
    <cellStyle name="_Книга3_P&amp;L_Модель до 2018 г _18" xfId="9718"/>
    <cellStyle name="_Книга3_S0400" xfId="9719"/>
    <cellStyle name="_Книга3_S0400 2" xfId="9720"/>
    <cellStyle name="_Книга3_S0400 2 2" xfId="9721"/>
    <cellStyle name="_Книга3_S0400 2_18" xfId="9722"/>
    <cellStyle name="_Книга3_S0400 3" xfId="9723"/>
    <cellStyle name="_Книга3_S0400_18" xfId="9724"/>
    <cellStyle name="_Книга3_S0400_DCF" xfId="9725"/>
    <cellStyle name="_Книга3_S0400_DCF 2" xfId="9726"/>
    <cellStyle name="_Книга3_S0400_DCF 2 2" xfId="9727"/>
    <cellStyle name="_Книга3_S0400_DCF 2_18" xfId="9728"/>
    <cellStyle name="_Книга3_S0400_DCF 3" xfId="9729"/>
    <cellStyle name="_Книга3_S0400_DCF 3 с увел  объемами 14 12 07 " xfId="9730"/>
    <cellStyle name="_Книга3_S0400_DCF 3 с увел  объемами 14 12 07  2" xfId="9731"/>
    <cellStyle name="_Книга3_S0400_DCF 3 с увел  объемами 14 12 07  2 2" xfId="9732"/>
    <cellStyle name="_Книга3_S0400_DCF 3 с увел  объемами 14 12 07  2_18" xfId="9733"/>
    <cellStyle name="_Книга3_S0400_DCF 3 с увел  объемами 14 12 07  3" xfId="9734"/>
    <cellStyle name="_Книга3_S0400_DCF 3 с увел  объемами 14 12 07 _18" xfId="9735"/>
    <cellStyle name="_Книга3_S0400_DCF_18" xfId="9736"/>
    <cellStyle name="_Книга3_S0400_DCF_Pavlodar_9" xfId="9737"/>
    <cellStyle name="_Книга3_S0400_DCF_Pavlodar_9 2" xfId="9738"/>
    <cellStyle name="_Книга3_S0400_DCF_Pavlodar_9 2 2" xfId="9739"/>
    <cellStyle name="_Книга3_S0400_DCF_Pavlodar_9 2_18" xfId="9740"/>
    <cellStyle name="_Книга3_S0400_DCF_Pavlodar_9 3" xfId="9741"/>
    <cellStyle name="_Книга3_S0400_DCF_Pavlodar_9_18" xfId="9742"/>
    <cellStyle name="_Книга3_S0400_Модель до 2018 г " xfId="9743"/>
    <cellStyle name="_Книга3_S0400_Модель до 2018 г _18" xfId="9744"/>
    <cellStyle name="_Книга3_S13001" xfId="9745"/>
    <cellStyle name="_Книга3_S13001 2" xfId="9746"/>
    <cellStyle name="_Книга3_S13001 2 2" xfId="9747"/>
    <cellStyle name="_Книга3_S13001 2_18" xfId="9748"/>
    <cellStyle name="_Книга3_S13001 3" xfId="9749"/>
    <cellStyle name="_Книга3_S13001_18" xfId="9750"/>
    <cellStyle name="_Книга3_S13001_DCF" xfId="9751"/>
    <cellStyle name="_Книга3_S13001_DCF 2" xfId="9752"/>
    <cellStyle name="_Книга3_S13001_DCF 2 2" xfId="9753"/>
    <cellStyle name="_Книга3_S13001_DCF 2_18" xfId="9754"/>
    <cellStyle name="_Книга3_S13001_DCF 3" xfId="9755"/>
    <cellStyle name="_Книга3_S13001_DCF 3 с увел  объемами 14 12 07 " xfId="9756"/>
    <cellStyle name="_Книга3_S13001_DCF 3 с увел  объемами 14 12 07  2" xfId="9757"/>
    <cellStyle name="_Книга3_S13001_DCF 3 с увел  объемами 14 12 07  2 2" xfId="9758"/>
    <cellStyle name="_Книга3_S13001_DCF 3 с увел  объемами 14 12 07  2_18" xfId="9759"/>
    <cellStyle name="_Книга3_S13001_DCF 3 с увел  объемами 14 12 07  3" xfId="9760"/>
    <cellStyle name="_Книга3_S13001_DCF 3 с увел  объемами 14 12 07 _18" xfId="9761"/>
    <cellStyle name="_Книга3_S13001_DCF_18" xfId="9762"/>
    <cellStyle name="_Книга3_S13001_DCF_Pavlodar_9" xfId="9763"/>
    <cellStyle name="_Книга3_S13001_DCF_Pavlodar_9 2" xfId="9764"/>
    <cellStyle name="_Книга3_S13001_DCF_Pavlodar_9 2 2" xfId="9765"/>
    <cellStyle name="_Книга3_S13001_DCF_Pavlodar_9 2_18" xfId="9766"/>
    <cellStyle name="_Книга3_S13001_DCF_Pavlodar_9 3" xfId="9767"/>
    <cellStyle name="_Книга3_S13001_DCF_Pavlodar_9_18" xfId="9768"/>
    <cellStyle name="_Книга3_S13001_Модель до 2018 г " xfId="9769"/>
    <cellStyle name="_Книга3_S13001_Модель до 2018 г _18" xfId="9770"/>
    <cellStyle name="_Книга3_Sheet1" xfId="9771"/>
    <cellStyle name="_Книга3_Sheet1 2" xfId="9772"/>
    <cellStyle name="_Книга3_Sheet1 2 2" xfId="9773"/>
    <cellStyle name="_Книга3_Sheet1 2_18" xfId="9774"/>
    <cellStyle name="_Книга3_Sheet1 3" xfId="9775"/>
    <cellStyle name="_Книга3_Sheet1_18" xfId="9776"/>
    <cellStyle name="_Книга3_Sheet1_DCF" xfId="9777"/>
    <cellStyle name="_Книга3_Sheet1_DCF 2" xfId="9778"/>
    <cellStyle name="_Книга3_Sheet1_DCF 2 2" xfId="9779"/>
    <cellStyle name="_Книга3_Sheet1_DCF 2_18" xfId="9780"/>
    <cellStyle name="_Книга3_Sheet1_DCF 3" xfId="9781"/>
    <cellStyle name="_Книга3_Sheet1_DCF 3 с увел  объемами 14 12 07 " xfId="9782"/>
    <cellStyle name="_Книга3_Sheet1_DCF 3 с увел  объемами 14 12 07  2" xfId="9783"/>
    <cellStyle name="_Книга3_Sheet1_DCF 3 с увел  объемами 14 12 07  2 2" xfId="9784"/>
    <cellStyle name="_Книга3_Sheet1_DCF 3 с увел  объемами 14 12 07  2_18" xfId="9785"/>
    <cellStyle name="_Книга3_Sheet1_DCF 3 с увел  объемами 14 12 07  3" xfId="9786"/>
    <cellStyle name="_Книга3_Sheet1_DCF 3 с увел  объемами 14 12 07 _18" xfId="9787"/>
    <cellStyle name="_Книга3_Sheet1_DCF_18" xfId="9788"/>
    <cellStyle name="_Книга3_Sheet1_DCF_Pavlodar_9" xfId="9789"/>
    <cellStyle name="_Книга3_Sheet1_DCF_Pavlodar_9 2" xfId="9790"/>
    <cellStyle name="_Книга3_Sheet1_DCF_Pavlodar_9 2 2" xfId="9791"/>
    <cellStyle name="_Книга3_Sheet1_DCF_Pavlodar_9 2_18" xfId="9792"/>
    <cellStyle name="_Книга3_Sheet1_DCF_Pavlodar_9 3" xfId="9793"/>
    <cellStyle name="_Книга3_Sheet1_DCF_Pavlodar_9_18" xfId="9794"/>
    <cellStyle name="_Книга3_Sheet1_Модель до 2018 г " xfId="9795"/>
    <cellStyle name="_Книга3_Sheet1_Модель до 2018 г _18" xfId="9796"/>
    <cellStyle name="_Книга3_sofi - plan_AP270202ii" xfId="9797"/>
    <cellStyle name="_Книга3_sofi - plan_AP270202ii 2" xfId="9798"/>
    <cellStyle name="_Книга3_sofi - plan_AP270202ii 2 2" xfId="9799"/>
    <cellStyle name="_Книга3_sofi - plan_AP270202ii 2_18" xfId="9800"/>
    <cellStyle name="_Книга3_sofi - plan_AP270202ii 3" xfId="9801"/>
    <cellStyle name="_Книга3_sofi - plan_AP270202ii_18" xfId="9802"/>
    <cellStyle name="_Книга3_sofi - plan_AP270202ii_DCF" xfId="9803"/>
    <cellStyle name="_Книга3_sofi - plan_AP270202ii_DCF 2" xfId="9804"/>
    <cellStyle name="_Книга3_sofi - plan_AP270202ii_DCF 2 2" xfId="9805"/>
    <cellStyle name="_Книга3_sofi - plan_AP270202ii_DCF 2_18" xfId="9806"/>
    <cellStyle name="_Книга3_sofi - plan_AP270202ii_DCF 3" xfId="9807"/>
    <cellStyle name="_Книга3_sofi - plan_AP270202ii_DCF 3 с увел  объемами 14 12 07 " xfId="9808"/>
    <cellStyle name="_Книга3_sofi - plan_AP270202ii_DCF 3 с увел  объемами 14 12 07  2" xfId="9809"/>
    <cellStyle name="_Книга3_sofi - plan_AP270202ii_DCF 3 с увел  объемами 14 12 07  2 2" xfId="9810"/>
    <cellStyle name="_Книга3_sofi - plan_AP270202ii_DCF 3 с увел  объемами 14 12 07  2_18" xfId="9811"/>
    <cellStyle name="_Книга3_sofi - plan_AP270202ii_DCF 3 с увел  объемами 14 12 07  3" xfId="9812"/>
    <cellStyle name="_Книга3_sofi - plan_AP270202ii_DCF 3 с увел  объемами 14 12 07 _18" xfId="9813"/>
    <cellStyle name="_Книга3_sofi - plan_AP270202ii_DCF_18" xfId="9814"/>
    <cellStyle name="_Книга3_sofi - plan_AP270202ii_DCF_Pavlodar_9" xfId="9815"/>
    <cellStyle name="_Книга3_sofi - plan_AP270202ii_DCF_Pavlodar_9 2" xfId="9816"/>
    <cellStyle name="_Книга3_sofi - plan_AP270202ii_DCF_Pavlodar_9 2 2" xfId="9817"/>
    <cellStyle name="_Книга3_sofi - plan_AP270202ii_DCF_Pavlodar_9 2_18" xfId="9818"/>
    <cellStyle name="_Книга3_sofi - plan_AP270202ii_DCF_Pavlodar_9 3" xfId="9819"/>
    <cellStyle name="_Книга3_sofi - plan_AP270202ii_DCF_Pavlodar_9_18" xfId="9820"/>
    <cellStyle name="_Книга3_sofi - plan_AP270202ii_Модель до 2018 г " xfId="9821"/>
    <cellStyle name="_Книга3_sofi - plan_AP270202ii_Модель до 2018 г _18" xfId="9822"/>
    <cellStyle name="_Книга3_sofi - plan_AP270202iii" xfId="9823"/>
    <cellStyle name="_Книга3_sofi - plan_AP270202iii 2" xfId="9824"/>
    <cellStyle name="_Книга3_sofi - plan_AP270202iii 2 2" xfId="9825"/>
    <cellStyle name="_Книга3_sofi - plan_AP270202iii 2_18" xfId="9826"/>
    <cellStyle name="_Книга3_sofi - plan_AP270202iii 3" xfId="9827"/>
    <cellStyle name="_Книга3_sofi - plan_AP270202iii_18" xfId="9828"/>
    <cellStyle name="_Книга3_sofi - plan_AP270202iii_DCF" xfId="9829"/>
    <cellStyle name="_Книга3_sofi - plan_AP270202iii_DCF 2" xfId="9830"/>
    <cellStyle name="_Книга3_sofi - plan_AP270202iii_DCF 2 2" xfId="9831"/>
    <cellStyle name="_Книга3_sofi - plan_AP270202iii_DCF 2_18" xfId="9832"/>
    <cellStyle name="_Книга3_sofi - plan_AP270202iii_DCF 3" xfId="9833"/>
    <cellStyle name="_Книга3_sofi - plan_AP270202iii_DCF 3 с увел  объемами 14 12 07 " xfId="9834"/>
    <cellStyle name="_Книга3_sofi - plan_AP270202iii_DCF 3 с увел  объемами 14 12 07  2" xfId="9835"/>
    <cellStyle name="_Книга3_sofi - plan_AP270202iii_DCF 3 с увел  объемами 14 12 07  2 2" xfId="9836"/>
    <cellStyle name="_Книга3_sofi - plan_AP270202iii_DCF 3 с увел  объемами 14 12 07  2_18" xfId="9837"/>
    <cellStyle name="_Книга3_sofi - plan_AP270202iii_DCF 3 с увел  объемами 14 12 07  3" xfId="9838"/>
    <cellStyle name="_Книга3_sofi - plan_AP270202iii_DCF 3 с увел  объемами 14 12 07 _18" xfId="9839"/>
    <cellStyle name="_Книга3_sofi - plan_AP270202iii_DCF_18" xfId="9840"/>
    <cellStyle name="_Книга3_sofi - plan_AP270202iii_DCF_Pavlodar_9" xfId="9841"/>
    <cellStyle name="_Книга3_sofi - plan_AP270202iii_DCF_Pavlodar_9 2" xfId="9842"/>
    <cellStyle name="_Книга3_sofi - plan_AP270202iii_DCF_Pavlodar_9 2 2" xfId="9843"/>
    <cellStyle name="_Книга3_sofi - plan_AP270202iii_DCF_Pavlodar_9 2_18" xfId="9844"/>
    <cellStyle name="_Книга3_sofi - plan_AP270202iii_DCF_Pavlodar_9 3" xfId="9845"/>
    <cellStyle name="_Книга3_sofi - plan_AP270202iii_DCF_Pavlodar_9_18" xfId="9846"/>
    <cellStyle name="_Книга3_sofi - plan_AP270202iii_Модель до 2018 г " xfId="9847"/>
    <cellStyle name="_Книга3_sofi - plan_AP270202iii_Модель до 2018 г _18" xfId="9848"/>
    <cellStyle name="_Книга3_sofi - plan_AP270202iv" xfId="9849"/>
    <cellStyle name="_Книга3_sofi - plan_AP270202iv 2" xfId="9850"/>
    <cellStyle name="_Книга3_sofi - plan_AP270202iv 2 2" xfId="9851"/>
    <cellStyle name="_Книга3_sofi - plan_AP270202iv 2_18" xfId="9852"/>
    <cellStyle name="_Книга3_sofi - plan_AP270202iv 3" xfId="9853"/>
    <cellStyle name="_Книга3_sofi - plan_AP270202iv_18" xfId="9854"/>
    <cellStyle name="_Книга3_sofi - plan_AP270202iv_DCF" xfId="9855"/>
    <cellStyle name="_Книга3_sofi - plan_AP270202iv_DCF 2" xfId="9856"/>
    <cellStyle name="_Книга3_sofi - plan_AP270202iv_DCF 2 2" xfId="9857"/>
    <cellStyle name="_Книга3_sofi - plan_AP270202iv_DCF 2_18" xfId="9858"/>
    <cellStyle name="_Книга3_sofi - plan_AP270202iv_DCF 3" xfId="9859"/>
    <cellStyle name="_Книга3_sofi - plan_AP270202iv_DCF 3 с увел  объемами 14 12 07 " xfId="9860"/>
    <cellStyle name="_Книга3_sofi - plan_AP270202iv_DCF 3 с увел  объемами 14 12 07  2" xfId="9861"/>
    <cellStyle name="_Книга3_sofi - plan_AP270202iv_DCF 3 с увел  объемами 14 12 07  2 2" xfId="9862"/>
    <cellStyle name="_Книга3_sofi - plan_AP270202iv_DCF 3 с увел  объемами 14 12 07  2_18" xfId="9863"/>
    <cellStyle name="_Книга3_sofi - plan_AP270202iv_DCF 3 с увел  объемами 14 12 07  3" xfId="9864"/>
    <cellStyle name="_Книга3_sofi - plan_AP270202iv_DCF 3 с увел  объемами 14 12 07 _18" xfId="9865"/>
    <cellStyle name="_Книга3_sofi - plan_AP270202iv_DCF_18" xfId="9866"/>
    <cellStyle name="_Книга3_sofi - plan_AP270202iv_DCF_Pavlodar_9" xfId="9867"/>
    <cellStyle name="_Книга3_sofi - plan_AP270202iv_DCF_Pavlodar_9 2" xfId="9868"/>
    <cellStyle name="_Книга3_sofi - plan_AP270202iv_DCF_Pavlodar_9 2 2" xfId="9869"/>
    <cellStyle name="_Книга3_sofi - plan_AP270202iv_DCF_Pavlodar_9 2_18" xfId="9870"/>
    <cellStyle name="_Книга3_sofi - plan_AP270202iv_DCF_Pavlodar_9 3" xfId="9871"/>
    <cellStyle name="_Книга3_sofi - plan_AP270202iv_DCF_Pavlodar_9_18" xfId="9872"/>
    <cellStyle name="_Книга3_sofi - plan_AP270202iv_Модель до 2018 г " xfId="9873"/>
    <cellStyle name="_Книга3_sofi - plan_AP270202iv_Модель до 2018 г _18" xfId="9874"/>
    <cellStyle name="_Книга3_Sofi vs Sobi" xfId="9875"/>
    <cellStyle name="_Книга3_Sofi vs Sobi 2" xfId="9876"/>
    <cellStyle name="_Книга3_Sofi vs Sobi 2 2" xfId="9877"/>
    <cellStyle name="_Книга3_Sofi vs Sobi 2_18" xfId="9878"/>
    <cellStyle name="_Книга3_Sofi vs Sobi 3" xfId="9879"/>
    <cellStyle name="_Книга3_Sofi vs Sobi_18" xfId="9880"/>
    <cellStyle name="_Книга3_Sofi vs Sobi_DCF" xfId="9881"/>
    <cellStyle name="_Книга3_Sofi vs Sobi_DCF 2" xfId="9882"/>
    <cellStyle name="_Книга3_Sofi vs Sobi_DCF 2 2" xfId="9883"/>
    <cellStyle name="_Книга3_Sofi vs Sobi_DCF 2_18" xfId="9884"/>
    <cellStyle name="_Книга3_Sofi vs Sobi_DCF 3" xfId="9885"/>
    <cellStyle name="_Книга3_Sofi vs Sobi_DCF 3 с увел  объемами 14 12 07 " xfId="9886"/>
    <cellStyle name="_Книга3_Sofi vs Sobi_DCF 3 с увел  объемами 14 12 07  2" xfId="9887"/>
    <cellStyle name="_Книга3_Sofi vs Sobi_DCF 3 с увел  объемами 14 12 07  2 2" xfId="9888"/>
    <cellStyle name="_Книга3_Sofi vs Sobi_DCF 3 с увел  объемами 14 12 07  2_18" xfId="9889"/>
    <cellStyle name="_Книга3_Sofi vs Sobi_DCF 3 с увел  объемами 14 12 07  3" xfId="9890"/>
    <cellStyle name="_Книга3_Sofi vs Sobi_DCF 3 с увел  объемами 14 12 07 _18" xfId="9891"/>
    <cellStyle name="_Книга3_Sofi vs Sobi_DCF_18" xfId="9892"/>
    <cellStyle name="_Книга3_Sofi vs Sobi_DCF_Pavlodar_9" xfId="9893"/>
    <cellStyle name="_Книга3_Sofi vs Sobi_DCF_Pavlodar_9 2" xfId="9894"/>
    <cellStyle name="_Книга3_Sofi vs Sobi_DCF_Pavlodar_9 2 2" xfId="9895"/>
    <cellStyle name="_Книга3_Sofi vs Sobi_DCF_Pavlodar_9 2_18" xfId="9896"/>
    <cellStyle name="_Книга3_Sofi vs Sobi_DCF_Pavlodar_9 3" xfId="9897"/>
    <cellStyle name="_Книга3_Sofi vs Sobi_DCF_Pavlodar_9_18" xfId="9898"/>
    <cellStyle name="_Книга3_Sofi vs Sobi_Модель до 2018 г " xfId="9899"/>
    <cellStyle name="_Книга3_Sofi vs Sobi_Модель до 2018 г _18" xfId="9900"/>
    <cellStyle name="_Книга3_Sofi_PBD 27-11-01" xfId="9901"/>
    <cellStyle name="_Книга3_Sofi_PBD 27-11-01 2" xfId="9902"/>
    <cellStyle name="_Книга3_Sofi_PBD 27-11-01 2 2" xfId="9903"/>
    <cellStyle name="_Книга3_Sofi_PBD 27-11-01 2_18" xfId="9904"/>
    <cellStyle name="_Книга3_Sofi_PBD 27-11-01 3" xfId="9905"/>
    <cellStyle name="_Книга3_Sofi_PBD 27-11-01_18" xfId="9906"/>
    <cellStyle name="_Книга3_Sofi_PBD 27-11-01_DCF" xfId="9907"/>
    <cellStyle name="_Книга3_Sofi_PBD 27-11-01_DCF 2" xfId="9908"/>
    <cellStyle name="_Книга3_Sofi_PBD 27-11-01_DCF 2 2" xfId="9909"/>
    <cellStyle name="_Книга3_Sofi_PBD 27-11-01_DCF 2_18" xfId="9910"/>
    <cellStyle name="_Книга3_Sofi_PBD 27-11-01_DCF 3" xfId="9911"/>
    <cellStyle name="_Книга3_Sofi_PBD 27-11-01_DCF 3 с увел  объемами 14 12 07 " xfId="9912"/>
    <cellStyle name="_Книга3_Sofi_PBD 27-11-01_DCF 3 с увел  объемами 14 12 07  2" xfId="9913"/>
    <cellStyle name="_Книга3_Sofi_PBD 27-11-01_DCF 3 с увел  объемами 14 12 07  2 2" xfId="9914"/>
    <cellStyle name="_Книга3_Sofi_PBD 27-11-01_DCF 3 с увел  объемами 14 12 07  2_18" xfId="9915"/>
    <cellStyle name="_Книга3_Sofi_PBD 27-11-01_DCF 3 с увел  объемами 14 12 07  3" xfId="9916"/>
    <cellStyle name="_Книга3_Sofi_PBD 27-11-01_DCF 3 с увел  объемами 14 12 07 _18" xfId="9917"/>
    <cellStyle name="_Книга3_Sofi_PBD 27-11-01_DCF_18" xfId="9918"/>
    <cellStyle name="_Книга3_Sofi_PBD 27-11-01_DCF_Pavlodar_9" xfId="9919"/>
    <cellStyle name="_Книга3_Sofi_PBD 27-11-01_DCF_Pavlodar_9 2" xfId="9920"/>
    <cellStyle name="_Книга3_Sofi_PBD 27-11-01_DCF_Pavlodar_9 2 2" xfId="9921"/>
    <cellStyle name="_Книга3_Sofi_PBD 27-11-01_DCF_Pavlodar_9 2_18" xfId="9922"/>
    <cellStyle name="_Книга3_Sofi_PBD 27-11-01_DCF_Pavlodar_9 3" xfId="9923"/>
    <cellStyle name="_Книга3_Sofi_PBD 27-11-01_DCF_Pavlodar_9_18" xfId="9924"/>
    <cellStyle name="_Книга3_Sofi_PBD 27-11-01_Модель до 2018 г " xfId="9925"/>
    <cellStyle name="_Книга3_Sofi_PBD 27-11-01_Модель до 2018 г _18" xfId="9926"/>
    <cellStyle name="_Книга3_SOFI_TEPs_AOK_130902" xfId="9927"/>
    <cellStyle name="_Книга3_SOFI_TEPs_AOK_130902 2" xfId="9928"/>
    <cellStyle name="_Книга3_SOFI_TEPs_AOK_130902 2 2" xfId="9929"/>
    <cellStyle name="_Книга3_SOFI_TEPs_AOK_130902 2_18" xfId="9930"/>
    <cellStyle name="_Книга3_SOFI_TEPs_AOK_130902 3" xfId="9931"/>
    <cellStyle name="_Книга3_SOFI_TEPs_AOK_130902_18" xfId="9932"/>
    <cellStyle name="_Книга3_SOFI_TEPs_AOK_130902_DCF" xfId="9933"/>
    <cellStyle name="_Книга3_SOFI_TEPs_AOK_130902_DCF 2" xfId="9934"/>
    <cellStyle name="_Книга3_SOFI_TEPs_AOK_130902_DCF 2 2" xfId="9935"/>
    <cellStyle name="_Книга3_SOFI_TEPs_AOK_130902_DCF 2_18" xfId="9936"/>
    <cellStyle name="_Книга3_SOFI_TEPs_AOK_130902_DCF 3" xfId="9937"/>
    <cellStyle name="_Книга3_SOFI_TEPs_AOK_130902_DCF 3 с увел  объемами 14 12 07 " xfId="9938"/>
    <cellStyle name="_Книга3_SOFI_TEPs_AOK_130902_DCF 3 с увел  объемами 14 12 07  2" xfId="9939"/>
    <cellStyle name="_Книга3_SOFI_TEPs_AOK_130902_DCF 3 с увел  объемами 14 12 07  2 2" xfId="9940"/>
    <cellStyle name="_Книга3_SOFI_TEPs_AOK_130902_DCF 3 с увел  объемами 14 12 07  2_18" xfId="9941"/>
    <cellStyle name="_Книга3_SOFI_TEPs_AOK_130902_DCF 3 с увел  объемами 14 12 07  3" xfId="9942"/>
    <cellStyle name="_Книга3_SOFI_TEPs_AOK_130902_DCF 3 с увел  объемами 14 12 07 _18" xfId="9943"/>
    <cellStyle name="_Книга3_SOFI_TEPs_AOK_130902_DCF_18" xfId="9944"/>
    <cellStyle name="_Книга3_SOFI_TEPs_AOK_130902_DCF_Pavlodar_9" xfId="9945"/>
    <cellStyle name="_Книга3_SOFI_TEPs_AOK_130902_DCF_Pavlodar_9 2" xfId="9946"/>
    <cellStyle name="_Книга3_SOFI_TEPs_AOK_130902_DCF_Pavlodar_9 2 2" xfId="9947"/>
    <cellStyle name="_Книга3_SOFI_TEPs_AOK_130902_DCF_Pavlodar_9 2_18" xfId="9948"/>
    <cellStyle name="_Книга3_SOFI_TEPs_AOK_130902_DCF_Pavlodar_9 3" xfId="9949"/>
    <cellStyle name="_Книга3_SOFI_TEPs_AOK_130902_DCF_Pavlodar_9_18" xfId="9950"/>
    <cellStyle name="_Книга3_SOFI_TEPs_AOK_130902_Модель до 2018 г " xfId="9951"/>
    <cellStyle name="_Книга3_SOFI_TEPs_AOK_130902_Модель до 2018 г _18" xfId="9952"/>
    <cellStyle name="_Книга3_Sofi145a" xfId="9953"/>
    <cellStyle name="_Книга3_Sofi145a 2" xfId="9954"/>
    <cellStyle name="_Книга3_Sofi145a 2 2" xfId="9955"/>
    <cellStyle name="_Книга3_Sofi145a 2_18" xfId="9956"/>
    <cellStyle name="_Книга3_Sofi145a 3" xfId="9957"/>
    <cellStyle name="_Книга3_Sofi145a_18" xfId="9958"/>
    <cellStyle name="_Книга3_Sofi145a_DCF" xfId="9959"/>
    <cellStyle name="_Книга3_Sofi145a_DCF 2" xfId="9960"/>
    <cellStyle name="_Книга3_Sofi145a_DCF 2 2" xfId="9961"/>
    <cellStyle name="_Книга3_Sofi145a_DCF 2_18" xfId="9962"/>
    <cellStyle name="_Книга3_Sofi145a_DCF 3" xfId="9963"/>
    <cellStyle name="_Книга3_Sofi145a_DCF 3 с увел  объемами 14 12 07 " xfId="9964"/>
    <cellStyle name="_Книга3_Sofi145a_DCF 3 с увел  объемами 14 12 07  2" xfId="9965"/>
    <cellStyle name="_Книга3_Sofi145a_DCF 3 с увел  объемами 14 12 07  2 2" xfId="9966"/>
    <cellStyle name="_Книга3_Sofi145a_DCF 3 с увел  объемами 14 12 07  2_18" xfId="9967"/>
    <cellStyle name="_Книга3_Sofi145a_DCF 3 с увел  объемами 14 12 07  3" xfId="9968"/>
    <cellStyle name="_Книга3_Sofi145a_DCF 3 с увел  объемами 14 12 07 _18" xfId="9969"/>
    <cellStyle name="_Книга3_Sofi145a_DCF_18" xfId="9970"/>
    <cellStyle name="_Книга3_Sofi145a_DCF_Pavlodar_9" xfId="9971"/>
    <cellStyle name="_Книга3_Sofi145a_DCF_Pavlodar_9 2" xfId="9972"/>
    <cellStyle name="_Книга3_Sofi145a_DCF_Pavlodar_9 2 2" xfId="9973"/>
    <cellStyle name="_Книга3_Sofi145a_DCF_Pavlodar_9 2_18" xfId="9974"/>
    <cellStyle name="_Книга3_Sofi145a_DCF_Pavlodar_9 3" xfId="9975"/>
    <cellStyle name="_Книга3_Sofi145a_DCF_Pavlodar_9_18" xfId="9976"/>
    <cellStyle name="_Книга3_Sofi145a_Модель до 2018 г " xfId="9977"/>
    <cellStyle name="_Книга3_Sofi145a_Модель до 2018 г _18" xfId="9978"/>
    <cellStyle name="_Книга3_Sofi153" xfId="9979"/>
    <cellStyle name="_Книга3_Sofi153 2" xfId="9980"/>
    <cellStyle name="_Книга3_Sofi153 2 2" xfId="9981"/>
    <cellStyle name="_Книга3_Sofi153 2_18" xfId="9982"/>
    <cellStyle name="_Книга3_Sofi153 3" xfId="9983"/>
    <cellStyle name="_Книга3_Sofi153_18" xfId="9984"/>
    <cellStyle name="_Книга3_Sofi153_DCF" xfId="9985"/>
    <cellStyle name="_Книга3_Sofi153_DCF 2" xfId="9986"/>
    <cellStyle name="_Книга3_Sofi153_DCF 2 2" xfId="9987"/>
    <cellStyle name="_Книга3_Sofi153_DCF 2_18" xfId="9988"/>
    <cellStyle name="_Книга3_Sofi153_DCF 3" xfId="9989"/>
    <cellStyle name="_Книга3_Sofi153_DCF 3 с увел  объемами 14 12 07 " xfId="9990"/>
    <cellStyle name="_Книга3_Sofi153_DCF 3 с увел  объемами 14 12 07  2" xfId="9991"/>
    <cellStyle name="_Книга3_Sofi153_DCF 3 с увел  объемами 14 12 07  2 2" xfId="9992"/>
    <cellStyle name="_Книга3_Sofi153_DCF 3 с увел  объемами 14 12 07  2_18" xfId="9993"/>
    <cellStyle name="_Книга3_Sofi153_DCF 3 с увел  объемами 14 12 07  3" xfId="9994"/>
    <cellStyle name="_Книга3_Sofi153_DCF 3 с увел  объемами 14 12 07 _18" xfId="9995"/>
    <cellStyle name="_Книга3_Sofi153_DCF_18" xfId="9996"/>
    <cellStyle name="_Книга3_Sofi153_DCF_Pavlodar_9" xfId="9997"/>
    <cellStyle name="_Книга3_Sofi153_DCF_Pavlodar_9 2" xfId="9998"/>
    <cellStyle name="_Книга3_Sofi153_DCF_Pavlodar_9 2 2" xfId="9999"/>
    <cellStyle name="_Книга3_Sofi153_DCF_Pavlodar_9 2_18" xfId="10000"/>
    <cellStyle name="_Книга3_Sofi153_DCF_Pavlodar_9 3" xfId="10001"/>
    <cellStyle name="_Книга3_Sofi153_DCF_Pavlodar_9_18" xfId="10002"/>
    <cellStyle name="_Книга3_Sofi153_Модель до 2018 г " xfId="10003"/>
    <cellStyle name="_Книга3_Sofi153_Модель до 2018 г _18" xfId="10004"/>
    <cellStyle name="_Книга3_Summary" xfId="10005"/>
    <cellStyle name="_Книга3_Summary 2" xfId="10006"/>
    <cellStyle name="_Книга3_Summary 2 2" xfId="10007"/>
    <cellStyle name="_Книга3_Summary 2_18" xfId="10008"/>
    <cellStyle name="_Книга3_Summary 3" xfId="10009"/>
    <cellStyle name="_Книга3_Summary_18" xfId="10010"/>
    <cellStyle name="_Книга3_Summary_DCF" xfId="10011"/>
    <cellStyle name="_Книга3_Summary_DCF 2" xfId="10012"/>
    <cellStyle name="_Книга3_Summary_DCF 2 2" xfId="10013"/>
    <cellStyle name="_Книга3_Summary_DCF 2_18" xfId="10014"/>
    <cellStyle name="_Книга3_Summary_DCF 3" xfId="10015"/>
    <cellStyle name="_Книга3_Summary_DCF 3 с увел  объемами 14 12 07 " xfId="10016"/>
    <cellStyle name="_Книга3_Summary_DCF 3 с увел  объемами 14 12 07  2" xfId="10017"/>
    <cellStyle name="_Книга3_Summary_DCF 3 с увел  объемами 14 12 07  2 2" xfId="10018"/>
    <cellStyle name="_Книга3_Summary_DCF 3 с увел  объемами 14 12 07  2_18" xfId="10019"/>
    <cellStyle name="_Книга3_Summary_DCF 3 с увел  объемами 14 12 07  3" xfId="10020"/>
    <cellStyle name="_Книга3_Summary_DCF 3 с увел  объемами 14 12 07 _18" xfId="10021"/>
    <cellStyle name="_Книга3_Summary_DCF_18" xfId="10022"/>
    <cellStyle name="_Книга3_Summary_DCF_Pavlodar_9" xfId="10023"/>
    <cellStyle name="_Книга3_Summary_DCF_Pavlodar_9 2" xfId="10024"/>
    <cellStyle name="_Книга3_Summary_DCF_Pavlodar_9 2 2" xfId="10025"/>
    <cellStyle name="_Книга3_Summary_DCF_Pavlodar_9 2_18" xfId="10026"/>
    <cellStyle name="_Книга3_Summary_DCF_Pavlodar_9 3" xfId="10027"/>
    <cellStyle name="_Книга3_Summary_DCF_Pavlodar_9_18" xfId="10028"/>
    <cellStyle name="_Книга3_Summary_Модель до 2018 г " xfId="10029"/>
    <cellStyle name="_Книга3_Summary_Модель до 2018 г _18" xfId="10030"/>
    <cellStyle name="_Книга3_SXXXX_Express_c Links" xfId="10031"/>
    <cellStyle name="_Книга3_SXXXX_Express_c Links 2" xfId="10032"/>
    <cellStyle name="_Книга3_SXXXX_Express_c Links 2 2" xfId="10033"/>
    <cellStyle name="_Книга3_SXXXX_Express_c Links 2_18" xfId="10034"/>
    <cellStyle name="_Книга3_SXXXX_Express_c Links 3" xfId="10035"/>
    <cellStyle name="_Книга3_SXXXX_Express_c Links_18" xfId="10036"/>
    <cellStyle name="_Книга3_SXXXX_Express_c Links_DCF" xfId="10037"/>
    <cellStyle name="_Книга3_SXXXX_Express_c Links_DCF 2" xfId="10038"/>
    <cellStyle name="_Книга3_SXXXX_Express_c Links_DCF 2 2" xfId="10039"/>
    <cellStyle name="_Книга3_SXXXX_Express_c Links_DCF 2_18" xfId="10040"/>
    <cellStyle name="_Книга3_SXXXX_Express_c Links_DCF 3" xfId="10041"/>
    <cellStyle name="_Книга3_SXXXX_Express_c Links_DCF 3 с увел  объемами 14 12 07 " xfId="10042"/>
    <cellStyle name="_Книга3_SXXXX_Express_c Links_DCF 3 с увел  объемами 14 12 07  2" xfId="10043"/>
    <cellStyle name="_Книга3_SXXXX_Express_c Links_DCF 3 с увел  объемами 14 12 07  2 2" xfId="10044"/>
    <cellStyle name="_Книга3_SXXXX_Express_c Links_DCF 3 с увел  объемами 14 12 07  2_18" xfId="10045"/>
    <cellStyle name="_Книга3_SXXXX_Express_c Links_DCF 3 с увел  объемами 14 12 07  3" xfId="10046"/>
    <cellStyle name="_Книга3_SXXXX_Express_c Links_DCF 3 с увел  объемами 14 12 07 _18" xfId="10047"/>
    <cellStyle name="_Книга3_SXXXX_Express_c Links_DCF_18" xfId="10048"/>
    <cellStyle name="_Книга3_SXXXX_Express_c Links_DCF_Pavlodar_9" xfId="10049"/>
    <cellStyle name="_Книга3_SXXXX_Express_c Links_DCF_Pavlodar_9 2" xfId="10050"/>
    <cellStyle name="_Книга3_SXXXX_Express_c Links_DCF_Pavlodar_9 2 2" xfId="10051"/>
    <cellStyle name="_Книга3_SXXXX_Express_c Links_DCF_Pavlodar_9 2_18" xfId="10052"/>
    <cellStyle name="_Книга3_SXXXX_Express_c Links_DCF_Pavlodar_9 3" xfId="10053"/>
    <cellStyle name="_Книга3_SXXXX_Express_c Links_DCF_Pavlodar_9_18" xfId="10054"/>
    <cellStyle name="_Книга3_SXXXX_Express_c Links_Модель до 2018 г " xfId="10055"/>
    <cellStyle name="_Книга3_SXXXX_Express_c Links_Модель до 2018 г _18" xfId="10056"/>
    <cellStyle name="_Книга3_Tax_form_1кв_3" xfId="10057"/>
    <cellStyle name="_Книга3_Tax_form_1кв_3 2" xfId="10058"/>
    <cellStyle name="_Книга3_Tax_form_1кв_3 2 2" xfId="10059"/>
    <cellStyle name="_Книга3_Tax_form_1кв_3 2_18" xfId="10060"/>
    <cellStyle name="_Книга3_Tax_form_1кв_3 3" xfId="10061"/>
    <cellStyle name="_Книга3_Tax_form_1кв_3_18" xfId="10062"/>
    <cellStyle name="_Книга3_Tax_form_1кв_3_DCF" xfId="10063"/>
    <cellStyle name="_Книга3_Tax_form_1кв_3_DCF 2" xfId="10064"/>
    <cellStyle name="_Книга3_Tax_form_1кв_3_DCF 2 2" xfId="10065"/>
    <cellStyle name="_Книга3_Tax_form_1кв_3_DCF 2_18" xfId="10066"/>
    <cellStyle name="_Книга3_Tax_form_1кв_3_DCF 3" xfId="10067"/>
    <cellStyle name="_Книга3_Tax_form_1кв_3_DCF 3 с увел  объемами 14 12 07 " xfId="10068"/>
    <cellStyle name="_Книга3_Tax_form_1кв_3_DCF 3 с увел  объемами 14 12 07  2" xfId="10069"/>
    <cellStyle name="_Книга3_Tax_form_1кв_3_DCF 3 с увел  объемами 14 12 07  2 2" xfId="10070"/>
    <cellStyle name="_Книга3_Tax_form_1кв_3_DCF 3 с увел  объемами 14 12 07  2_18" xfId="10071"/>
    <cellStyle name="_Книга3_Tax_form_1кв_3_DCF 3 с увел  объемами 14 12 07  3" xfId="10072"/>
    <cellStyle name="_Книга3_Tax_form_1кв_3_DCF 3 с увел  объемами 14 12 07 _18" xfId="10073"/>
    <cellStyle name="_Книга3_Tax_form_1кв_3_DCF_18" xfId="10074"/>
    <cellStyle name="_Книга3_Tax_form_1кв_3_DCF_Pavlodar_9" xfId="10075"/>
    <cellStyle name="_Книга3_Tax_form_1кв_3_DCF_Pavlodar_9 2" xfId="10076"/>
    <cellStyle name="_Книга3_Tax_form_1кв_3_DCF_Pavlodar_9 2 2" xfId="10077"/>
    <cellStyle name="_Книга3_Tax_form_1кв_3_DCF_Pavlodar_9 2_18" xfId="10078"/>
    <cellStyle name="_Книга3_Tax_form_1кв_3_DCF_Pavlodar_9 3" xfId="10079"/>
    <cellStyle name="_Книга3_Tax_form_1кв_3_DCF_Pavlodar_9_18" xfId="10080"/>
    <cellStyle name="_Книга3_Tax_form_1кв_3_Модель до 2018 г " xfId="10081"/>
    <cellStyle name="_Книга3_Tax_form_1кв_3_Модель до 2018 г _18" xfId="10082"/>
    <cellStyle name="_Книга3_test_11" xfId="10083"/>
    <cellStyle name="_Книга3_test_11 2" xfId="10084"/>
    <cellStyle name="_Книга3_test_11 2 2" xfId="10085"/>
    <cellStyle name="_Книга3_test_11 2_18" xfId="10086"/>
    <cellStyle name="_Книга3_test_11 3" xfId="10087"/>
    <cellStyle name="_Книга3_test_11_18" xfId="10088"/>
    <cellStyle name="_Книга3_test_11_DCF" xfId="10089"/>
    <cellStyle name="_Книга3_test_11_DCF 2" xfId="10090"/>
    <cellStyle name="_Книга3_test_11_DCF 2 2" xfId="10091"/>
    <cellStyle name="_Книга3_test_11_DCF 2_18" xfId="10092"/>
    <cellStyle name="_Книга3_test_11_DCF 3" xfId="10093"/>
    <cellStyle name="_Книга3_test_11_DCF 3 с увел  объемами 14 12 07 " xfId="10094"/>
    <cellStyle name="_Книга3_test_11_DCF 3 с увел  объемами 14 12 07  2" xfId="10095"/>
    <cellStyle name="_Книга3_test_11_DCF 3 с увел  объемами 14 12 07  2 2" xfId="10096"/>
    <cellStyle name="_Книга3_test_11_DCF 3 с увел  объемами 14 12 07  2_18" xfId="10097"/>
    <cellStyle name="_Книга3_test_11_DCF 3 с увел  объемами 14 12 07  3" xfId="10098"/>
    <cellStyle name="_Книга3_test_11_DCF 3 с увел  объемами 14 12 07 _18" xfId="10099"/>
    <cellStyle name="_Книга3_test_11_DCF_18" xfId="10100"/>
    <cellStyle name="_Книга3_test_11_DCF_Pavlodar_9" xfId="10101"/>
    <cellStyle name="_Книга3_test_11_DCF_Pavlodar_9 2" xfId="10102"/>
    <cellStyle name="_Книга3_test_11_DCF_Pavlodar_9 2 2" xfId="10103"/>
    <cellStyle name="_Книга3_test_11_DCF_Pavlodar_9 2_18" xfId="10104"/>
    <cellStyle name="_Книга3_test_11_DCF_Pavlodar_9 3" xfId="10105"/>
    <cellStyle name="_Книга3_test_11_DCF_Pavlodar_9_18" xfId="10106"/>
    <cellStyle name="_Книга3_test_11_Модель до 2018 г " xfId="10107"/>
    <cellStyle name="_Книга3_test_11_Модель до 2018 г _18" xfId="10108"/>
    <cellStyle name="_Книга3_БКЭ" xfId="10109"/>
    <cellStyle name="_Книга3_БКЭ 2" xfId="10110"/>
    <cellStyle name="_Книга3_БКЭ 2 2" xfId="10111"/>
    <cellStyle name="_Книга3_БКЭ 2_18" xfId="10112"/>
    <cellStyle name="_Книга3_БКЭ 3" xfId="10113"/>
    <cellStyle name="_Книга3_БКЭ_18" xfId="10114"/>
    <cellStyle name="_Книга3_БКЭ_DCF" xfId="10115"/>
    <cellStyle name="_Книга3_БКЭ_DCF 2" xfId="10116"/>
    <cellStyle name="_Книга3_БКЭ_DCF 2 2" xfId="10117"/>
    <cellStyle name="_Книга3_БКЭ_DCF 2_18" xfId="10118"/>
    <cellStyle name="_Книга3_БКЭ_DCF 3" xfId="10119"/>
    <cellStyle name="_Книга3_БКЭ_DCF 3 с увел  объемами 14 12 07 " xfId="10120"/>
    <cellStyle name="_Книга3_БКЭ_DCF 3 с увел  объемами 14 12 07  2" xfId="10121"/>
    <cellStyle name="_Книга3_БКЭ_DCF 3 с увел  объемами 14 12 07  2 2" xfId="10122"/>
    <cellStyle name="_Книга3_БКЭ_DCF 3 с увел  объемами 14 12 07  2_18" xfId="10123"/>
    <cellStyle name="_Книга3_БКЭ_DCF 3 с увел  объемами 14 12 07  3" xfId="10124"/>
    <cellStyle name="_Книга3_БКЭ_DCF 3 с увел  объемами 14 12 07 _18" xfId="10125"/>
    <cellStyle name="_Книга3_БКЭ_DCF_18" xfId="10126"/>
    <cellStyle name="_Книга3_БКЭ_DCF_Pavlodar_9" xfId="10127"/>
    <cellStyle name="_Книга3_БКЭ_DCF_Pavlodar_9 2" xfId="10128"/>
    <cellStyle name="_Книга3_БКЭ_DCF_Pavlodar_9 2 2" xfId="10129"/>
    <cellStyle name="_Книга3_БКЭ_DCF_Pavlodar_9 2_18" xfId="10130"/>
    <cellStyle name="_Книга3_БКЭ_DCF_Pavlodar_9 3" xfId="10131"/>
    <cellStyle name="_Книга3_БКЭ_DCF_Pavlodar_9_18" xfId="10132"/>
    <cellStyle name="_Книга3_БКЭ_Модель до 2018 г " xfId="10133"/>
    <cellStyle name="_Книга3_БКЭ_Модель до 2018 г _18" xfId="10134"/>
    <cellStyle name="_Книга3_для вставки в пакет за 2001" xfId="10135"/>
    <cellStyle name="_Книга3_для вставки в пакет за 2001 2" xfId="10136"/>
    <cellStyle name="_Книга3_для вставки в пакет за 2001 2 2" xfId="10137"/>
    <cellStyle name="_Книга3_для вставки в пакет за 2001 2_18" xfId="10138"/>
    <cellStyle name="_Книга3_для вставки в пакет за 2001 3" xfId="10139"/>
    <cellStyle name="_Книга3_для вставки в пакет за 2001_18" xfId="10140"/>
    <cellStyle name="_Книга3_для вставки в пакет за 2001_DCF" xfId="10141"/>
    <cellStyle name="_Книга3_для вставки в пакет за 2001_DCF 2" xfId="10142"/>
    <cellStyle name="_Книга3_для вставки в пакет за 2001_DCF 2 2" xfId="10143"/>
    <cellStyle name="_Книга3_для вставки в пакет за 2001_DCF 2_18" xfId="10144"/>
    <cellStyle name="_Книга3_для вставки в пакет за 2001_DCF 3" xfId="10145"/>
    <cellStyle name="_Книга3_для вставки в пакет за 2001_DCF 3 с увел  объемами 14 12 07 " xfId="10146"/>
    <cellStyle name="_Книга3_для вставки в пакет за 2001_DCF 3 с увел  объемами 14 12 07  2" xfId="10147"/>
    <cellStyle name="_Книга3_для вставки в пакет за 2001_DCF 3 с увел  объемами 14 12 07  2 2" xfId="10148"/>
    <cellStyle name="_Книга3_для вставки в пакет за 2001_DCF 3 с увел  объемами 14 12 07  2_18" xfId="10149"/>
    <cellStyle name="_Книга3_для вставки в пакет за 2001_DCF 3 с увел  объемами 14 12 07  3" xfId="10150"/>
    <cellStyle name="_Книга3_для вставки в пакет за 2001_DCF 3 с увел  объемами 14 12 07 _18" xfId="10151"/>
    <cellStyle name="_Книга3_для вставки в пакет за 2001_DCF_18" xfId="10152"/>
    <cellStyle name="_Книга3_для вставки в пакет за 2001_DCF_Pavlodar_9" xfId="10153"/>
    <cellStyle name="_Книга3_для вставки в пакет за 2001_DCF_Pavlodar_9 2" xfId="10154"/>
    <cellStyle name="_Книга3_для вставки в пакет за 2001_DCF_Pavlodar_9 2 2" xfId="10155"/>
    <cellStyle name="_Книга3_для вставки в пакет за 2001_DCF_Pavlodar_9 2_18" xfId="10156"/>
    <cellStyle name="_Книга3_для вставки в пакет за 2001_DCF_Pavlodar_9 3" xfId="10157"/>
    <cellStyle name="_Книга3_для вставки в пакет за 2001_DCF_Pavlodar_9_18" xfId="10158"/>
    <cellStyle name="_Книга3_для вставки в пакет за 2001_Модель до 2018 г " xfId="10159"/>
    <cellStyle name="_Книга3_для вставки в пакет за 2001_Модель до 2018 г _18" xfId="10160"/>
    <cellStyle name="_Книга3_дляГалиныВ" xfId="10161"/>
    <cellStyle name="_Книга3_дляГалиныВ 2" xfId="10162"/>
    <cellStyle name="_Книга3_дляГалиныВ 2 2" xfId="10163"/>
    <cellStyle name="_Книга3_дляГалиныВ 2_18" xfId="10164"/>
    <cellStyle name="_Книга3_дляГалиныВ 3" xfId="10165"/>
    <cellStyle name="_Книга3_дляГалиныВ_18" xfId="10166"/>
    <cellStyle name="_Книга3_дляГалиныВ_DCF" xfId="10167"/>
    <cellStyle name="_Книга3_дляГалиныВ_DCF 2" xfId="10168"/>
    <cellStyle name="_Книга3_дляГалиныВ_DCF 2 2" xfId="10169"/>
    <cellStyle name="_Книга3_дляГалиныВ_DCF 2_18" xfId="10170"/>
    <cellStyle name="_Книга3_дляГалиныВ_DCF 3" xfId="10171"/>
    <cellStyle name="_Книга3_дляГалиныВ_DCF 3 с увел  объемами 14 12 07 " xfId="10172"/>
    <cellStyle name="_Книга3_дляГалиныВ_DCF 3 с увел  объемами 14 12 07  2" xfId="10173"/>
    <cellStyle name="_Книга3_дляГалиныВ_DCF 3 с увел  объемами 14 12 07  2 2" xfId="10174"/>
    <cellStyle name="_Книга3_дляГалиныВ_DCF 3 с увел  объемами 14 12 07  2_18" xfId="10175"/>
    <cellStyle name="_Книга3_дляГалиныВ_DCF 3 с увел  объемами 14 12 07  3" xfId="10176"/>
    <cellStyle name="_Книга3_дляГалиныВ_DCF 3 с увел  объемами 14 12 07 _18" xfId="10177"/>
    <cellStyle name="_Книга3_дляГалиныВ_DCF_18" xfId="10178"/>
    <cellStyle name="_Книга3_дляГалиныВ_DCF_Pavlodar_9" xfId="10179"/>
    <cellStyle name="_Книга3_дляГалиныВ_DCF_Pavlodar_9 2" xfId="10180"/>
    <cellStyle name="_Книга3_дляГалиныВ_DCF_Pavlodar_9 2 2" xfId="10181"/>
    <cellStyle name="_Книга3_дляГалиныВ_DCF_Pavlodar_9 2_18" xfId="10182"/>
    <cellStyle name="_Книга3_дляГалиныВ_DCF_Pavlodar_9 3" xfId="10183"/>
    <cellStyle name="_Книга3_дляГалиныВ_DCF_Pavlodar_9_18" xfId="10184"/>
    <cellStyle name="_Книга3_дляГалиныВ_Модель до 2018 г " xfId="10185"/>
    <cellStyle name="_Книга3_дляГалиныВ_Модель до 2018 г _18" xfId="10186"/>
    <cellStyle name="_Книга3_Книга7" xfId="10187"/>
    <cellStyle name="_Книга3_Книга7 2" xfId="10188"/>
    <cellStyle name="_Книга3_Книга7 2 2" xfId="10189"/>
    <cellStyle name="_Книга3_Книга7 2_18" xfId="10190"/>
    <cellStyle name="_Книга3_Книга7 3" xfId="10191"/>
    <cellStyle name="_Книга3_Книга7_18" xfId="10192"/>
    <cellStyle name="_Книга3_Книга7_DCF" xfId="10193"/>
    <cellStyle name="_Книга3_Книга7_DCF 2" xfId="10194"/>
    <cellStyle name="_Книга3_Книга7_DCF 2 2" xfId="10195"/>
    <cellStyle name="_Книга3_Книга7_DCF 2_18" xfId="10196"/>
    <cellStyle name="_Книга3_Книга7_DCF 3" xfId="10197"/>
    <cellStyle name="_Книга3_Книга7_DCF 3 с увел  объемами 14 12 07 " xfId="10198"/>
    <cellStyle name="_Книга3_Книга7_DCF 3 с увел  объемами 14 12 07  2" xfId="10199"/>
    <cellStyle name="_Книга3_Книга7_DCF 3 с увел  объемами 14 12 07  2 2" xfId="10200"/>
    <cellStyle name="_Книга3_Книга7_DCF 3 с увел  объемами 14 12 07  2_18" xfId="10201"/>
    <cellStyle name="_Книга3_Книга7_DCF 3 с увел  объемами 14 12 07  3" xfId="10202"/>
    <cellStyle name="_Книга3_Книга7_DCF 3 с увел  объемами 14 12 07 _18" xfId="10203"/>
    <cellStyle name="_Книга3_Книга7_DCF_18" xfId="10204"/>
    <cellStyle name="_Книга3_Книга7_DCF_Pavlodar_9" xfId="10205"/>
    <cellStyle name="_Книга3_Книга7_DCF_Pavlodar_9 2" xfId="10206"/>
    <cellStyle name="_Книга3_Книга7_DCF_Pavlodar_9 2 2" xfId="10207"/>
    <cellStyle name="_Книга3_Книга7_DCF_Pavlodar_9 2_18" xfId="10208"/>
    <cellStyle name="_Книга3_Книга7_DCF_Pavlodar_9 3" xfId="10209"/>
    <cellStyle name="_Книга3_Книга7_DCF_Pavlodar_9_18" xfId="10210"/>
    <cellStyle name="_Книга3_Книга7_Модель до 2018 г " xfId="10211"/>
    <cellStyle name="_Книга3_Книга7_Модель до 2018 г _18" xfId="10212"/>
    <cellStyle name="_Книга3_Лист1" xfId="10213"/>
    <cellStyle name="_Книга3_Лист1 2" xfId="10214"/>
    <cellStyle name="_Книга3_Лист1 2 2" xfId="10215"/>
    <cellStyle name="_Книга3_Лист1 2_18" xfId="10216"/>
    <cellStyle name="_Книга3_Лист1 3" xfId="10217"/>
    <cellStyle name="_Книга3_Лист1_18" xfId="10218"/>
    <cellStyle name="_Книга3_Лист1_DCF" xfId="10219"/>
    <cellStyle name="_Книга3_Лист1_DCF 2" xfId="10220"/>
    <cellStyle name="_Книга3_Лист1_DCF 2 2" xfId="10221"/>
    <cellStyle name="_Книга3_Лист1_DCF 2_18" xfId="10222"/>
    <cellStyle name="_Книга3_Лист1_DCF 3" xfId="10223"/>
    <cellStyle name="_Книга3_Лист1_DCF 3 с увел  объемами 14 12 07 " xfId="10224"/>
    <cellStyle name="_Книга3_Лист1_DCF 3 с увел  объемами 14 12 07  2" xfId="10225"/>
    <cellStyle name="_Книга3_Лист1_DCF 3 с увел  объемами 14 12 07  2 2" xfId="10226"/>
    <cellStyle name="_Книга3_Лист1_DCF 3 с увел  объемами 14 12 07  2_18" xfId="10227"/>
    <cellStyle name="_Книга3_Лист1_DCF 3 с увел  объемами 14 12 07  3" xfId="10228"/>
    <cellStyle name="_Книга3_Лист1_DCF 3 с увел  объемами 14 12 07 _18" xfId="10229"/>
    <cellStyle name="_Книга3_Лист1_DCF_18" xfId="10230"/>
    <cellStyle name="_Книга3_Лист1_DCF_Pavlodar_9" xfId="10231"/>
    <cellStyle name="_Книга3_Лист1_DCF_Pavlodar_9 2" xfId="10232"/>
    <cellStyle name="_Книга3_Лист1_DCF_Pavlodar_9 2 2" xfId="10233"/>
    <cellStyle name="_Книга3_Лист1_DCF_Pavlodar_9 2_18" xfId="10234"/>
    <cellStyle name="_Книга3_Лист1_DCF_Pavlodar_9 3" xfId="10235"/>
    <cellStyle name="_Книга3_Лист1_DCF_Pavlodar_9_18" xfId="10236"/>
    <cellStyle name="_Книга3_Лист1_Модель до 2018 г " xfId="10237"/>
    <cellStyle name="_Книга3_Лист1_Модель до 2018 г _18" xfId="10238"/>
    <cellStyle name="_Книга3_Модель до 2018 г " xfId="10239"/>
    <cellStyle name="_Книга3_Модель до 2018 г _18" xfId="10240"/>
    <cellStyle name="_Книга3_ОСН. ДЕЯТ." xfId="10241"/>
    <cellStyle name="_Книга3_ОСН. ДЕЯТ. 2" xfId="10242"/>
    <cellStyle name="_Книга3_ОСН. ДЕЯТ. 2 2" xfId="10243"/>
    <cellStyle name="_Книга3_ОСН. ДЕЯТ. 2_18" xfId="10244"/>
    <cellStyle name="_Книга3_ОСН. ДЕЯТ. 3" xfId="10245"/>
    <cellStyle name="_Книга3_ОСН. ДЕЯТ._18" xfId="10246"/>
    <cellStyle name="_Книга3_ОСН. ДЕЯТ._DCF" xfId="10247"/>
    <cellStyle name="_Книга3_ОСН. ДЕЯТ._DCF 2" xfId="10248"/>
    <cellStyle name="_Книга3_ОСН. ДЕЯТ._DCF 2 2" xfId="10249"/>
    <cellStyle name="_Книга3_ОСН. ДЕЯТ._DCF 2_18" xfId="10250"/>
    <cellStyle name="_Книга3_ОСН. ДЕЯТ._DCF 3" xfId="10251"/>
    <cellStyle name="_Книга3_ОСН. ДЕЯТ._DCF 3 с увел  объемами 14 12 07 " xfId="10252"/>
    <cellStyle name="_Книга3_ОСН. ДЕЯТ._DCF 3 с увел  объемами 14 12 07  2" xfId="10253"/>
    <cellStyle name="_Книга3_ОСН. ДЕЯТ._DCF 3 с увел  объемами 14 12 07  2 2" xfId="10254"/>
    <cellStyle name="_Книга3_ОСН. ДЕЯТ._DCF 3 с увел  объемами 14 12 07  2_18" xfId="10255"/>
    <cellStyle name="_Книга3_ОСН. ДЕЯТ._DCF 3 с увел  объемами 14 12 07  3" xfId="10256"/>
    <cellStyle name="_Книга3_ОСН. ДЕЯТ._DCF 3 с увел  объемами 14 12 07 _18" xfId="10257"/>
    <cellStyle name="_Книга3_ОСН. ДЕЯТ._DCF_18" xfId="10258"/>
    <cellStyle name="_Книга3_ОСН. ДЕЯТ._DCF_Pavlodar_9" xfId="10259"/>
    <cellStyle name="_Книга3_ОСН. ДЕЯТ._DCF_Pavlodar_9 2" xfId="10260"/>
    <cellStyle name="_Книга3_ОСН. ДЕЯТ._DCF_Pavlodar_9 2 2" xfId="10261"/>
    <cellStyle name="_Книга3_ОСН. ДЕЯТ._DCF_Pavlodar_9 2_18" xfId="10262"/>
    <cellStyle name="_Книга3_ОСН. ДЕЯТ._DCF_Pavlodar_9 3" xfId="10263"/>
    <cellStyle name="_Книга3_ОСН. ДЕЯТ._DCF_Pavlodar_9_18" xfId="10264"/>
    <cellStyle name="_Книга3_ОСН. ДЕЯТ._Модель до 2018 г " xfId="10265"/>
    <cellStyle name="_Книга3_ОСН. ДЕЯТ._Модель до 2018 г _18" xfId="10266"/>
    <cellStyle name="_Книга3_Подразделения" xfId="10267"/>
    <cellStyle name="_Книга3_Подразделения 2" xfId="10268"/>
    <cellStyle name="_Книга3_Подразделения 2 2" xfId="10269"/>
    <cellStyle name="_Книга3_Подразделения 2_18" xfId="10270"/>
    <cellStyle name="_Книга3_Подразделения 3" xfId="10271"/>
    <cellStyle name="_Книга3_Подразделения_18" xfId="10272"/>
    <cellStyle name="_Книга3_Подразделения_DCF" xfId="10273"/>
    <cellStyle name="_Книга3_Подразделения_DCF 2" xfId="10274"/>
    <cellStyle name="_Книга3_Подразделения_DCF 2 2" xfId="10275"/>
    <cellStyle name="_Книга3_Подразделения_DCF 2_18" xfId="10276"/>
    <cellStyle name="_Книга3_Подразделения_DCF 3" xfId="10277"/>
    <cellStyle name="_Книга3_Подразделения_DCF 3 с увел  объемами 14 12 07 " xfId="10278"/>
    <cellStyle name="_Книга3_Подразделения_DCF 3 с увел  объемами 14 12 07  2" xfId="10279"/>
    <cellStyle name="_Книга3_Подразделения_DCF 3 с увел  объемами 14 12 07  2 2" xfId="10280"/>
    <cellStyle name="_Книга3_Подразделения_DCF 3 с увел  объемами 14 12 07  2_18" xfId="10281"/>
    <cellStyle name="_Книга3_Подразделения_DCF 3 с увел  объемами 14 12 07  3" xfId="10282"/>
    <cellStyle name="_Книга3_Подразделения_DCF 3 с увел  объемами 14 12 07 _18" xfId="10283"/>
    <cellStyle name="_Книга3_Подразделения_DCF_18" xfId="10284"/>
    <cellStyle name="_Книга3_Подразделения_DCF_Pavlodar_9" xfId="10285"/>
    <cellStyle name="_Книга3_Подразделения_DCF_Pavlodar_9 2" xfId="10286"/>
    <cellStyle name="_Книга3_Подразделения_DCF_Pavlodar_9 2 2" xfId="10287"/>
    <cellStyle name="_Книга3_Подразделения_DCF_Pavlodar_9 2_18" xfId="10288"/>
    <cellStyle name="_Книга3_Подразделения_DCF_Pavlodar_9 3" xfId="10289"/>
    <cellStyle name="_Книга3_Подразделения_DCF_Pavlodar_9_18" xfId="10290"/>
    <cellStyle name="_Книга3_Подразделения_Модель до 2018 г " xfId="10291"/>
    <cellStyle name="_Книга3_Подразделения_Модель до 2018 г _18" xfId="10292"/>
    <cellStyle name="_Книга3_Список тиражирования" xfId="10293"/>
    <cellStyle name="_Книга3_Список тиражирования 2" xfId="10294"/>
    <cellStyle name="_Книга3_Список тиражирования 2 2" xfId="10295"/>
    <cellStyle name="_Книга3_Список тиражирования 2_18" xfId="10296"/>
    <cellStyle name="_Книга3_Список тиражирования 3" xfId="10297"/>
    <cellStyle name="_Книга3_Список тиражирования_18" xfId="10298"/>
    <cellStyle name="_Книга3_Список тиражирования_DCF" xfId="10299"/>
    <cellStyle name="_Книга3_Список тиражирования_DCF 2" xfId="10300"/>
    <cellStyle name="_Книга3_Список тиражирования_DCF 2 2" xfId="10301"/>
    <cellStyle name="_Книга3_Список тиражирования_DCF 2_18" xfId="10302"/>
    <cellStyle name="_Книга3_Список тиражирования_DCF 3" xfId="10303"/>
    <cellStyle name="_Книга3_Список тиражирования_DCF 3 с увел  объемами 14 12 07 " xfId="10304"/>
    <cellStyle name="_Книга3_Список тиражирования_DCF 3 с увел  объемами 14 12 07  2" xfId="10305"/>
    <cellStyle name="_Книга3_Список тиражирования_DCF 3 с увел  объемами 14 12 07  2 2" xfId="10306"/>
    <cellStyle name="_Книга3_Список тиражирования_DCF 3 с увел  объемами 14 12 07  2_18" xfId="10307"/>
    <cellStyle name="_Книга3_Список тиражирования_DCF 3 с увел  объемами 14 12 07  3" xfId="10308"/>
    <cellStyle name="_Книга3_Список тиражирования_DCF 3 с увел  объемами 14 12 07 _18" xfId="10309"/>
    <cellStyle name="_Книга3_Список тиражирования_DCF_18" xfId="10310"/>
    <cellStyle name="_Книга3_Список тиражирования_DCF_Pavlodar_9" xfId="10311"/>
    <cellStyle name="_Книга3_Список тиражирования_DCF_Pavlodar_9 2" xfId="10312"/>
    <cellStyle name="_Книга3_Список тиражирования_DCF_Pavlodar_9 2 2" xfId="10313"/>
    <cellStyle name="_Книга3_Список тиражирования_DCF_Pavlodar_9 2_18" xfId="10314"/>
    <cellStyle name="_Книга3_Список тиражирования_DCF_Pavlodar_9 3" xfId="10315"/>
    <cellStyle name="_Книга3_Список тиражирования_DCF_Pavlodar_9_18" xfId="10316"/>
    <cellStyle name="_Книга3_Список тиражирования_Модель до 2018 г " xfId="10317"/>
    <cellStyle name="_Книга3_Список тиражирования_Модель до 2018 г _18" xfId="10318"/>
    <cellStyle name="_Книга3_Форма 12 last" xfId="10319"/>
    <cellStyle name="_Книга3_Форма 12 last 2" xfId="10320"/>
    <cellStyle name="_Книга3_Форма 12 last 2 2" xfId="10321"/>
    <cellStyle name="_Книга3_Форма 12 last 2_18" xfId="10322"/>
    <cellStyle name="_Книга3_Форма 12 last 3" xfId="10323"/>
    <cellStyle name="_Книга3_Форма 12 last_18" xfId="10324"/>
    <cellStyle name="_Книга3_Форма 12 last_DCF" xfId="10325"/>
    <cellStyle name="_Книга3_Форма 12 last_DCF 2" xfId="10326"/>
    <cellStyle name="_Книга3_Форма 12 last_DCF 2 2" xfId="10327"/>
    <cellStyle name="_Книга3_Форма 12 last_DCF 2_18" xfId="10328"/>
    <cellStyle name="_Книга3_Форма 12 last_DCF 3" xfId="10329"/>
    <cellStyle name="_Книга3_Форма 12 last_DCF 3 с увел  объемами 14 12 07 " xfId="10330"/>
    <cellStyle name="_Книга3_Форма 12 last_DCF 3 с увел  объемами 14 12 07  2" xfId="10331"/>
    <cellStyle name="_Книга3_Форма 12 last_DCF 3 с увел  объемами 14 12 07  2 2" xfId="10332"/>
    <cellStyle name="_Книга3_Форма 12 last_DCF 3 с увел  объемами 14 12 07  2_18" xfId="10333"/>
    <cellStyle name="_Книга3_Форма 12 last_DCF 3 с увел  объемами 14 12 07  3" xfId="10334"/>
    <cellStyle name="_Книга3_Форма 12 last_DCF 3 с увел  объемами 14 12 07 _18" xfId="10335"/>
    <cellStyle name="_Книга3_Форма 12 last_DCF_18" xfId="10336"/>
    <cellStyle name="_Книга3_Форма 12 last_DCF_Pavlodar_9" xfId="10337"/>
    <cellStyle name="_Книга3_Форма 12 last_DCF_Pavlodar_9 2" xfId="10338"/>
    <cellStyle name="_Книга3_Форма 12 last_DCF_Pavlodar_9 2 2" xfId="10339"/>
    <cellStyle name="_Книга3_Форма 12 last_DCF_Pavlodar_9 2_18" xfId="10340"/>
    <cellStyle name="_Книга3_Форма 12 last_DCF_Pavlodar_9 3" xfId="10341"/>
    <cellStyle name="_Книга3_Форма 12 last_DCF_Pavlodar_9_18" xfId="10342"/>
    <cellStyle name="_Книга3_Форма 12 last_Модель до 2018 г " xfId="10343"/>
    <cellStyle name="_Книга3_Форма 12 last_Модель до 2018 г _18" xfId="10344"/>
    <cellStyle name="_Книга7" xfId="10345"/>
    <cellStyle name="_Книга7 2" xfId="10346"/>
    <cellStyle name="_Книга7 2 2" xfId="10347"/>
    <cellStyle name="_Книга7 2_18" xfId="10348"/>
    <cellStyle name="_Книга7 3" xfId="10349"/>
    <cellStyle name="_Книга7_18" xfId="10350"/>
    <cellStyle name="_Книга7_Capex-new" xfId="10351"/>
    <cellStyle name="_Книга7_Capex-new 2" xfId="10352"/>
    <cellStyle name="_Книга7_Capex-new 2 2" xfId="10353"/>
    <cellStyle name="_Книга7_Capex-new 2_18" xfId="10354"/>
    <cellStyle name="_Книга7_Capex-new 3" xfId="10355"/>
    <cellStyle name="_Книга7_Capex-new_18" xfId="10356"/>
    <cellStyle name="_Книга7_Capex-new_DCF" xfId="10357"/>
    <cellStyle name="_Книга7_Capex-new_DCF 2" xfId="10358"/>
    <cellStyle name="_Книга7_Capex-new_DCF 2 2" xfId="10359"/>
    <cellStyle name="_Книга7_Capex-new_DCF 2_18" xfId="10360"/>
    <cellStyle name="_Книга7_Capex-new_DCF 3" xfId="10361"/>
    <cellStyle name="_Книга7_Capex-new_DCF 3 с увел  объемами 14 12 07 " xfId="10362"/>
    <cellStyle name="_Книга7_Capex-new_DCF 3 с увел  объемами 14 12 07  2" xfId="10363"/>
    <cellStyle name="_Книга7_Capex-new_DCF 3 с увел  объемами 14 12 07  2 2" xfId="10364"/>
    <cellStyle name="_Книга7_Capex-new_DCF 3 с увел  объемами 14 12 07  2_18" xfId="10365"/>
    <cellStyle name="_Книга7_Capex-new_DCF 3 с увел  объемами 14 12 07  3" xfId="10366"/>
    <cellStyle name="_Книга7_Capex-new_DCF 3 с увел  объемами 14 12 07 _18" xfId="10367"/>
    <cellStyle name="_Книга7_Capex-new_DCF_18" xfId="10368"/>
    <cellStyle name="_Книга7_Capex-new_DCF_Pavlodar_9" xfId="10369"/>
    <cellStyle name="_Книга7_Capex-new_DCF_Pavlodar_9 2" xfId="10370"/>
    <cellStyle name="_Книга7_Capex-new_DCF_Pavlodar_9 2 2" xfId="10371"/>
    <cellStyle name="_Книга7_Capex-new_DCF_Pavlodar_9 2_18" xfId="10372"/>
    <cellStyle name="_Книга7_Capex-new_DCF_Pavlodar_9 3" xfId="10373"/>
    <cellStyle name="_Книга7_Capex-new_DCF_Pavlodar_9_18" xfId="10374"/>
    <cellStyle name="_Книга7_Capex-new_Модель до 2018 г " xfId="10375"/>
    <cellStyle name="_Книга7_Capex-new_Модель до 2018 г _18" xfId="10376"/>
    <cellStyle name="_Книга7_DCF" xfId="10377"/>
    <cellStyle name="_Книга7_DCF 2" xfId="10378"/>
    <cellStyle name="_Книга7_DCF 2 2" xfId="10379"/>
    <cellStyle name="_Книга7_DCF 2_18" xfId="10380"/>
    <cellStyle name="_Книга7_DCF 3" xfId="10381"/>
    <cellStyle name="_Книга7_DCF 3 с увел  объемами 14 12 07 " xfId="10382"/>
    <cellStyle name="_Книга7_DCF 3 с увел  объемами 14 12 07  2" xfId="10383"/>
    <cellStyle name="_Книга7_DCF 3 с увел  объемами 14 12 07  2 2" xfId="10384"/>
    <cellStyle name="_Книга7_DCF 3 с увел  объемами 14 12 07  2_18" xfId="10385"/>
    <cellStyle name="_Книга7_DCF 3 с увел  объемами 14 12 07  3" xfId="10386"/>
    <cellStyle name="_Книга7_DCF 3 с увел  объемами 14 12 07 _18" xfId="10387"/>
    <cellStyle name="_Книга7_DCF_18" xfId="10388"/>
    <cellStyle name="_Книга7_DCF_Pavlodar_9" xfId="10389"/>
    <cellStyle name="_Книга7_DCF_Pavlodar_9 2" xfId="10390"/>
    <cellStyle name="_Книга7_DCF_Pavlodar_9 2 2" xfId="10391"/>
    <cellStyle name="_Книга7_DCF_Pavlodar_9 2_18" xfId="10392"/>
    <cellStyle name="_Книга7_DCF_Pavlodar_9 3" xfId="10393"/>
    <cellStyle name="_Книга7_DCF_Pavlodar_9_18" xfId="10394"/>
    <cellStyle name="_Книга7_Financial Plan - final_2" xfId="10395"/>
    <cellStyle name="_Книга7_Financial Plan - final_2 2" xfId="10396"/>
    <cellStyle name="_Книга7_Financial Plan - final_2 2 2" xfId="10397"/>
    <cellStyle name="_Книга7_Financial Plan - final_2 2_18" xfId="10398"/>
    <cellStyle name="_Книга7_Financial Plan - final_2 3" xfId="10399"/>
    <cellStyle name="_Книга7_Financial Plan - final_2_18" xfId="10400"/>
    <cellStyle name="_Книга7_Financial Plan - final_2_DCF" xfId="10401"/>
    <cellStyle name="_Книга7_Financial Plan - final_2_DCF 2" xfId="10402"/>
    <cellStyle name="_Книга7_Financial Plan - final_2_DCF 2 2" xfId="10403"/>
    <cellStyle name="_Книга7_Financial Plan - final_2_DCF 2_18" xfId="10404"/>
    <cellStyle name="_Книга7_Financial Plan - final_2_DCF 3" xfId="10405"/>
    <cellStyle name="_Книга7_Financial Plan - final_2_DCF 3 с увел  объемами 14 12 07 " xfId="10406"/>
    <cellStyle name="_Книга7_Financial Plan - final_2_DCF 3 с увел  объемами 14 12 07  2" xfId="10407"/>
    <cellStyle name="_Книга7_Financial Plan - final_2_DCF 3 с увел  объемами 14 12 07  2 2" xfId="10408"/>
    <cellStyle name="_Книга7_Financial Plan - final_2_DCF 3 с увел  объемами 14 12 07  2_18" xfId="10409"/>
    <cellStyle name="_Книга7_Financial Plan - final_2_DCF 3 с увел  объемами 14 12 07  3" xfId="10410"/>
    <cellStyle name="_Книга7_Financial Plan - final_2_DCF 3 с увел  объемами 14 12 07 _18" xfId="10411"/>
    <cellStyle name="_Книга7_Financial Plan - final_2_DCF_18" xfId="10412"/>
    <cellStyle name="_Книга7_Financial Plan - final_2_DCF_Pavlodar_9" xfId="10413"/>
    <cellStyle name="_Книга7_Financial Plan - final_2_DCF_Pavlodar_9 2" xfId="10414"/>
    <cellStyle name="_Книга7_Financial Plan - final_2_DCF_Pavlodar_9 2 2" xfId="10415"/>
    <cellStyle name="_Книга7_Financial Plan - final_2_DCF_Pavlodar_9 2_18" xfId="10416"/>
    <cellStyle name="_Книга7_Financial Plan - final_2_DCF_Pavlodar_9 3" xfId="10417"/>
    <cellStyle name="_Книга7_Financial Plan - final_2_DCF_Pavlodar_9_18" xfId="10418"/>
    <cellStyle name="_Книга7_Financial Plan - final_2_Модель до 2018 г " xfId="10419"/>
    <cellStyle name="_Книга7_Financial Plan - final_2_Модель до 2018 г _18" xfId="10420"/>
    <cellStyle name="_Книга7_Form 01(MB)" xfId="10421"/>
    <cellStyle name="_Книга7_Form 01(MB) 2" xfId="10422"/>
    <cellStyle name="_Книга7_Form 01(MB) 2 2" xfId="10423"/>
    <cellStyle name="_Книга7_Form 01(MB) 2_18" xfId="10424"/>
    <cellStyle name="_Книга7_Form 01(MB) 3" xfId="10425"/>
    <cellStyle name="_Книга7_Form 01(MB)_18" xfId="10426"/>
    <cellStyle name="_Книга7_Form 01(MB)_DCF" xfId="10427"/>
    <cellStyle name="_Книга7_Form 01(MB)_DCF 2" xfId="10428"/>
    <cellStyle name="_Книга7_Form 01(MB)_DCF 2 2" xfId="10429"/>
    <cellStyle name="_Книга7_Form 01(MB)_DCF 2_18" xfId="10430"/>
    <cellStyle name="_Книга7_Form 01(MB)_DCF 3" xfId="10431"/>
    <cellStyle name="_Книга7_Form 01(MB)_DCF 3 с увел  объемами 14 12 07 " xfId="10432"/>
    <cellStyle name="_Книга7_Form 01(MB)_DCF 3 с увел  объемами 14 12 07  2" xfId="10433"/>
    <cellStyle name="_Книга7_Form 01(MB)_DCF 3 с увел  объемами 14 12 07  2 2" xfId="10434"/>
    <cellStyle name="_Книга7_Form 01(MB)_DCF 3 с увел  объемами 14 12 07  2_18" xfId="10435"/>
    <cellStyle name="_Книга7_Form 01(MB)_DCF 3 с увел  объемами 14 12 07  3" xfId="10436"/>
    <cellStyle name="_Книга7_Form 01(MB)_DCF 3 с увел  объемами 14 12 07 _18" xfId="10437"/>
    <cellStyle name="_Книга7_Form 01(MB)_DCF_18" xfId="10438"/>
    <cellStyle name="_Книга7_Form 01(MB)_DCF_Pavlodar_9" xfId="10439"/>
    <cellStyle name="_Книга7_Form 01(MB)_DCF_Pavlodar_9 2" xfId="10440"/>
    <cellStyle name="_Книга7_Form 01(MB)_DCF_Pavlodar_9 2 2" xfId="10441"/>
    <cellStyle name="_Книга7_Form 01(MB)_DCF_Pavlodar_9 2_18" xfId="10442"/>
    <cellStyle name="_Книга7_Form 01(MB)_DCF_Pavlodar_9 3" xfId="10443"/>
    <cellStyle name="_Книга7_Form 01(MB)_DCF_Pavlodar_9_18" xfId="10444"/>
    <cellStyle name="_Книга7_Form 01(MB)_Модель до 2018 г " xfId="10445"/>
    <cellStyle name="_Книга7_Form 01(MB)_Модель до 2018 г _18" xfId="10446"/>
    <cellStyle name="_Книга7_Links_NK" xfId="10447"/>
    <cellStyle name="_Книга7_Links_NK 2" xfId="10448"/>
    <cellStyle name="_Книга7_Links_NK 2 2" xfId="10449"/>
    <cellStyle name="_Книга7_Links_NK 2_18" xfId="10450"/>
    <cellStyle name="_Книга7_Links_NK 3" xfId="10451"/>
    <cellStyle name="_Книга7_Links_NK_18" xfId="10452"/>
    <cellStyle name="_Книга7_Links_NK_DCF" xfId="10453"/>
    <cellStyle name="_Книга7_Links_NK_DCF 2" xfId="10454"/>
    <cellStyle name="_Книга7_Links_NK_DCF 2 2" xfId="10455"/>
    <cellStyle name="_Книга7_Links_NK_DCF 2_18" xfId="10456"/>
    <cellStyle name="_Книга7_Links_NK_DCF 3" xfId="10457"/>
    <cellStyle name="_Книга7_Links_NK_DCF 3 с увел  объемами 14 12 07 " xfId="10458"/>
    <cellStyle name="_Книга7_Links_NK_DCF 3 с увел  объемами 14 12 07  2" xfId="10459"/>
    <cellStyle name="_Книга7_Links_NK_DCF 3 с увел  объемами 14 12 07  2 2" xfId="10460"/>
    <cellStyle name="_Книга7_Links_NK_DCF 3 с увел  объемами 14 12 07  2_18" xfId="10461"/>
    <cellStyle name="_Книга7_Links_NK_DCF 3 с увел  объемами 14 12 07  3" xfId="10462"/>
    <cellStyle name="_Книга7_Links_NK_DCF 3 с увел  объемами 14 12 07 _18" xfId="10463"/>
    <cellStyle name="_Книга7_Links_NK_DCF_18" xfId="10464"/>
    <cellStyle name="_Книга7_Links_NK_DCF_Pavlodar_9" xfId="10465"/>
    <cellStyle name="_Книга7_Links_NK_DCF_Pavlodar_9 2" xfId="10466"/>
    <cellStyle name="_Книга7_Links_NK_DCF_Pavlodar_9 2 2" xfId="10467"/>
    <cellStyle name="_Книга7_Links_NK_DCF_Pavlodar_9 2_18" xfId="10468"/>
    <cellStyle name="_Книга7_Links_NK_DCF_Pavlodar_9 3" xfId="10469"/>
    <cellStyle name="_Книга7_Links_NK_DCF_Pavlodar_9_18" xfId="10470"/>
    <cellStyle name="_Книга7_Links_NK_Модель до 2018 г " xfId="10471"/>
    <cellStyle name="_Книга7_Links_NK_Модель до 2018 г _18" xfId="10472"/>
    <cellStyle name="_Книга7_N20_5" xfId="10473"/>
    <cellStyle name="_Книга7_N20_5 2" xfId="10474"/>
    <cellStyle name="_Книга7_N20_5 2 2" xfId="10475"/>
    <cellStyle name="_Книга7_N20_5 2_18" xfId="10476"/>
    <cellStyle name="_Книга7_N20_5 3" xfId="10477"/>
    <cellStyle name="_Книга7_N20_5_18" xfId="10478"/>
    <cellStyle name="_Книга7_N20_5_DCF" xfId="10479"/>
    <cellStyle name="_Книга7_N20_5_DCF 2" xfId="10480"/>
    <cellStyle name="_Книга7_N20_5_DCF 2 2" xfId="10481"/>
    <cellStyle name="_Книга7_N20_5_DCF 2_18" xfId="10482"/>
    <cellStyle name="_Книга7_N20_5_DCF 3" xfId="10483"/>
    <cellStyle name="_Книга7_N20_5_DCF 3 с увел  объемами 14 12 07 " xfId="10484"/>
    <cellStyle name="_Книга7_N20_5_DCF 3 с увел  объемами 14 12 07  2" xfId="10485"/>
    <cellStyle name="_Книга7_N20_5_DCF 3 с увел  объемами 14 12 07  2 2" xfId="10486"/>
    <cellStyle name="_Книга7_N20_5_DCF 3 с увел  объемами 14 12 07  2_18" xfId="10487"/>
    <cellStyle name="_Книга7_N20_5_DCF 3 с увел  объемами 14 12 07  3" xfId="10488"/>
    <cellStyle name="_Книга7_N20_5_DCF 3 с увел  объемами 14 12 07 _18" xfId="10489"/>
    <cellStyle name="_Книга7_N20_5_DCF_18" xfId="10490"/>
    <cellStyle name="_Книга7_N20_5_DCF_Pavlodar_9" xfId="10491"/>
    <cellStyle name="_Книга7_N20_5_DCF_Pavlodar_9 2" xfId="10492"/>
    <cellStyle name="_Книга7_N20_5_DCF_Pavlodar_9 2 2" xfId="10493"/>
    <cellStyle name="_Книга7_N20_5_DCF_Pavlodar_9 2_18" xfId="10494"/>
    <cellStyle name="_Книга7_N20_5_DCF_Pavlodar_9 3" xfId="10495"/>
    <cellStyle name="_Книга7_N20_5_DCF_Pavlodar_9_18" xfId="10496"/>
    <cellStyle name="_Книга7_N20_5_Модель до 2018 г " xfId="10497"/>
    <cellStyle name="_Книга7_N20_5_Модель до 2018 г _18" xfId="10498"/>
    <cellStyle name="_Книга7_N20_6" xfId="10499"/>
    <cellStyle name="_Книга7_N20_6 2" xfId="10500"/>
    <cellStyle name="_Книга7_N20_6 2 2" xfId="10501"/>
    <cellStyle name="_Книга7_N20_6 2_18" xfId="10502"/>
    <cellStyle name="_Книга7_N20_6 3" xfId="10503"/>
    <cellStyle name="_Книга7_N20_6_18" xfId="10504"/>
    <cellStyle name="_Книга7_N20_6_DCF" xfId="10505"/>
    <cellStyle name="_Книга7_N20_6_DCF 2" xfId="10506"/>
    <cellStyle name="_Книга7_N20_6_DCF 2 2" xfId="10507"/>
    <cellStyle name="_Книга7_N20_6_DCF 2_18" xfId="10508"/>
    <cellStyle name="_Книга7_N20_6_DCF 3" xfId="10509"/>
    <cellStyle name="_Книга7_N20_6_DCF 3 с увел  объемами 14 12 07 " xfId="10510"/>
    <cellStyle name="_Книга7_N20_6_DCF 3 с увел  объемами 14 12 07  2" xfId="10511"/>
    <cellStyle name="_Книга7_N20_6_DCF 3 с увел  объемами 14 12 07  2 2" xfId="10512"/>
    <cellStyle name="_Книга7_N20_6_DCF 3 с увел  объемами 14 12 07  2_18" xfId="10513"/>
    <cellStyle name="_Книга7_N20_6_DCF 3 с увел  объемами 14 12 07  3" xfId="10514"/>
    <cellStyle name="_Книга7_N20_6_DCF 3 с увел  объемами 14 12 07 _18" xfId="10515"/>
    <cellStyle name="_Книга7_N20_6_DCF_18" xfId="10516"/>
    <cellStyle name="_Книга7_N20_6_DCF_Pavlodar_9" xfId="10517"/>
    <cellStyle name="_Книга7_N20_6_DCF_Pavlodar_9 2" xfId="10518"/>
    <cellStyle name="_Книга7_N20_6_DCF_Pavlodar_9 2 2" xfId="10519"/>
    <cellStyle name="_Книга7_N20_6_DCF_Pavlodar_9 2_18" xfId="10520"/>
    <cellStyle name="_Книга7_N20_6_DCF_Pavlodar_9 3" xfId="10521"/>
    <cellStyle name="_Книга7_N20_6_DCF_Pavlodar_9_18" xfId="10522"/>
    <cellStyle name="_Книга7_N20_6_Модель до 2018 г " xfId="10523"/>
    <cellStyle name="_Книга7_N20_6_Модель до 2018 г _18" xfId="10524"/>
    <cellStyle name="_Книга7_New Form10_2" xfId="10525"/>
    <cellStyle name="_Книга7_New Form10_2 2" xfId="10526"/>
    <cellStyle name="_Книга7_New Form10_2 2 2" xfId="10527"/>
    <cellStyle name="_Книга7_New Form10_2 2_18" xfId="10528"/>
    <cellStyle name="_Книга7_New Form10_2 3" xfId="10529"/>
    <cellStyle name="_Книга7_New Form10_2_18" xfId="10530"/>
    <cellStyle name="_Книга7_New Form10_2_DCF" xfId="10531"/>
    <cellStyle name="_Книга7_New Form10_2_DCF 2" xfId="10532"/>
    <cellStyle name="_Книга7_New Form10_2_DCF 2 2" xfId="10533"/>
    <cellStyle name="_Книга7_New Form10_2_DCF 2_18" xfId="10534"/>
    <cellStyle name="_Книга7_New Form10_2_DCF 3" xfId="10535"/>
    <cellStyle name="_Книга7_New Form10_2_DCF 3 с увел  объемами 14 12 07 " xfId="10536"/>
    <cellStyle name="_Книга7_New Form10_2_DCF 3 с увел  объемами 14 12 07  2" xfId="10537"/>
    <cellStyle name="_Книга7_New Form10_2_DCF 3 с увел  объемами 14 12 07  2 2" xfId="10538"/>
    <cellStyle name="_Книга7_New Form10_2_DCF 3 с увел  объемами 14 12 07  2_18" xfId="10539"/>
    <cellStyle name="_Книга7_New Form10_2_DCF 3 с увел  объемами 14 12 07  3" xfId="10540"/>
    <cellStyle name="_Книга7_New Form10_2_DCF 3 с увел  объемами 14 12 07 _18" xfId="10541"/>
    <cellStyle name="_Книга7_New Form10_2_DCF_18" xfId="10542"/>
    <cellStyle name="_Книга7_New Form10_2_DCF_Pavlodar_9" xfId="10543"/>
    <cellStyle name="_Книга7_New Form10_2_DCF_Pavlodar_9 2" xfId="10544"/>
    <cellStyle name="_Книга7_New Form10_2_DCF_Pavlodar_9 2 2" xfId="10545"/>
    <cellStyle name="_Книга7_New Form10_2_DCF_Pavlodar_9 2_18" xfId="10546"/>
    <cellStyle name="_Книга7_New Form10_2_DCF_Pavlodar_9 3" xfId="10547"/>
    <cellStyle name="_Книга7_New Form10_2_DCF_Pavlodar_9_18" xfId="10548"/>
    <cellStyle name="_Книга7_New Form10_2_Модель до 2018 г " xfId="10549"/>
    <cellStyle name="_Книга7_New Form10_2_Модель до 2018 г _18" xfId="10550"/>
    <cellStyle name="_Книга7_Nsi" xfId="10551"/>
    <cellStyle name="_Книга7_Nsi - last version" xfId="10552"/>
    <cellStyle name="_Книга7_Nsi - last version 2" xfId="10553"/>
    <cellStyle name="_Книга7_Nsi - last version 2 2" xfId="10554"/>
    <cellStyle name="_Книга7_Nsi - last version 2_18" xfId="10555"/>
    <cellStyle name="_Книга7_Nsi - last version 3" xfId="10556"/>
    <cellStyle name="_Книга7_Nsi - last version for programming" xfId="10557"/>
    <cellStyle name="_Книга7_Nsi - last version for programming 2" xfId="10558"/>
    <cellStyle name="_Книга7_Nsi - last version for programming 2 2" xfId="10559"/>
    <cellStyle name="_Книга7_Nsi - last version for programming 2_18" xfId="10560"/>
    <cellStyle name="_Книга7_Nsi - last version for programming 3" xfId="10561"/>
    <cellStyle name="_Книга7_Nsi - last version for programming_18" xfId="10562"/>
    <cellStyle name="_Книга7_Nsi - last version for programming_DCF" xfId="10563"/>
    <cellStyle name="_Книга7_Nsi - last version for programming_DCF 2" xfId="10564"/>
    <cellStyle name="_Книга7_Nsi - last version for programming_DCF 2 2" xfId="10565"/>
    <cellStyle name="_Книга7_Nsi - last version for programming_DCF 2_18" xfId="10566"/>
    <cellStyle name="_Книга7_Nsi - last version for programming_DCF 3" xfId="10567"/>
    <cellStyle name="_Книга7_Nsi - last version for programming_DCF 3 с увел  объемами 14 12 07 " xfId="10568"/>
    <cellStyle name="_Книга7_Nsi - last version for programming_DCF 3 с увел  объемами 14 12 07  2" xfId="10569"/>
    <cellStyle name="_Книга7_Nsi - last version for programming_DCF 3 с увел  объемами 14 12 07  2 2" xfId="10570"/>
    <cellStyle name="_Книга7_Nsi - last version for programming_DCF 3 с увел  объемами 14 12 07  2_18" xfId="10571"/>
    <cellStyle name="_Книга7_Nsi - last version for programming_DCF 3 с увел  объемами 14 12 07  3" xfId="10572"/>
    <cellStyle name="_Книга7_Nsi - last version for programming_DCF 3 с увел  объемами 14 12 07 _18" xfId="10573"/>
    <cellStyle name="_Книга7_Nsi - last version for programming_DCF_18" xfId="10574"/>
    <cellStyle name="_Книга7_Nsi - last version for programming_DCF_Pavlodar_9" xfId="10575"/>
    <cellStyle name="_Книга7_Nsi - last version for programming_DCF_Pavlodar_9 2" xfId="10576"/>
    <cellStyle name="_Книга7_Nsi - last version for programming_DCF_Pavlodar_9 2 2" xfId="10577"/>
    <cellStyle name="_Книга7_Nsi - last version for programming_DCF_Pavlodar_9 2_18" xfId="10578"/>
    <cellStyle name="_Книга7_Nsi - last version for programming_DCF_Pavlodar_9 3" xfId="10579"/>
    <cellStyle name="_Книга7_Nsi - last version for programming_DCF_Pavlodar_9_18" xfId="10580"/>
    <cellStyle name="_Книга7_Nsi - last version for programming_Модель до 2018 г " xfId="10581"/>
    <cellStyle name="_Книга7_Nsi - last version for programming_Модель до 2018 г _18" xfId="10582"/>
    <cellStyle name="_Книга7_Nsi - last version_18" xfId="10583"/>
    <cellStyle name="_Книга7_Nsi - last version_DCF" xfId="10584"/>
    <cellStyle name="_Книга7_Nsi - last version_DCF 2" xfId="10585"/>
    <cellStyle name="_Книга7_Nsi - last version_DCF 2 2" xfId="10586"/>
    <cellStyle name="_Книга7_Nsi - last version_DCF 2_18" xfId="10587"/>
    <cellStyle name="_Книга7_Nsi - last version_DCF 3" xfId="10588"/>
    <cellStyle name="_Книга7_Nsi - last version_DCF 3 с увел  объемами 14 12 07 " xfId="10589"/>
    <cellStyle name="_Книга7_Nsi - last version_DCF 3 с увел  объемами 14 12 07  2" xfId="10590"/>
    <cellStyle name="_Книга7_Nsi - last version_DCF 3 с увел  объемами 14 12 07  2 2" xfId="10591"/>
    <cellStyle name="_Книга7_Nsi - last version_DCF 3 с увел  объемами 14 12 07  2_18" xfId="10592"/>
    <cellStyle name="_Книга7_Nsi - last version_DCF 3 с увел  объемами 14 12 07  3" xfId="10593"/>
    <cellStyle name="_Книга7_Nsi - last version_DCF 3 с увел  объемами 14 12 07 _18" xfId="10594"/>
    <cellStyle name="_Книга7_Nsi - last version_DCF_18" xfId="10595"/>
    <cellStyle name="_Книга7_Nsi - last version_DCF_Pavlodar_9" xfId="10596"/>
    <cellStyle name="_Книга7_Nsi - last version_DCF_Pavlodar_9 2" xfId="10597"/>
    <cellStyle name="_Книга7_Nsi - last version_DCF_Pavlodar_9 2 2" xfId="10598"/>
    <cellStyle name="_Книга7_Nsi - last version_DCF_Pavlodar_9 2_18" xfId="10599"/>
    <cellStyle name="_Книга7_Nsi - last version_DCF_Pavlodar_9 3" xfId="10600"/>
    <cellStyle name="_Книга7_Nsi - last version_DCF_Pavlodar_9_18" xfId="10601"/>
    <cellStyle name="_Книга7_Nsi - last version_Модель до 2018 г " xfId="10602"/>
    <cellStyle name="_Книга7_Nsi - last version_Модель до 2018 г _18" xfId="10603"/>
    <cellStyle name="_Книга7_Nsi - next_last version" xfId="10604"/>
    <cellStyle name="_Книга7_Nsi - next_last version 2" xfId="10605"/>
    <cellStyle name="_Книга7_Nsi - next_last version 2 2" xfId="10606"/>
    <cellStyle name="_Книга7_Nsi - next_last version 2_18" xfId="10607"/>
    <cellStyle name="_Книга7_Nsi - next_last version 3" xfId="10608"/>
    <cellStyle name="_Книга7_Nsi - next_last version_18" xfId="10609"/>
    <cellStyle name="_Книга7_Nsi - next_last version_DCF" xfId="10610"/>
    <cellStyle name="_Книга7_Nsi - next_last version_DCF 2" xfId="10611"/>
    <cellStyle name="_Книга7_Nsi - next_last version_DCF 2 2" xfId="10612"/>
    <cellStyle name="_Книга7_Nsi - next_last version_DCF 2_18" xfId="10613"/>
    <cellStyle name="_Книга7_Nsi - next_last version_DCF 3" xfId="10614"/>
    <cellStyle name="_Книга7_Nsi - next_last version_DCF 3 с увел  объемами 14 12 07 " xfId="10615"/>
    <cellStyle name="_Книга7_Nsi - next_last version_DCF 3 с увел  объемами 14 12 07  2" xfId="10616"/>
    <cellStyle name="_Книга7_Nsi - next_last version_DCF 3 с увел  объемами 14 12 07  2 2" xfId="10617"/>
    <cellStyle name="_Книга7_Nsi - next_last version_DCF 3 с увел  объемами 14 12 07  2_18" xfId="10618"/>
    <cellStyle name="_Книга7_Nsi - next_last version_DCF 3 с увел  объемами 14 12 07  3" xfId="10619"/>
    <cellStyle name="_Книга7_Nsi - next_last version_DCF 3 с увел  объемами 14 12 07 _18" xfId="10620"/>
    <cellStyle name="_Книга7_Nsi - next_last version_DCF_18" xfId="10621"/>
    <cellStyle name="_Книга7_Nsi - next_last version_DCF_Pavlodar_9" xfId="10622"/>
    <cellStyle name="_Книга7_Nsi - next_last version_DCF_Pavlodar_9 2" xfId="10623"/>
    <cellStyle name="_Книга7_Nsi - next_last version_DCF_Pavlodar_9 2 2" xfId="10624"/>
    <cellStyle name="_Книга7_Nsi - next_last version_DCF_Pavlodar_9 2_18" xfId="10625"/>
    <cellStyle name="_Книга7_Nsi - next_last version_DCF_Pavlodar_9 3" xfId="10626"/>
    <cellStyle name="_Книга7_Nsi - next_last version_DCF_Pavlodar_9_18" xfId="10627"/>
    <cellStyle name="_Книга7_Nsi - next_last version_Модель до 2018 г " xfId="10628"/>
    <cellStyle name="_Книга7_Nsi - next_last version_Модель до 2018 г _18" xfId="10629"/>
    <cellStyle name="_Книга7_Nsi - plan - final" xfId="10630"/>
    <cellStyle name="_Книга7_Nsi - plan - final 2" xfId="10631"/>
    <cellStyle name="_Книга7_Nsi - plan - final 2 2" xfId="10632"/>
    <cellStyle name="_Книга7_Nsi - plan - final 2_18" xfId="10633"/>
    <cellStyle name="_Книга7_Nsi - plan - final 3" xfId="10634"/>
    <cellStyle name="_Книга7_Nsi - plan - final_18" xfId="10635"/>
    <cellStyle name="_Книга7_Nsi - plan - final_DCF" xfId="10636"/>
    <cellStyle name="_Книга7_Nsi - plan - final_DCF 2" xfId="10637"/>
    <cellStyle name="_Книга7_Nsi - plan - final_DCF 2 2" xfId="10638"/>
    <cellStyle name="_Книга7_Nsi - plan - final_DCF 2_18" xfId="10639"/>
    <cellStyle name="_Книга7_Nsi - plan - final_DCF 3" xfId="10640"/>
    <cellStyle name="_Книга7_Nsi - plan - final_DCF 3 с увел  объемами 14 12 07 " xfId="10641"/>
    <cellStyle name="_Книга7_Nsi - plan - final_DCF 3 с увел  объемами 14 12 07  2" xfId="10642"/>
    <cellStyle name="_Книга7_Nsi - plan - final_DCF 3 с увел  объемами 14 12 07  2 2" xfId="10643"/>
    <cellStyle name="_Книга7_Nsi - plan - final_DCF 3 с увел  объемами 14 12 07  2_18" xfId="10644"/>
    <cellStyle name="_Книга7_Nsi - plan - final_DCF 3 с увел  объемами 14 12 07  3" xfId="10645"/>
    <cellStyle name="_Книга7_Nsi - plan - final_DCF 3 с увел  объемами 14 12 07 _18" xfId="10646"/>
    <cellStyle name="_Книга7_Nsi - plan - final_DCF_18" xfId="10647"/>
    <cellStyle name="_Книга7_Nsi - plan - final_DCF_Pavlodar_9" xfId="10648"/>
    <cellStyle name="_Книга7_Nsi - plan - final_DCF_Pavlodar_9 2" xfId="10649"/>
    <cellStyle name="_Книга7_Nsi - plan - final_DCF_Pavlodar_9 2 2" xfId="10650"/>
    <cellStyle name="_Книга7_Nsi - plan - final_DCF_Pavlodar_9 2_18" xfId="10651"/>
    <cellStyle name="_Книга7_Nsi - plan - final_DCF_Pavlodar_9 3" xfId="10652"/>
    <cellStyle name="_Книга7_Nsi - plan - final_DCF_Pavlodar_9_18" xfId="10653"/>
    <cellStyle name="_Книга7_Nsi - plan - final_Модель до 2018 г " xfId="10654"/>
    <cellStyle name="_Книга7_Nsi - plan - final_Модель до 2018 г _18" xfId="10655"/>
    <cellStyle name="_Книга7_Nsi 2" xfId="10656"/>
    <cellStyle name="_Книга7_Nsi 2 2" xfId="10657"/>
    <cellStyle name="_Книга7_Nsi 2_18" xfId="10658"/>
    <cellStyle name="_Книга7_Nsi 3" xfId="10659"/>
    <cellStyle name="_Книга7_Nsi 3_18" xfId="10660"/>
    <cellStyle name="_Книга7_Nsi 4" xfId="10661"/>
    <cellStyle name="_Книга7_Nsi -super_ last version" xfId="10662"/>
    <cellStyle name="_Книга7_Nsi -super_ last version 2" xfId="10663"/>
    <cellStyle name="_Книга7_Nsi -super_ last version 2 2" xfId="10664"/>
    <cellStyle name="_Книга7_Nsi -super_ last version 2_18" xfId="10665"/>
    <cellStyle name="_Книга7_Nsi -super_ last version 3" xfId="10666"/>
    <cellStyle name="_Книга7_Nsi -super_ last version_18" xfId="10667"/>
    <cellStyle name="_Книга7_Nsi -super_ last version_DCF" xfId="10668"/>
    <cellStyle name="_Книга7_Nsi -super_ last version_DCF 2" xfId="10669"/>
    <cellStyle name="_Книга7_Nsi -super_ last version_DCF 2 2" xfId="10670"/>
    <cellStyle name="_Книга7_Nsi -super_ last version_DCF 2_18" xfId="10671"/>
    <cellStyle name="_Книга7_Nsi -super_ last version_DCF 3" xfId="10672"/>
    <cellStyle name="_Книга7_Nsi -super_ last version_DCF 3 с увел  объемами 14 12 07 " xfId="10673"/>
    <cellStyle name="_Книга7_Nsi -super_ last version_DCF 3 с увел  объемами 14 12 07  2" xfId="10674"/>
    <cellStyle name="_Книга7_Nsi -super_ last version_DCF 3 с увел  объемами 14 12 07  2 2" xfId="10675"/>
    <cellStyle name="_Книга7_Nsi -super_ last version_DCF 3 с увел  объемами 14 12 07  2_18" xfId="10676"/>
    <cellStyle name="_Книга7_Nsi -super_ last version_DCF 3 с увел  объемами 14 12 07  3" xfId="10677"/>
    <cellStyle name="_Книга7_Nsi -super_ last version_DCF 3 с увел  объемами 14 12 07 _18" xfId="10678"/>
    <cellStyle name="_Книга7_Nsi -super_ last version_DCF_18" xfId="10679"/>
    <cellStyle name="_Книга7_Nsi -super_ last version_DCF_Pavlodar_9" xfId="10680"/>
    <cellStyle name="_Книга7_Nsi -super_ last version_DCF_Pavlodar_9 2" xfId="10681"/>
    <cellStyle name="_Книга7_Nsi -super_ last version_DCF_Pavlodar_9 2 2" xfId="10682"/>
    <cellStyle name="_Книга7_Nsi -super_ last version_DCF_Pavlodar_9 2_18" xfId="10683"/>
    <cellStyle name="_Книга7_Nsi -super_ last version_DCF_Pavlodar_9 3" xfId="10684"/>
    <cellStyle name="_Книга7_Nsi -super_ last version_DCF_Pavlodar_9_18" xfId="10685"/>
    <cellStyle name="_Книга7_Nsi -super_ last version_Модель до 2018 г " xfId="10686"/>
    <cellStyle name="_Книга7_Nsi -super_ last version_Модель до 2018 г _18" xfId="10687"/>
    <cellStyle name="_Книга7_Nsi(2)" xfId="10688"/>
    <cellStyle name="_Книга7_Nsi(2) 2" xfId="10689"/>
    <cellStyle name="_Книга7_Nsi(2) 2 2" xfId="10690"/>
    <cellStyle name="_Книга7_Nsi(2) 2_18" xfId="10691"/>
    <cellStyle name="_Книга7_Nsi(2) 3" xfId="10692"/>
    <cellStyle name="_Книга7_Nsi(2)_18" xfId="10693"/>
    <cellStyle name="_Книга7_Nsi(2)_DCF" xfId="10694"/>
    <cellStyle name="_Книга7_Nsi(2)_DCF 2" xfId="10695"/>
    <cellStyle name="_Книга7_Nsi(2)_DCF 2 2" xfId="10696"/>
    <cellStyle name="_Книга7_Nsi(2)_DCF 2_18" xfId="10697"/>
    <cellStyle name="_Книга7_Nsi(2)_DCF 3" xfId="10698"/>
    <cellStyle name="_Книга7_Nsi(2)_DCF 3 с увел  объемами 14 12 07 " xfId="10699"/>
    <cellStyle name="_Книга7_Nsi(2)_DCF 3 с увел  объемами 14 12 07  2" xfId="10700"/>
    <cellStyle name="_Книга7_Nsi(2)_DCF 3 с увел  объемами 14 12 07  2 2" xfId="10701"/>
    <cellStyle name="_Книга7_Nsi(2)_DCF 3 с увел  объемами 14 12 07  2_18" xfId="10702"/>
    <cellStyle name="_Книга7_Nsi(2)_DCF 3 с увел  объемами 14 12 07  3" xfId="10703"/>
    <cellStyle name="_Книга7_Nsi(2)_DCF 3 с увел  объемами 14 12 07 _18" xfId="10704"/>
    <cellStyle name="_Книга7_Nsi(2)_DCF_18" xfId="10705"/>
    <cellStyle name="_Книга7_Nsi(2)_DCF_Pavlodar_9" xfId="10706"/>
    <cellStyle name="_Книга7_Nsi(2)_DCF_Pavlodar_9 2" xfId="10707"/>
    <cellStyle name="_Книга7_Nsi(2)_DCF_Pavlodar_9 2 2" xfId="10708"/>
    <cellStyle name="_Книга7_Nsi(2)_DCF_Pavlodar_9 2_18" xfId="10709"/>
    <cellStyle name="_Книга7_Nsi(2)_DCF_Pavlodar_9 3" xfId="10710"/>
    <cellStyle name="_Книга7_Nsi(2)_DCF_Pavlodar_9_18" xfId="10711"/>
    <cellStyle name="_Книга7_Nsi(2)_Модель до 2018 г " xfId="10712"/>
    <cellStyle name="_Книга7_Nsi(2)_Модель до 2018 г _18" xfId="10713"/>
    <cellStyle name="_Книга7_Nsi_1" xfId="10714"/>
    <cellStyle name="_Книга7_Nsi_1 2" xfId="10715"/>
    <cellStyle name="_Книга7_Nsi_1 2 2" xfId="10716"/>
    <cellStyle name="_Книга7_Nsi_1 2_18" xfId="10717"/>
    <cellStyle name="_Книга7_Nsi_1 3" xfId="10718"/>
    <cellStyle name="_Книга7_Nsi_1_18" xfId="10719"/>
    <cellStyle name="_Книга7_Nsi_1_DCF" xfId="10720"/>
    <cellStyle name="_Книга7_Nsi_1_DCF 2" xfId="10721"/>
    <cellStyle name="_Книга7_Nsi_1_DCF 2 2" xfId="10722"/>
    <cellStyle name="_Книга7_Nsi_1_DCF 2_18" xfId="10723"/>
    <cellStyle name="_Книга7_Nsi_1_DCF 3" xfId="10724"/>
    <cellStyle name="_Книга7_Nsi_1_DCF 3 с увел  объемами 14 12 07 " xfId="10725"/>
    <cellStyle name="_Книга7_Nsi_1_DCF 3 с увел  объемами 14 12 07  2" xfId="10726"/>
    <cellStyle name="_Книга7_Nsi_1_DCF 3 с увел  объемами 14 12 07  2 2" xfId="10727"/>
    <cellStyle name="_Книга7_Nsi_1_DCF 3 с увел  объемами 14 12 07  2_18" xfId="10728"/>
    <cellStyle name="_Книга7_Nsi_1_DCF 3 с увел  объемами 14 12 07  3" xfId="10729"/>
    <cellStyle name="_Книга7_Nsi_1_DCF 3 с увел  объемами 14 12 07 _18" xfId="10730"/>
    <cellStyle name="_Книга7_Nsi_1_DCF_18" xfId="10731"/>
    <cellStyle name="_Книга7_Nsi_1_DCF_Pavlodar_9" xfId="10732"/>
    <cellStyle name="_Книга7_Nsi_1_DCF_Pavlodar_9 2" xfId="10733"/>
    <cellStyle name="_Книга7_Nsi_1_DCF_Pavlodar_9 2 2" xfId="10734"/>
    <cellStyle name="_Книга7_Nsi_1_DCF_Pavlodar_9 2_18" xfId="10735"/>
    <cellStyle name="_Книга7_Nsi_1_DCF_Pavlodar_9 3" xfId="10736"/>
    <cellStyle name="_Книга7_Nsi_1_DCF_Pavlodar_9_18" xfId="10737"/>
    <cellStyle name="_Книга7_Nsi_1_Модель до 2018 г " xfId="10738"/>
    <cellStyle name="_Книга7_Nsi_1_Модель до 2018 г _18" xfId="10739"/>
    <cellStyle name="_Книга7_Nsi_139" xfId="10740"/>
    <cellStyle name="_Книга7_Nsi_139 2" xfId="10741"/>
    <cellStyle name="_Книга7_Nsi_139 2 2" xfId="10742"/>
    <cellStyle name="_Книга7_Nsi_139 2_18" xfId="10743"/>
    <cellStyle name="_Книга7_Nsi_139 3" xfId="10744"/>
    <cellStyle name="_Книга7_Nsi_139_18" xfId="10745"/>
    <cellStyle name="_Книга7_Nsi_139_DCF" xfId="10746"/>
    <cellStyle name="_Книга7_Nsi_139_DCF 2" xfId="10747"/>
    <cellStyle name="_Книга7_Nsi_139_DCF 2 2" xfId="10748"/>
    <cellStyle name="_Книга7_Nsi_139_DCF 2_18" xfId="10749"/>
    <cellStyle name="_Книга7_Nsi_139_DCF 3" xfId="10750"/>
    <cellStyle name="_Книга7_Nsi_139_DCF 3 с увел  объемами 14 12 07 " xfId="10751"/>
    <cellStyle name="_Книга7_Nsi_139_DCF 3 с увел  объемами 14 12 07  2" xfId="10752"/>
    <cellStyle name="_Книга7_Nsi_139_DCF 3 с увел  объемами 14 12 07  2 2" xfId="10753"/>
    <cellStyle name="_Книга7_Nsi_139_DCF 3 с увел  объемами 14 12 07  2_18" xfId="10754"/>
    <cellStyle name="_Книга7_Nsi_139_DCF 3 с увел  объемами 14 12 07  3" xfId="10755"/>
    <cellStyle name="_Книга7_Nsi_139_DCF 3 с увел  объемами 14 12 07 _18" xfId="10756"/>
    <cellStyle name="_Книга7_Nsi_139_DCF_18" xfId="10757"/>
    <cellStyle name="_Книга7_Nsi_139_DCF_Pavlodar_9" xfId="10758"/>
    <cellStyle name="_Книга7_Nsi_139_DCF_Pavlodar_9 2" xfId="10759"/>
    <cellStyle name="_Книга7_Nsi_139_DCF_Pavlodar_9 2 2" xfId="10760"/>
    <cellStyle name="_Книга7_Nsi_139_DCF_Pavlodar_9 2_18" xfId="10761"/>
    <cellStyle name="_Книга7_Nsi_139_DCF_Pavlodar_9 3" xfId="10762"/>
    <cellStyle name="_Книга7_Nsi_139_DCF_Pavlodar_9_18" xfId="10763"/>
    <cellStyle name="_Книга7_Nsi_139_Модель до 2018 г " xfId="10764"/>
    <cellStyle name="_Книга7_Nsi_139_Модель до 2018 г _18" xfId="10765"/>
    <cellStyle name="_Книга7_Nsi_140" xfId="10766"/>
    <cellStyle name="_Книга7_Nsi_140 2" xfId="10767"/>
    <cellStyle name="_Книга7_Nsi_140 2 2" xfId="10768"/>
    <cellStyle name="_Книга7_Nsi_140 2_18" xfId="10769"/>
    <cellStyle name="_Книга7_Nsi_140 3" xfId="10770"/>
    <cellStyle name="_Книга7_Nsi_140(Зах)" xfId="10771"/>
    <cellStyle name="_Книга7_Nsi_140(Зах) 2" xfId="10772"/>
    <cellStyle name="_Книга7_Nsi_140(Зах) 2 2" xfId="10773"/>
    <cellStyle name="_Книга7_Nsi_140(Зах) 2_18" xfId="10774"/>
    <cellStyle name="_Книга7_Nsi_140(Зах) 3" xfId="10775"/>
    <cellStyle name="_Книга7_Nsi_140(Зах)_18" xfId="10776"/>
    <cellStyle name="_Книга7_Nsi_140(Зах)_DCF" xfId="10777"/>
    <cellStyle name="_Книга7_Nsi_140(Зах)_DCF 2" xfId="10778"/>
    <cellStyle name="_Книга7_Nsi_140(Зах)_DCF 2 2" xfId="10779"/>
    <cellStyle name="_Книга7_Nsi_140(Зах)_DCF 2_18" xfId="10780"/>
    <cellStyle name="_Книга7_Nsi_140(Зах)_DCF 3" xfId="10781"/>
    <cellStyle name="_Книга7_Nsi_140(Зах)_DCF 3 с увел  объемами 14 12 07 " xfId="10782"/>
    <cellStyle name="_Книга7_Nsi_140(Зах)_DCF 3 с увел  объемами 14 12 07  2" xfId="10783"/>
    <cellStyle name="_Книга7_Nsi_140(Зах)_DCF 3 с увел  объемами 14 12 07  2 2" xfId="10784"/>
    <cellStyle name="_Книга7_Nsi_140(Зах)_DCF 3 с увел  объемами 14 12 07  2_18" xfId="10785"/>
    <cellStyle name="_Книга7_Nsi_140(Зах)_DCF 3 с увел  объемами 14 12 07  3" xfId="10786"/>
    <cellStyle name="_Книга7_Nsi_140(Зах)_DCF 3 с увел  объемами 14 12 07 _18" xfId="10787"/>
    <cellStyle name="_Книга7_Nsi_140(Зах)_DCF_18" xfId="10788"/>
    <cellStyle name="_Книга7_Nsi_140(Зах)_DCF_Pavlodar_9" xfId="10789"/>
    <cellStyle name="_Книга7_Nsi_140(Зах)_DCF_Pavlodar_9 2" xfId="10790"/>
    <cellStyle name="_Книга7_Nsi_140(Зах)_DCF_Pavlodar_9 2 2" xfId="10791"/>
    <cellStyle name="_Книга7_Nsi_140(Зах)_DCF_Pavlodar_9 2_18" xfId="10792"/>
    <cellStyle name="_Книга7_Nsi_140(Зах)_DCF_Pavlodar_9 3" xfId="10793"/>
    <cellStyle name="_Книга7_Nsi_140(Зах)_DCF_Pavlodar_9_18" xfId="10794"/>
    <cellStyle name="_Книга7_Nsi_140(Зах)_Модель до 2018 г " xfId="10795"/>
    <cellStyle name="_Книга7_Nsi_140(Зах)_Модель до 2018 г _18" xfId="10796"/>
    <cellStyle name="_Книга7_Nsi_140_18" xfId="10797"/>
    <cellStyle name="_Книга7_Nsi_140_DCF" xfId="10798"/>
    <cellStyle name="_Книга7_Nsi_140_DCF 2" xfId="10799"/>
    <cellStyle name="_Книга7_Nsi_140_DCF 2 2" xfId="10800"/>
    <cellStyle name="_Книга7_Nsi_140_DCF 2_18" xfId="10801"/>
    <cellStyle name="_Книга7_Nsi_140_DCF 3" xfId="10802"/>
    <cellStyle name="_Книга7_Nsi_140_DCF 3 с увел  объемами 14 12 07 " xfId="10803"/>
    <cellStyle name="_Книга7_Nsi_140_DCF 3 с увел  объемами 14 12 07  2" xfId="10804"/>
    <cellStyle name="_Книга7_Nsi_140_DCF 3 с увел  объемами 14 12 07  2 2" xfId="10805"/>
    <cellStyle name="_Книга7_Nsi_140_DCF 3 с увел  объемами 14 12 07  2_18" xfId="10806"/>
    <cellStyle name="_Книга7_Nsi_140_DCF 3 с увел  объемами 14 12 07  3" xfId="10807"/>
    <cellStyle name="_Книга7_Nsi_140_DCF 3 с увел  объемами 14 12 07 _18" xfId="10808"/>
    <cellStyle name="_Книга7_Nsi_140_DCF_18" xfId="10809"/>
    <cellStyle name="_Книга7_Nsi_140_DCF_Pavlodar_9" xfId="10810"/>
    <cellStyle name="_Книга7_Nsi_140_DCF_Pavlodar_9 2" xfId="10811"/>
    <cellStyle name="_Книга7_Nsi_140_DCF_Pavlodar_9 2 2" xfId="10812"/>
    <cellStyle name="_Книга7_Nsi_140_DCF_Pavlodar_9 2_18" xfId="10813"/>
    <cellStyle name="_Книга7_Nsi_140_DCF_Pavlodar_9 3" xfId="10814"/>
    <cellStyle name="_Книга7_Nsi_140_DCF_Pavlodar_9_18" xfId="10815"/>
    <cellStyle name="_Книга7_Nsi_140_mod" xfId="10816"/>
    <cellStyle name="_Книга7_Nsi_140_mod 2" xfId="10817"/>
    <cellStyle name="_Книга7_Nsi_140_mod 2 2" xfId="10818"/>
    <cellStyle name="_Книга7_Nsi_140_mod 2_18" xfId="10819"/>
    <cellStyle name="_Книга7_Nsi_140_mod 3" xfId="10820"/>
    <cellStyle name="_Книга7_Nsi_140_mod_18" xfId="10821"/>
    <cellStyle name="_Книга7_Nsi_140_mod_DCF" xfId="10822"/>
    <cellStyle name="_Книга7_Nsi_140_mod_DCF 2" xfId="10823"/>
    <cellStyle name="_Книга7_Nsi_140_mod_DCF 2 2" xfId="10824"/>
    <cellStyle name="_Книга7_Nsi_140_mod_DCF 2_18" xfId="10825"/>
    <cellStyle name="_Книга7_Nsi_140_mod_DCF 3" xfId="10826"/>
    <cellStyle name="_Книга7_Nsi_140_mod_DCF 3 с увел  объемами 14 12 07 " xfId="10827"/>
    <cellStyle name="_Книга7_Nsi_140_mod_DCF 3 с увел  объемами 14 12 07  2" xfId="10828"/>
    <cellStyle name="_Книга7_Nsi_140_mod_DCF 3 с увел  объемами 14 12 07  2 2" xfId="10829"/>
    <cellStyle name="_Книга7_Nsi_140_mod_DCF 3 с увел  объемами 14 12 07  2_18" xfId="10830"/>
    <cellStyle name="_Книга7_Nsi_140_mod_DCF 3 с увел  объемами 14 12 07  3" xfId="10831"/>
    <cellStyle name="_Книга7_Nsi_140_mod_DCF 3 с увел  объемами 14 12 07 _18" xfId="10832"/>
    <cellStyle name="_Книга7_Nsi_140_mod_DCF_18" xfId="10833"/>
    <cellStyle name="_Книга7_Nsi_140_mod_DCF_Pavlodar_9" xfId="10834"/>
    <cellStyle name="_Книга7_Nsi_140_mod_DCF_Pavlodar_9 2" xfId="10835"/>
    <cellStyle name="_Книга7_Nsi_140_mod_DCF_Pavlodar_9 2 2" xfId="10836"/>
    <cellStyle name="_Книга7_Nsi_140_mod_DCF_Pavlodar_9 2_18" xfId="10837"/>
    <cellStyle name="_Книга7_Nsi_140_mod_DCF_Pavlodar_9 3" xfId="10838"/>
    <cellStyle name="_Книга7_Nsi_140_mod_DCF_Pavlodar_9_18" xfId="10839"/>
    <cellStyle name="_Книга7_Nsi_140_mod_Модель до 2018 г " xfId="10840"/>
    <cellStyle name="_Книга7_Nsi_140_mod_Модель до 2018 г _18" xfId="10841"/>
    <cellStyle name="_Книга7_Nsi_140_Модель до 2018 г " xfId="10842"/>
    <cellStyle name="_Книга7_Nsi_140_Модель до 2018 г _18" xfId="10843"/>
    <cellStyle name="_Книга7_Nsi_158" xfId="10844"/>
    <cellStyle name="_Книга7_Nsi_158 2" xfId="10845"/>
    <cellStyle name="_Книга7_Nsi_158 2 2" xfId="10846"/>
    <cellStyle name="_Книга7_Nsi_158 2_18" xfId="10847"/>
    <cellStyle name="_Книга7_Nsi_158 3" xfId="10848"/>
    <cellStyle name="_Книга7_Nsi_158_18" xfId="10849"/>
    <cellStyle name="_Книга7_Nsi_158_DCF" xfId="10850"/>
    <cellStyle name="_Книга7_Nsi_158_DCF 2" xfId="10851"/>
    <cellStyle name="_Книга7_Nsi_158_DCF 2 2" xfId="10852"/>
    <cellStyle name="_Книга7_Nsi_158_DCF 2_18" xfId="10853"/>
    <cellStyle name="_Книга7_Nsi_158_DCF 3" xfId="10854"/>
    <cellStyle name="_Книга7_Nsi_158_DCF 3 с увел  объемами 14 12 07 " xfId="10855"/>
    <cellStyle name="_Книга7_Nsi_158_DCF 3 с увел  объемами 14 12 07  2" xfId="10856"/>
    <cellStyle name="_Книга7_Nsi_158_DCF 3 с увел  объемами 14 12 07  2 2" xfId="10857"/>
    <cellStyle name="_Книга7_Nsi_158_DCF 3 с увел  объемами 14 12 07  2_18" xfId="10858"/>
    <cellStyle name="_Книга7_Nsi_158_DCF 3 с увел  объемами 14 12 07  3" xfId="10859"/>
    <cellStyle name="_Книга7_Nsi_158_DCF 3 с увел  объемами 14 12 07 _18" xfId="10860"/>
    <cellStyle name="_Книга7_Nsi_158_DCF_18" xfId="10861"/>
    <cellStyle name="_Книга7_Nsi_158_DCF_Pavlodar_9" xfId="10862"/>
    <cellStyle name="_Книга7_Nsi_158_DCF_Pavlodar_9 2" xfId="10863"/>
    <cellStyle name="_Книга7_Nsi_158_DCF_Pavlodar_9 2 2" xfId="10864"/>
    <cellStyle name="_Книга7_Nsi_158_DCF_Pavlodar_9 2_18" xfId="10865"/>
    <cellStyle name="_Книга7_Nsi_158_DCF_Pavlodar_9 3" xfId="10866"/>
    <cellStyle name="_Книга7_Nsi_158_DCF_Pavlodar_9_18" xfId="10867"/>
    <cellStyle name="_Книга7_Nsi_158_Модель до 2018 г " xfId="10868"/>
    <cellStyle name="_Книга7_Nsi_158_Модель до 2018 г _18" xfId="10869"/>
    <cellStyle name="_Книга7_Nsi_18" xfId="10870"/>
    <cellStyle name="_Книга7_Nsi_DCF" xfId="10871"/>
    <cellStyle name="_Книга7_Nsi_DCF 2" xfId="10872"/>
    <cellStyle name="_Книга7_Nsi_DCF 2 2" xfId="10873"/>
    <cellStyle name="_Книга7_Nsi_DCF 2_18" xfId="10874"/>
    <cellStyle name="_Книга7_Nsi_DCF 3" xfId="10875"/>
    <cellStyle name="_Книга7_Nsi_DCF 3 с увел  объемами 14 12 07 " xfId="10876"/>
    <cellStyle name="_Книга7_Nsi_DCF 3 с увел  объемами 14 12 07  2" xfId="10877"/>
    <cellStyle name="_Книга7_Nsi_DCF 3 с увел  объемами 14 12 07  2 2" xfId="10878"/>
    <cellStyle name="_Книга7_Nsi_DCF 3 с увел  объемами 14 12 07  2_18" xfId="10879"/>
    <cellStyle name="_Книга7_Nsi_DCF 3 с увел  объемами 14 12 07  3" xfId="10880"/>
    <cellStyle name="_Книга7_Nsi_DCF 3 с увел  объемами 14 12 07 _18" xfId="10881"/>
    <cellStyle name="_Книга7_Nsi_DCF_18" xfId="10882"/>
    <cellStyle name="_Книга7_Nsi_DCF_Pavlodar_9" xfId="10883"/>
    <cellStyle name="_Книга7_Nsi_DCF_Pavlodar_9 2" xfId="10884"/>
    <cellStyle name="_Книга7_Nsi_DCF_Pavlodar_9 2 2" xfId="10885"/>
    <cellStyle name="_Книга7_Nsi_DCF_Pavlodar_9 2_18" xfId="10886"/>
    <cellStyle name="_Книга7_Nsi_DCF_Pavlodar_9 3" xfId="10887"/>
    <cellStyle name="_Книга7_Nsi_DCF_Pavlodar_9_18" xfId="10888"/>
    <cellStyle name="_Книга7_Nsi_Express" xfId="10889"/>
    <cellStyle name="_Книга7_Nsi_Express 2" xfId="10890"/>
    <cellStyle name="_Книга7_Nsi_Express 2 2" xfId="10891"/>
    <cellStyle name="_Книга7_Nsi_Express 2_18" xfId="10892"/>
    <cellStyle name="_Книга7_Nsi_Express 3" xfId="10893"/>
    <cellStyle name="_Книга7_Nsi_Express_18" xfId="10894"/>
    <cellStyle name="_Книга7_Nsi_Express_DCF" xfId="10895"/>
    <cellStyle name="_Книга7_Nsi_Express_DCF 2" xfId="10896"/>
    <cellStyle name="_Книга7_Nsi_Express_DCF 2 2" xfId="10897"/>
    <cellStyle name="_Книга7_Nsi_Express_DCF 2_18" xfId="10898"/>
    <cellStyle name="_Книга7_Nsi_Express_DCF 3" xfId="10899"/>
    <cellStyle name="_Книга7_Nsi_Express_DCF 3 с увел  объемами 14 12 07 " xfId="10900"/>
    <cellStyle name="_Книга7_Nsi_Express_DCF 3 с увел  объемами 14 12 07  2" xfId="10901"/>
    <cellStyle name="_Книга7_Nsi_Express_DCF 3 с увел  объемами 14 12 07  2 2" xfId="10902"/>
    <cellStyle name="_Книга7_Nsi_Express_DCF 3 с увел  объемами 14 12 07  2_18" xfId="10903"/>
    <cellStyle name="_Книга7_Nsi_Express_DCF 3 с увел  объемами 14 12 07  3" xfId="10904"/>
    <cellStyle name="_Книга7_Nsi_Express_DCF 3 с увел  объемами 14 12 07 _18" xfId="10905"/>
    <cellStyle name="_Книга7_Nsi_Express_DCF_18" xfId="10906"/>
    <cellStyle name="_Книга7_Nsi_Express_DCF_Pavlodar_9" xfId="10907"/>
    <cellStyle name="_Книга7_Nsi_Express_DCF_Pavlodar_9 2" xfId="10908"/>
    <cellStyle name="_Книга7_Nsi_Express_DCF_Pavlodar_9 2 2" xfId="10909"/>
    <cellStyle name="_Книга7_Nsi_Express_DCF_Pavlodar_9 2_18" xfId="10910"/>
    <cellStyle name="_Книга7_Nsi_Express_DCF_Pavlodar_9 3" xfId="10911"/>
    <cellStyle name="_Книга7_Nsi_Express_DCF_Pavlodar_9_18" xfId="10912"/>
    <cellStyle name="_Книга7_Nsi_Express_Модель до 2018 г " xfId="10913"/>
    <cellStyle name="_Книга7_Nsi_Express_Модель до 2018 г _18" xfId="10914"/>
    <cellStyle name="_Книга7_Nsi_Jan1" xfId="10915"/>
    <cellStyle name="_Книга7_Nsi_Jan1 2" xfId="10916"/>
    <cellStyle name="_Книга7_Nsi_Jan1 2 2" xfId="10917"/>
    <cellStyle name="_Книга7_Nsi_Jan1 2_18" xfId="10918"/>
    <cellStyle name="_Книга7_Nsi_Jan1 3" xfId="10919"/>
    <cellStyle name="_Книга7_Nsi_Jan1_18" xfId="10920"/>
    <cellStyle name="_Книга7_Nsi_Jan1_DCF" xfId="10921"/>
    <cellStyle name="_Книга7_Nsi_Jan1_DCF 2" xfId="10922"/>
    <cellStyle name="_Книга7_Nsi_Jan1_DCF 2 2" xfId="10923"/>
    <cellStyle name="_Книга7_Nsi_Jan1_DCF 2_18" xfId="10924"/>
    <cellStyle name="_Книга7_Nsi_Jan1_DCF 3" xfId="10925"/>
    <cellStyle name="_Книга7_Nsi_Jan1_DCF 3 с увел  объемами 14 12 07 " xfId="10926"/>
    <cellStyle name="_Книга7_Nsi_Jan1_DCF 3 с увел  объемами 14 12 07  2" xfId="10927"/>
    <cellStyle name="_Книга7_Nsi_Jan1_DCF 3 с увел  объемами 14 12 07  2 2" xfId="10928"/>
    <cellStyle name="_Книга7_Nsi_Jan1_DCF 3 с увел  объемами 14 12 07  2_18" xfId="10929"/>
    <cellStyle name="_Книга7_Nsi_Jan1_DCF 3 с увел  объемами 14 12 07  3" xfId="10930"/>
    <cellStyle name="_Книга7_Nsi_Jan1_DCF 3 с увел  объемами 14 12 07 _18" xfId="10931"/>
    <cellStyle name="_Книга7_Nsi_Jan1_DCF_18" xfId="10932"/>
    <cellStyle name="_Книга7_Nsi_Jan1_DCF_Pavlodar_9" xfId="10933"/>
    <cellStyle name="_Книга7_Nsi_Jan1_DCF_Pavlodar_9 2" xfId="10934"/>
    <cellStyle name="_Книга7_Nsi_Jan1_DCF_Pavlodar_9 2 2" xfId="10935"/>
    <cellStyle name="_Книга7_Nsi_Jan1_DCF_Pavlodar_9 2_18" xfId="10936"/>
    <cellStyle name="_Книга7_Nsi_Jan1_DCF_Pavlodar_9 3" xfId="10937"/>
    <cellStyle name="_Книга7_Nsi_Jan1_DCF_Pavlodar_9_18" xfId="10938"/>
    <cellStyle name="_Книга7_Nsi_Jan1_Модель до 2018 г " xfId="10939"/>
    <cellStyle name="_Книга7_Nsi_Jan1_Модель до 2018 г _18" xfId="10940"/>
    <cellStyle name="_Книга7_Nsi_test" xfId="10941"/>
    <cellStyle name="_Книга7_Nsi_test 2" xfId="10942"/>
    <cellStyle name="_Книга7_Nsi_test 2 2" xfId="10943"/>
    <cellStyle name="_Книга7_Nsi_test 2_18" xfId="10944"/>
    <cellStyle name="_Книга7_Nsi_test 3" xfId="10945"/>
    <cellStyle name="_Книга7_Nsi_test_18" xfId="10946"/>
    <cellStyle name="_Книга7_Nsi_test_DCF" xfId="10947"/>
    <cellStyle name="_Книга7_Nsi_test_DCF 2" xfId="10948"/>
    <cellStyle name="_Книга7_Nsi_test_DCF 2 2" xfId="10949"/>
    <cellStyle name="_Книга7_Nsi_test_DCF 2_18" xfId="10950"/>
    <cellStyle name="_Книга7_Nsi_test_DCF 3" xfId="10951"/>
    <cellStyle name="_Книга7_Nsi_test_DCF 3 с увел  объемами 14 12 07 " xfId="10952"/>
    <cellStyle name="_Книга7_Nsi_test_DCF 3 с увел  объемами 14 12 07  2" xfId="10953"/>
    <cellStyle name="_Книга7_Nsi_test_DCF 3 с увел  объемами 14 12 07  2 2" xfId="10954"/>
    <cellStyle name="_Книга7_Nsi_test_DCF 3 с увел  объемами 14 12 07  2_18" xfId="10955"/>
    <cellStyle name="_Книга7_Nsi_test_DCF 3 с увел  объемами 14 12 07  3" xfId="10956"/>
    <cellStyle name="_Книга7_Nsi_test_DCF 3 с увел  объемами 14 12 07 _18" xfId="10957"/>
    <cellStyle name="_Книга7_Nsi_test_DCF_18" xfId="10958"/>
    <cellStyle name="_Книга7_Nsi_test_DCF_Pavlodar_9" xfId="10959"/>
    <cellStyle name="_Книга7_Nsi_test_DCF_Pavlodar_9 2" xfId="10960"/>
    <cellStyle name="_Книга7_Nsi_test_DCF_Pavlodar_9 2 2" xfId="10961"/>
    <cellStyle name="_Книга7_Nsi_test_DCF_Pavlodar_9 2_18" xfId="10962"/>
    <cellStyle name="_Книга7_Nsi_test_DCF_Pavlodar_9 3" xfId="10963"/>
    <cellStyle name="_Книга7_Nsi_test_DCF_Pavlodar_9_18" xfId="10964"/>
    <cellStyle name="_Книга7_Nsi_test_Модель до 2018 г " xfId="10965"/>
    <cellStyle name="_Книга7_Nsi_test_Модель до 2018 г _18" xfId="10966"/>
    <cellStyle name="_Книга7_Nsi_Модель до 2018 г " xfId="10967"/>
    <cellStyle name="_Книга7_Nsi_Модель до 2018 г _18" xfId="10968"/>
    <cellStyle name="_Книга7_Nsi2" xfId="10969"/>
    <cellStyle name="_Книга7_Nsi2 2" xfId="10970"/>
    <cellStyle name="_Книга7_Nsi2 2 2" xfId="10971"/>
    <cellStyle name="_Книга7_Nsi2 2_18" xfId="10972"/>
    <cellStyle name="_Книга7_Nsi2 3" xfId="10973"/>
    <cellStyle name="_Книга7_Nsi2_18" xfId="10974"/>
    <cellStyle name="_Книга7_Nsi2_DCF" xfId="10975"/>
    <cellStyle name="_Книга7_Nsi2_DCF 2" xfId="10976"/>
    <cellStyle name="_Книга7_Nsi2_DCF 2 2" xfId="10977"/>
    <cellStyle name="_Книга7_Nsi2_DCF 2_18" xfId="10978"/>
    <cellStyle name="_Книга7_Nsi2_DCF 3" xfId="10979"/>
    <cellStyle name="_Книга7_Nsi2_DCF 3 с увел  объемами 14 12 07 " xfId="10980"/>
    <cellStyle name="_Книга7_Nsi2_DCF 3 с увел  объемами 14 12 07  2" xfId="10981"/>
    <cellStyle name="_Книга7_Nsi2_DCF 3 с увел  объемами 14 12 07  2 2" xfId="10982"/>
    <cellStyle name="_Книга7_Nsi2_DCF 3 с увел  объемами 14 12 07  2_18" xfId="10983"/>
    <cellStyle name="_Книга7_Nsi2_DCF 3 с увел  объемами 14 12 07  3" xfId="10984"/>
    <cellStyle name="_Книга7_Nsi2_DCF 3 с увел  объемами 14 12 07 _18" xfId="10985"/>
    <cellStyle name="_Книга7_Nsi2_DCF_18" xfId="10986"/>
    <cellStyle name="_Книга7_Nsi2_DCF_Pavlodar_9" xfId="10987"/>
    <cellStyle name="_Книга7_Nsi2_DCF_Pavlodar_9 2" xfId="10988"/>
    <cellStyle name="_Книга7_Nsi2_DCF_Pavlodar_9 2 2" xfId="10989"/>
    <cellStyle name="_Книга7_Nsi2_DCF_Pavlodar_9 2_18" xfId="10990"/>
    <cellStyle name="_Книга7_Nsi2_DCF_Pavlodar_9 3" xfId="10991"/>
    <cellStyle name="_Книга7_Nsi2_DCF_Pavlodar_9_18" xfId="10992"/>
    <cellStyle name="_Книга7_Nsi2_Модель до 2018 г " xfId="10993"/>
    <cellStyle name="_Книга7_Nsi2_Модель до 2018 г _18" xfId="10994"/>
    <cellStyle name="_Книга7_Nsi-Services" xfId="10995"/>
    <cellStyle name="_Книга7_Nsi-Services 2" xfId="10996"/>
    <cellStyle name="_Книга7_Nsi-Services 2 2" xfId="10997"/>
    <cellStyle name="_Книга7_Nsi-Services 2_18" xfId="10998"/>
    <cellStyle name="_Книга7_Nsi-Services 3" xfId="10999"/>
    <cellStyle name="_Книга7_Nsi-Services_18" xfId="11000"/>
    <cellStyle name="_Книга7_Nsi-Services_DCF" xfId="11001"/>
    <cellStyle name="_Книга7_Nsi-Services_DCF 2" xfId="11002"/>
    <cellStyle name="_Книга7_Nsi-Services_DCF 2 2" xfId="11003"/>
    <cellStyle name="_Книга7_Nsi-Services_DCF 2_18" xfId="11004"/>
    <cellStyle name="_Книга7_Nsi-Services_DCF 3" xfId="11005"/>
    <cellStyle name="_Книга7_Nsi-Services_DCF 3 с увел  объемами 14 12 07 " xfId="11006"/>
    <cellStyle name="_Книга7_Nsi-Services_DCF 3 с увел  объемами 14 12 07  2" xfId="11007"/>
    <cellStyle name="_Книга7_Nsi-Services_DCF 3 с увел  объемами 14 12 07  2 2" xfId="11008"/>
    <cellStyle name="_Книга7_Nsi-Services_DCF 3 с увел  объемами 14 12 07  2_18" xfId="11009"/>
    <cellStyle name="_Книга7_Nsi-Services_DCF 3 с увел  объемами 14 12 07  3" xfId="11010"/>
    <cellStyle name="_Книга7_Nsi-Services_DCF 3 с увел  объемами 14 12 07 _18" xfId="11011"/>
    <cellStyle name="_Книга7_Nsi-Services_DCF_18" xfId="11012"/>
    <cellStyle name="_Книга7_Nsi-Services_DCF_Pavlodar_9" xfId="11013"/>
    <cellStyle name="_Книга7_Nsi-Services_DCF_Pavlodar_9 2" xfId="11014"/>
    <cellStyle name="_Книга7_Nsi-Services_DCF_Pavlodar_9 2 2" xfId="11015"/>
    <cellStyle name="_Книга7_Nsi-Services_DCF_Pavlodar_9 2_18" xfId="11016"/>
    <cellStyle name="_Книга7_Nsi-Services_DCF_Pavlodar_9 3" xfId="11017"/>
    <cellStyle name="_Книга7_Nsi-Services_DCF_Pavlodar_9_18" xfId="11018"/>
    <cellStyle name="_Книга7_Nsi-Services_Модель до 2018 г " xfId="11019"/>
    <cellStyle name="_Книга7_Nsi-Services_Модель до 2018 г _18" xfId="11020"/>
    <cellStyle name="_Книга7_P&amp;L" xfId="11021"/>
    <cellStyle name="_Книга7_P&amp;L 2" xfId="11022"/>
    <cellStyle name="_Книга7_P&amp;L 2 2" xfId="11023"/>
    <cellStyle name="_Книга7_P&amp;L 2_18" xfId="11024"/>
    <cellStyle name="_Книга7_P&amp;L 3" xfId="11025"/>
    <cellStyle name="_Книга7_P&amp;L_18" xfId="11026"/>
    <cellStyle name="_Книга7_P&amp;L_DCF" xfId="11027"/>
    <cellStyle name="_Книга7_P&amp;L_DCF 2" xfId="11028"/>
    <cellStyle name="_Книга7_P&amp;L_DCF 2 2" xfId="11029"/>
    <cellStyle name="_Книга7_P&amp;L_DCF 2_18" xfId="11030"/>
    <cellStyle name="_Книга7_P&amp;L_DCF 3" xfId="11031"/>
    <cellStyle name="_Книга7_P&amp;L_DCF 3 с увел  объемами 14 12 07 " xfId="11032"/>
    <cellStyle name="_Книга7_P&amp;L_DCF 3 с увел  объемами 14 12 07  2" xfId="11033"/>
    <cellStyle name="_Книга7_P&amp;L_DCF 3 с увел  объемами 14 12 07  2 2" xfId="11034"/>
    <cellStyle name="_Книга7_P&amp;L_DCF 3 с увел  объемами 14 12 07  2_18" xfId="11035"/>
    <cellStyle name="_Книга7_P&amp;L_DCF 3 с увел  объемами 14 12 07  3" xfId="11036"/>
    <cellStyle name="_Книга7_P&amp;L_DCF 3 с увел  объемами 14 12 07 _18" xfId="11037"/>
    <cellStyle name="_Книга7_P&amp;L_DCF_18" xfId="11038"/>
    <cellStyle name="_Книга7_P&amp;L_DCF_Pavlodar_9" xfId="11039"/>
    <cellStyle name="_Книга7_P&amp;L_DCF_Pavlodar_9 2" xfId="11040"/>
    <cellStyle name="_Книга7_P&amp;L_DCF_Pavlodar_9 2 2" xfId="11041"/>
    <cellStyle name="_Книга7_P&amp;L_DCF_Pavlodar_9 2_18" xfId="11042"/>
    <cellStyle name="_Книга7_P&amp;L_DCF_Pavlodar_9 3" xfId="11043"/>
    <cellStyle name="_Книга7_P&amp;L_DCF_Pavlodar_9_18" xfId="11044"/>
    <cellStyle name="_Книга7_P&amp;L_Модель до 2018 г " xfId="11045"/>
    <cellStyle name="_Книга7_P&amp;L_Модель до 2018 г _18" xfId="11046"/>
    <cellStyle name="_Книга7_S0400" xfId="11047"/>
    <cellStyle name="_Книга7_S0400 2" xfId="11048"/>
    <cellStyle name="_Книга7_S0400 2 2" xfId="11049"/>
    <cellStyle name="_Книга7_S0400 2_18" xfId="11050"/>
    <cellStyle name="_Книга7_S0400 3" xfId="11051"/>
    <cellStyle name="_Книга7_S0400_18" xfId="11052"/>
    <cellStyle name="_Книга7_S0400_DCF" xfId="11053"/>
    <cellStyle name="_Книга7_S0400_DCF 2" xfId="11054"/>
    <cellStyle name="_Книга7_S0400_DCF 2 2" xfId="11055"/>
    <cellStyle name="_Книга7_S0400_DCF 2_18" xfId="11056"/>
    <cellStyle name="_Книга7_S0400_DCF 3" xfId="11057"/>
    <cellStyle name="_Книга7_S0400_DCF 3 с увел  объемами 14 12 07 " xfId="11058"/>
    <cellStyle name="_Книга7_S0400_DCF 3 с увел  объемами 14 12 07  2" xfId="11059"/>
    <cellStyle name="_Книга7_S0400_DCF 3 с увел  объемами 14 12 07  2 2" xfId="11060"/>
    <cellStyle name="_Книга7_S0400_DCF 3 с увел  объемами 14 12 07  2_18" xfId="11061"/>
    <cellStyle name="_Книга7_S0400_DCF 3 с увел  объемами 14 12 07  3" xfId="11062"/>
    <cellStyle name="_Книга7_S0400_DCF 3 с увел  объемами 14 12 07 _18" xfId="11063"/>
    <cellStyle name="_Книга7_S0400_DCF_18" xfId="11064"/>
    <cellStyle name="_Книга7_S0400_DCF_Pavlodar_9" xfId="11065"/>
    <cellStyle name="_Книга7_S0400_DCF_Pavlodar_9 2" xfId="11066"/>
    <cellStyle name="_Книга7_S0400_DCF_Pavlodar_9 2 2" xfId="11067"/>
    <cellStyle name="_Книга7_S0400_DCF_Pavlodar_9 2_18" xfId="11068"/>
    <cellStyle name="_Книга7_S0400_DCF_Pavlodar_9 3" xfId="11069"/>
    <cellStyle name="_Книга7_S0400_DCF_Pavlodar_9_18" xfId="11070"/>
    <cellStyle name="_Книга7_S0400_Модель до 2018 г " xfId="11071"/>
    <cellStyle name="_Книга7_S0400_Модель до 2018 г _18" xfId="11072"/>
    <cellStyle name="_Книга7_S13001" xfId="11073"/>
    <cellStyle name="_Книга7_S13001 2" xfId="11074"/>
    <cellStyle name="_Книга7_S13001 2 2" xfId="11075"/>
    <cellStyle name="_Книга7_S13001 2_18" xfId="11076"/>
    <cellStyle name="_Книга7_S13001 3" xfId="11077"/>
    <cellStyle name="_Книга7_S13001_18" xfId="11078"/>
    <cellStyle name="_Книга7_S13001_DCF" xfId="11079"/>
    <cellStyle name="_Книга7_S13001_DCF 2" xfId="11080"/>
    <cellStyle name="_Книга7_S13001_DCF 2 2" xfId="11081"/>
    <cellStyle name="_Книга7_S13001_DCF 2_18" xfId="11082"/>
    <cellStyle name="_Книга7_S13001_DCF 3" xfId="11083"/>
    <cellStyle name="_Книга7_S13001_DCF 3 с увел  объемами 14 12 07 " xfId="11084"/>
    <cellStyle name="_Книга7_S13001_DCF 3 с увел  объемами 14 12 07  2" xfId="11085"/>
    <cellStyle name="_Книга7_S13001_DCF 3 с увел  объемами 14 12 07  2 2" xfId="11086"/>
    <cellStyle name="_Книга7_S13001_DCF 3 с увел  объемами 14 12 07  2_18" xfId="11087"/>
    <cellStyle name="_Книга7_S13001_DCF 3 с увел  объемами 14 12 07  3" xfId="11088"/>
    <cellStyle name="_Книга7_S13001_DCF 3 с увел  объемами 14 12 07 _18" xfId="11089"/>
    <cellStyle name="_Книга7_S13001_DCF_18" xfId="11090"/>
    <cellStyle name="_Книга7_S13001_DCF_Pavlodar_9" xfId="11091"/>
    <cellStyle name="_Книга7_S13001_DCF_Pavlodar_9 2" xfId="11092"/>
    <cellStyle name="_Книга7_S13001_DCF_Pavlodar_9 2 2" xfId="11093"/>
    <cellStyle name="_Книга7_S13001_DCF_Pavlodar_9 2_18" xfId="11094"/>
    <cellStyle name="_Книга7_S13001_DCF_Pavlodar_9 3" xfId="11095"/>
    <cellStyle name="_Книга7_S13001_DCF_Pavlodar_9_18" xfId="11096"/>
    <cellStyle name="_Книга7_S13001_Модель до 2018 г " xfId="11097"/>
    <cellStyle name="_Книга7_S13001_Модель до 2018 г _18" xfId="11098"/>
    <cellStyle name="_Книга7_Sheet1" xfId="11099"/>
    <cellStyle name="_Книга7_Sheet1 2" xfId="11100"/>
    <cellStyle name="_Книга7_Sheet1 2 2" xfId="11101"/>
    <cellStyle name="_Книга7_Sheet1 2_18" xfId="11102"/>
    <cellStyle name="_Книга7_Sheet1 3" xfId="11103"/>
    <cellStyle name="_Книга7_Sheet1_18" xfId="11104"/>
    <cellStyle name="_Книга7_Sheet1_DCF" xfId="11105"/>
    <cellStyle name="_Книга7_Sheet1_DCF 2" xfId="11106"/>
    <cellStyle name="_Книга7_Sheet1_DCF 2 2" xfId="11107"/>
    <cellStyle name="_Книга7_Sheet1_DCF 2_18" xfId="11108"/>
    <cellStyle name="_Книга7_Sheet1_DCF 3" xfId="11109"/>
    <cellStyle name="_Книга7_Sheet1_DCF 3 с увел  объемами 14 12 07 " xfId="11110"/>
    <cellStyle name="_Книга7_Sheet1_DCF 3 с увел  объемами 14 12 07  2" xfId="11111"/>
    <cellStyle name="_Книга7_Sheet1_DCF 3 с увел  объемами 14 12 07  2 2" xfId="11112"/>
    <cellStyle name="_Книга7_Sheet1_DCF 3 с увел  объемами 14 12 07  2_18" xfId="11113"/>
    <cellStyle name="_Книга7_Sheet1_DCF 3 с увел  объемами 14 12 07  3" xfId="11114"/>
    <cellStyle name="_Книга7_Sheet1_DCF 3 с увел  объемами 14 12 07 _18" xfId="11115"/>
    <cellStyle name="_Книга7_Sheet1_DCF_18" xfId="11116"/>
    <cellStyle name="_Книга7_Sheet1_DCF_Pavlodar_9" xfId="11117"/>
    <cellStyle name="_Книга7_Sheet1_DCF_Pavlodar_9 2" xfId="11118"/>
    <cellStyle name="_Книга7_Sheet1_DCF_Pavlodar_9 2 2" xfId="11119"/>
    <cellStyle name="_Книга7_Sheet1_DCF_Pavlodar_9 2_18" xfId="11120"/>
    <cellStyle name="_Книга7_Sheet1_DCF_Pavlodar_9 3" xfId="11121"/>
    <cellStyle name="_Книга7_Sheet1_DCF_Pavlodar_9_18" xfId="11122"/>
    <cellStyle name="_Книга7_Sheet1_Модель до 2018 г " xfId="11123"/>
    <cellStyle name="_Книга7_Sheet1_Модель до 2018 г _18" xfId="11124"/>
    <cellStyle name="_Книга7_sofi - plan_AP270202ii" xfId="11125"/>
    <cellStyle name="_Книга7_sofi - plan_AP270202ii 2" xfId="11126"/>
    <cellStyle name="_Книга7_sofi - plan_AP270202ii 2 2" xfId="11127"/>
    <cellStyle name="_Книга7_sofi - plan_AP270202ii 2_18" xfId="11128"/>
    <cellStyle name="_Книга7_sofi - plan_AP270202ii 3" xfId="11129"/>
    <cellStyle name="_Книга7_sofi - plan_AP270202ii_18" xfId="11130"/>
    <cellStyle name="_Книга7_sofi - plan_AP270202ii_DCF" xfId="11131"/>
    <cellStyle name="_Книга7_sofi - plan_AP270202ii_DCF 2" xfId="11132"/>
    <cellStyle name="_Книга7_sofi - plan_AP270202ii_DCF 2 2" xfId="11133"/>
    <cellStyle name="_Книга7_sofi - plan_AP270202ii_DCF 2_18" xfId="11134"/>
    <cellStyle name="_Книга7_sofi - plan_AP270202ii_DCF 3" xfId="11135"/>
    <cellStyle name="_Книга7_sofi - plan_AP270202ii_DCF 3 с увел  объемами 14 12 07 " xfId="11136"/>
    <cellStyle name="_Книга7_sofi - plan_AP270202ii_DCF 3 с увел  объемами 14 12 07  2" xfId="11137"/>
    <cellStyle name="_Книга7_sofi - plan_AP270202ii_DCF 3 с увел  объемами 14 12 07  2 2" xfId="11138"/>
    <cellStyle name="_Книга7_sofi - plan_AP270202ii_DCF 3 с увел  объемами 14 12 07  2_18" xfId="11139"/>
    <cellStyle name="_Книга7_sofi - plan_AP270202ii_DCF 3 с увел  объемами 14 12 07  3" xfId="11140"/>
    <cellStyle name="_Книга7_sofi - plan_AP270202ii_DCF 3 с увел  объемами 14 12 07 _18" xfId="11141"/>
    <cellStyle name="_Книга7_sofi - plan_AP270202ii_DCF_18" xfId="11142"/>
    <cellStyle name="_Книга7_sofi - plan_AP270202ii_DCF_Pavlodar_9" xfId="11143"/>
    <cellStyle name="_Книга7_sofi - plan_AP270202ii_DCF_Pavlodar_9 2" xfId="11144"/>
    <cellStyle name="_Книга7_sofi - plan_AP270202ii_DCF_Pavlodar_9 2 2" xfId="11145"/>
    <cellStyle name="_Книга7_sofi - plan_AP270202ii_DCF_Pavlodar_9 2_18" xfId="11146"/>
    <cellStyle name="_Книга7_sofi - plan_AP270202ii_DCF_Pavlodar_9 3" xfId="11147"/>
    <cellStyle name="_Книга7_sofi - plan_AP270202ii_DCF_Pavlodar_9_18" xfId="11148"/>
    <cellStyle name="_Книга7_sofi - plan_AP270202ii_Модель до 2018 г " xfId="11149"/>
    <cellStyle name="_Книга7_sofi - plan_AP270202ii_Модель до 2018 г _18" xfId="11150"/>
    <cellStyle name="_Книга7_sofi - plan_AP270202iii" xfId="11151"/>
    <cellStyle name="_Книга7_sofi - plan_AP270202iii 2" xfId="11152"/>
    <cellStyle name="_Книга7_sofi - plan_AP270202iii 2 2" xfId="11153"/>
    <cellStyle name="_Книга7_sofi - plan_AP270202iii 2_18" xfId="11154"/>
    <cellStyle name="_Книга7_sofi - plan_AP270202iii 3" xfId="11155"/>
    <cellStyle name="_Книга7_sofi - plan_AP270202iii_18" xfId="11156"/>
    <cellStyle name="_Книга7_sofi - plan_AP270202iii_DCF" xfId="11157"/>
    <cellStyle name="_Книга7_sofi - plan_AP270202iii_DCF 2" xfId="11158"/>
    <cellStyle name="_Книга7_sofi - plan_AP270202iii_DCF 2 2" xfId="11159"/>
    <cellStyle name="_Книга7_sofi - plan_AP270202iii_DCF 2_18" xfId="11160"/>
    <cellStyle name="_Книга7_sofi - plan_AP270202iii_DCF 3" xfId="11161"/>
    <cellStyle name="_Книга7_sofi - plan_AP270202iii_DCF 3 с увел  объемами 14 12 07 " xfId="11162"/>
    <cellStyle name="_Книга7_sofi - plan_AP270202iii_DCF 3 с увел  объемами 14 12 07  2" xfId="11163"/>
    <cellStyle name="_Книга7_sofi - plan_AP270202iii_DCF 3 с увел  объемами 14 12 07  2 2" xfId="11164"/>
    <cellStyle name="_Книга7_sofi - plan_AP270202iii_DCF 3 с увел  объемами 14 12 07  2_18" xfId="11165"/>
    <cellStyle name="_Книга7_sofi - plan_AP270202iii_DCF 3 с увел  объемами 14 12 07  3" xfId="11166"/>
    <cellStyle name="_Книга7_sofi - plan_AP270202iii_DCF 3 с увел  объемами 14 12 07 _18" xfId="11167"/>
    <cellStyle name="_Книга7_sofi - plan_AP270202iii_DCF_18" xfId="11168"/>
    <cellStyle name="_Книга7_sofi - plan_AP270202iii_DCF_Pavlodar_9" xfId="11169"/>
    <cellStyle name="_Книга7_sofi - plan_AP270202iii_DCF_Pavlodar_9 2" xfId="11170"/>
    <cellStyle name="_Книга7_sofi - plan_AP270202iii_DCF_Pavlodar_9 2 2" xfId="11171"/>
    <cellStyle name="_Книга7_sofi - plan_AP270202iii_DCF_Pavlodar_9 2_18" xfId="11172"/>
    <cellStyle name="_Книга7_sofi - plan_AP270202iii_DCF_Pavlodar_9 3" xfId="11173"/>
    <cellStyle name="_Книга7_sofi - plan_AP270202iii_DCF_Pavlodar_9_18" xfId="11174"/>
    <cellStyle name="_Книга7_sofi - plan_AP270202iii_Модель до 2018 г " xfId="11175"/>
    <cellStyle name="_Книга7_sofi - plan_AP270202iii_Модель до 2018 г _18" xfId="11176"/>
    <cellStyle name="_Книга7_sofi - plan_AP270202iv" xfId="11177"/>
    <cellStyle name="_Книга7_sofi - plan_AP270202iv 2" xfId="11178"/>
    <cellStyle name="_Книга7_sofi - plan_AP270202iv 2 2" xfId="11179"/>
    <cellStyle name="_Книга7_sofi - plan_AP270202iv 2_18" xfId="11180"/>
    <cellStyle name="_Книга7_sofi - plan_AP270202iv 3" xfId="11181"/>
    <cellStyle name="_Книга7_sofi - plan_AP270202iv_18" xfId="11182"/>
    <cellStyle name="_Книга7_sofi - plan_AP270202iv_DCF" xfId="11183"/>
    <cellStyle name="_Книга7_sofi - plan_AP270202iv_DCF 2" xfId="11184"/>
    <cellStyle name="_Книга7_sofi - plan_AP270202iv_DCF 2 2" xfId="11185"/>
    <cellStyle name="_Книга7_sofi - plan_AP270202iv_DCF 2_18" xfId="11186"/>
    <cellStyle name="_Книга7_sofi - plan_AP270202iv_DCF 3" xfId="11187"/>
    <cellStyle name="_Книга7_sofi - plan_AP270202iv_DCF 3 с увел  объемами 14 12 07 " xfId="11188"/>
    <cellStyle name="_Книга7_sofi - plan_AP270202iv_DCF 3 с увел  объемами 14 12 07  2" xfId="11189"/>
    <cellStyle name="_Книга7_sofi - plan_AP270202iv_DCF 3 с увел  объемами 14 12 07  2 2" xfId="11190"/>
    <cellStyle name="_Книга7_sofi - plan_AP270202iv_DCF 3 с увел  объемами 14 12 07  2_18" xfId="11191"/>
    <cellStyle name="_Книга7_sofi - plan_AP270202iv_DCF 3 с увел  объемами 14 12 07  3" xfId="11192"/>
    <cellStyle name="_Книга7_sofi - plan_AP270202iv_DCF 3 с увел  объемами 14 12 07 _18" xfId="11193"/>
    <cellStyle name="_Книга7_sofi - plan_AP270202iv_DCF_18" xfId="11194"/>
    <cellStyle name="_Книга7_sofi - plan_AP270202iv_DCF_Pavlodar_9" xfId="11195"/>
    <cellStyle name="_Книга7_sofi - plan_AP270202iv_DCF_Pavlodar_9 2" xfId="11196"/>
    <cellStyle name="_Книга7_sofi - plan_AP270202iv_DCF_Pavlodar_9 2 2" xfId="11197"/>
    <cellStyle name="_Книга7_sofi - plan_AP270202iv_DCF_Pavlodar_9 2_18" xfId="11198"/>
    <cellStyle name="_Книга7_sofi - plan_AP270202iv_DCF_Pavlodar_9 3" xfId="11199"/>
    <cellStyle name="_Книга7_sofi - plan_AP270202iv_DCF_Pavlodar_9_18" xfId="11200"/>
    <cellStyle name="_Книга7_sofi - plan_AP270202iv_Модель до 2018 г " xfId="11201"/>
    <cellStyle name="_Книга7_sofi - plan_AP270202iv_Модель до 2018 г _18" xfId="11202"/>
    <cellStyle name="_Книга7_Sofi vs Sobi" xfId="11203"/>
    <cellStyle name="_Книга7_Sofi vs Sobi 2" xfId="11204"/>
    <cellStyle name="_Книга7_Sofi vs Sobi 2 2" xfId="11205"/>
    <cellStyle name="_Книга7_Sofi vs Sobi 2_18" xfId="11206"/>
    <cellStyle name="_Книга7_Sofi vs Sobi 3" xfId="11207"/>
    <cellStyle name="_Книга7_Sofi vs Sobi_18" xfId="11208"/>
    <cellStyle name="_Книга7_Sofi vs Sobi_DCF" xfId="11209"/>
    <cellStyle name="_Книга7_Sofi vs Sobi_DCF 2" xfId="11210"/>
    <cellStyle name="_Книга7_Sofi vs Sobi_DCF 2 2" xfId="11211"/>
    <cellStyle name="_Книга7_Sofi vs Sobi_DCF 2_18" xfId="11212"/>
    <cellStyle name="_Книга7_Sofi vs Sobi_DCF 3" xfId="11213"/>
    <cellStyle name="_Книга7_Sofi vs Sobi_DCF 3 с увел  объемами 14 12 07 " xfId="11214"/>
    <cellStyle name="_Книга7_Sofi vs Sobi_DCF 3 с увел  объемами 14 12 07  2" xfId="11215"/>
    <cellStyle name="_Книга7_Sofi vs Sobi_DCF 3 с увел  объемами 14 12 07  2 2" xfId="11216"/>
    <cellStyle name="_Книга7_Sofi vs Sobi_DCF 3 с увел  объемами 14 12 07  2_18" xfId="11217"/>
    <cellStyle name="_Книга7_Sofi vs Sobi_DCF 3 с увел  объемами 14 12 07  3" xfId="11218"/>
    <cellStyle name="_Книга7_Sofi vs Sobi_DCF 3 с увел  объемами 14 12 07 _18" xfId="11219"/>
    <cellStyle name="_Книга7_Sofi vs Sobi_DCF_18" xfId="11220"/>
    <cellStyle name="_Книга7_Sofi vs Sobi_DCF_Pavlodar_9" xfId="11221"/>
    <cellStyle name="_Книга7_Sofi vs Sobi_DCF_Pavlodar_9 2" xfId="11222"/>
    <cellStyle name="_Книга7_Sofi vs Sobi_DCF_Pavlodar_9 2 2" xfId="11223"/>
    <cellStyle name="_Книга7_Sofi vs Sobi_DCF_Pavlodar_9 2_18" xfId="11224"/>
    <cellStyle name="_Книга7_Sofi vs Sobi_DCF_Pavlodar_9 3" xfId="11225"/>
    <cellStyle name="_Книга7_Sofi vs Sobi_DCF_Pavlodar_9_18" xfId="11226"/>
    <cellStyle name="_Книга7_Sofi vs Sobi_Модель до 2018 г " xfId="11227"/>
    <cellStyle name="_Книга7_Sofi vs Sobi_Модель до 2018 г _18" xfId="11228"/>
    <cellStyle name="_Книга7_Sofi_PBD 27-11-01" xfId="11229"/>
    <cellStyle name="_Книга7_Sofi_PBD 27-11-01 2" xfId="11230"/>
    <cellStyle name="_Книга7_Sofi_PBD 27-11-01 2 2" xfId="11231"/>
    <cellStyle name="_Книга7_Sofi_PBD 27-11-01 2_18" xfId="11232"/>
    <cellStyle name="_Книга7_Sofi_PBD 27-11-01 3" xfId="11233"/>
    <cellStyle name="_Книга7_Sofi_PBD 27-11-01_18" xfId="11234"/>
    <cellStyle name="_Книга7_Sofi_PBD 27-11-01_DCF" xfId="11235"/>
    <cellStyle name="_Книга7_Sofi_PBD 27-11-01_DCF 2" xfId="11236"/>
    <cellStyle name="_Книга7_Sofi_PBD 27-11-01_DCF 2 2" xfId="11237"/>
    <cellStyle name="_Книга7_Sofi_PBD 27-11-01_DCF 2_18" xfId="11238"/>
    <cellStyle name="_Книга7_Sofi_PBD 27-11-01_DCF 3" xfId="11239"/>
    <cellStyle name="_Книга7_Sofi_PBD 27-11-01_DCF 3 с увел  объемами 14 12 07 " xfId="11240"/>
    <cellStyle name="_Книга7_Sofi_PBD 27-11-01_DCF 3 с увел  объемами 14 12 07  2" xfId="11241"/>
    <cellStyle name="_Книга7_Sofi_PBD 27-11-01_DCF 3 с увел  объемами 14 12 07  2 2" xfId="11242"/>
    <cellStyle name="_Книга7_Sofi_PBD 27-11-01_DCF 3 с увел  объемами 14 12 07  2_18" xfId="11243"/>
    <cellStyle name="_Книга7_Sofi_PBD 27-11-01_DCF 3 с увел  объемами 14 12 07  3" xfId="11244"/>
    <cellStyle name="_Книга7_Sofi_PBD 27-11-01_DCF 3 с увел  объемами 14 12 07 _18" xfId="11245"/>
    <cellStyle name="_Книга7_Sofi_PBD 27-11-01_DCF_18" xfId="11246"/>
    <cellStyle name="_Книга7_Sofi_PBD 27-11-01_DCF_Pavlodar_9" xfId="11247"/>
    <cellStyle name="_Книга7_Sofi_PBD 27-11-01_DCF_Pavlodar_9 2" xfId="11248"/>
    <cellStyle name="_Книга7_Sofi_PBD 27-11-01_DCF_Pavlodar_9 2 2" xfId="11249"/>
    <cellStyle name="_Книга7_Sofi_PBD 27-11-01_DCF_Pavlodar_9 2_18" xfId="11250"/>
    <cellStyle name="_Книга7_Sofi_PBD 27-11-01_DCF_Pavlodar_9 3" xfId="11251"/>
    <cellStyle name="_Книга7_Sofi_PBD 27-11-01_DCF_Pavlodar_9_18" xfId="11252"/>
    <cellStyle name="_Книга7_Sofi_PBD 27-11-01_Модель до 2018 г " xfId="11253"/>
    <cellStyle name="_Книга7_Sofi_PBD 27-11-01_Модель до 2018 г _18" xfId="11254"/>
    <cellStyle name="_Книга7_SOFI_TEPs_AOK_130902" xfId="11255"/>
    <cellStyle name="_Книга7_SOFI_TEPs_AOK_130902 2" xfId="11256"/>
    <cellStyle name="_Книга7_SOFI_TEPs_AOK_130902 2 2" xfId="11257"/>
    <cellStyle name="_Книга7_SOFI_TEPs_AOK_130902 2_18" xfId="11258"/>
    <cellStyle name="_Книга7_SOFI_TEPs_AOK_130902 3" xfId="11259"/>
    <cellStyle name="_Книга7_SOFI_TEPs_AOK_130902_18" xfId="11260"/>
    <cellStyle name="_Книга7_SOFI_TEPs_AOK_130902_DCF" xfId="11261"/>
    <cellStyle name="_Книга7_SOFI_TEPs_AOK_130902_DCF 2" xfId="11262"/>
    <cellStyle name="_Книга7_SOFI_TEPs_AOK_130902_DCF 2 2" xfId="11263"/>
    <cellStyle name="_Книга7_SOFI_TEPs_AOK_130902_DCF 2_18" xfId="11264"/>
    <cellStyle name="_Книга7_SOFI_TEPs_AOK_130902_DCF 3" xfId="11265"/>
    <cellStyle name="_Книга7_SOFI_TEPs_AOK_130902_DCF 3 с увел  объемами 14 12 07 " xfId="11266"/>
    <cellStyle name="_Книга7_SOFI_TEPs_AOK_130902_DCF 3 с увел  объемами 14 12 07  2" xfId="11267"/>
    <cellStyle name="_Книга7_SOFI_TEPs_AOK_130902_DCF 3 с увел  объемами 14 12 07  2 2" xfId="11268"/>
    <cellStyle name="_Книга7_SOFI_TEPs_AOK_130902_DCF 3 с увел  объемами 14 12 07  2_18" xfId="11269"/>
    <cellStyle name="_Книга7_SOFI_TEPs_AOK_130902_DCF 3 с увел  объемами 14 12 07  3" xfId="11270"/>
    <cellStyle name="_Книга7_SOFI_TEPs_AOK_130902_DCF 3 с увел  объемами 14 12 07 _18" xfId="11271"/>
    <cellStyle name="_Книга7_SOFI_TEPs_AOK_130902_DCF_18" xfId="11272"/>
    <cellStyle name="_Книга7_SOFI_TEPs_AOK_130902_DCF_Pavlodar_9" xfId="11273"/>
    <cellStyle name="_Книга7_SOFI_TEPs_AOK_130902_DCF_Pavlodar_9 2" xfId="11274"/>
    <cellStyle name="_Книга7_SOFI_TEPs_AOK_130902_DCF_Pavlodar_9 2 2" xfId="11275"/>
    <cellStyle name="_Книга7_SOFI_TEPs_AOK_130902_DCF_Pavlodar_9 2_18" xfId="11276"/>
    <cellStyle name="_Книга7_SOFI_TEPs_AOK_130902_DCF_Pavlodar_9 3" xfId="11277"/>
    <cellStyle name="_Книга7_SOFI_TEPs_AOK_130902_DCF_Pavlodar_9_18" xfId="11278"/>
    <cellStyle name="_Книга7_SOFI_TEPs_AOK_130902_Модель до 2018 г " xfId="11279"/>
    <cellStyle name="_Книга7_SOFI_TEPs_AOK_130902_Модель до 2018 г _18" xfId="11280"/>
    <cellStyle name="_Книга7_Sofi145a" xfId="11281"/>
    <cellStyle name="_Книга7_Sofi145a 2" xfId="11282"/>
    <cellStyle name="_Книга7_Sofi145a 2 2" xfId="11283"/>
    <cellStyle name="_Книга7_Sofi145a 2_18" xfId="11284"/>
    <cellStyle name="_Книга7_Sofi145a 3" xfId="11285"/>
    <cellStyle name="_Книга7_Sofi145a_18" xfId="11286"/>
    <cellStyle name="_Книга7_Sofi145a_DCF" xfId="11287"/>
    <cellStyle name="_Книга7_Sofi145a_DCF 2" xfId="11288"/>
    <cellStyle name="_Книга7_Sofi145a_DCF 2 2" xfId="11289"/>
    <cellStyle name="_Книга7_Sofi145a_DCF 2_18" xfId="11290"/>
    <cellStyle name="_Книга7_Sofi145a_DCF 3" xfId="11291"/>
    <cellStyle name="_Книга7_Sofi145a_DCF 3 с увел  объемами 14 12 07 " xfId="11292"/>
    <cellStyle name="_Книга7_Sofi145a_DCF 3 с увел  объемами 14 12 07  2" xfId="11293"/>
    <cellStyle name="_Книга7_Sofi145a_DCF 3 с увел  объемами 14 12 07  2 2" xfId="11294"/>
    <cellStyle name="_Книга7_Sofi145a_DCF 3 с увел  объемами 14 12 07  2_18" xfId="11295"/>
    <cellStyle name="_Книга7_Sofi145a_DCF 3 с увел  объемами 14 12 07  3" xfId="11296"/>
    <cellStyle name="_Книга7_Sofi145a_DCF 3 с увел  объемами 14 12 07 _18" xfId="11297"/>
    <cellStyle name="_Книга7_Sofi145a_DCF_18" xfId="11298"/>
    <cellStyle name="_Книга7_Sofi145a_DCF_Pavlodar_9" xfId="11299"/>
    <cellStyle name="_Книга7_Sofi145a_DCF_Pavlodar_9 2" xfId="11300"/>
    <cellStyle name="_Книга7_Sofi145a_DCF_Pavlodar_9 2 2" xfId="11301"/>
    <cellStyle name="_Книга7_Sofi145a_DCF_Pavlodar_9 2_18" xfId="11302"/>
    <cellStyle name="_Книга7_Sofi145a_DCF_Pavlodar_9 3" xfId="11303"/>
    <cellStyle name="_Книга7_Sofi145a_DCF_Pavlodar_9_18" xfId="11304"/>
    <cellStyle name="_Книга7_Sofi145a_Модель до 2018 г " xfId="11305"/>
    <cellStyle name="_Книга7_Sofi145a_Модель до 2018 г _18" xfId="11306"/>
    <cellStyle name="_Книга7_Sofi153" xfId="11307"/>
    <cellStyle name="_Книга7_Sofi153 2" xfId="11308"/>
    <cellStyle name="_Книга7_Sofi153 2 2" xfId="11309"/>
    <cellStyle name="_Книга7_Sofi153 2_18" xfId="11310"/>
    <cellStyle name="_Книга7_Sofi153 3" xfId="11311"/>
    <cellStyle name="_Книга7_Sofi153_18" xfId="11312"/>
    <cellStyle name="_Книга7_Sofi153_DCF" xfId="11313"/>
    <cellStyle name="_Книга7_Sofi153_DCF 2" xfId="11314"/>
    <cellStyle name="_Книга7_Sofi153_DCF 2 2" xfId="11315"/>
    <cellStyle name="_Книга7_Sofi153_DCF 2_18" xfId="11316"/>
    <cellStyle name="_Книга7_Sofi153_DCF 3" xfId="11317"/>
    <cellStyle name="_Книга7_Sofi153_DCF 3 с увел  объемами 14 12 07 " xfId="11318"/>
    <cellStyle name="_Книга7_Sofi153_DCF 3 с увел  объемами 14 12 07  2" xfId="11319"/>
    <cellStyle name="_Книга7_Sofi153_DCF 3 с увел  объемами 14 12 07  2 2" xfId="11320"/>
    <cellStyle name="_Книга7_Sofi153_DCF 3 с увел  объемами 14 12 07  2_18" xfId="11321"/>
    <cellStyle name="_Книга7_Sofi153_DCF 3 с увел  объемами 14 12 07  3" xfId="11322"/>
    <cellStyle name="_Книга7_Sofi153_DCF 3 с увел  объемами 14 12 07 _18" xfId="11323"/>
    <cellStyle name="_Книга7_Sofi153_DCF_18" xfId="11324"/>
    <cellStyle name="_Книга7_Sofi153_DCF_Pavlodar_9" xfId="11325"/>
    <cellStyle name="_Книга7_Sofi153_DCF_Pavlodar_9 2" xfId="11326"/>
    <cellStyle name="_Книга7_Sofi153_DCF_Pavlodar_9 2 2" xfId="11327"/>
    <cellStyle name="_Книга7_Sofi153_DCF_Pavlodar_9 2_18" xfId="11328"/>
    <cellStyle name="_Книга7_Sofi153_DCF_Pavlodar_9 3" xfId="11329"/>
    <cellStyle name="_Книга7_Sofi153_DCF_Pavlodar_9_18" xfId="11330"/>
    <cellStyle name="_Книга7_Sofi153_Модель до 2018 г " xfId="11331"/>
    <cellStyle name="_Книга7_Sofi153_Модель до 2018 г _18" xfId="11332"/>
    <cellStyle name="_Книга7_Summary" xfId="11333"/>
    <cellStyle name="_Книга7_Summary 2" xfId="11334"/>
    <cellStyle name="_Книга7_Summary 2 2" xfId="11335"/>
    <cellStyle name="_Книга7_Summary 2_18" xfId="11336"/>
    <cellStyle name="_Книга7_Summary 3" xfId="11337"/>
    <cellStyle name="_Книга7_Summary_18" xfId="11338"/>
    <cellStyle name="_Книга7_Summary_DCF" xfId="11339"/>
    <cellStyle name="_Книга7_Summary_DCF 2" xfId="11340"/>
    <cellStyle name="_Книга7_Summary_DCF 2 2" xfId="11341"/>
    <cellStyle name="_Книга7_Summary_DCF 2_18" xfId="11342"/>
    <cellStyle name="_Книга7_Summary_DCF 3" xfId="11343"/>
    <cellStyle name="_Книга7_Summary_DCF 3 с увел  объемами 14 12 07 " xfId="11344"/>
    <cellStyle name="_Книга7_Summary_DCF 3 с увел  объемами 14 12 07  2" xfId="11345"/>
    <cellStyle name="_Книга7_Summary_DCF 3 с увел  объемами 14 12 07  2 2" xfId="11346"/>
    <cellStyle name="_Книга7_Summary_DCF 3 с увел  объемами 14 12 07  2_18" xfId="11347"/>
    <cellStyle name="_Книга7_Summary_DCF 3 с увел  объемами 14 12 07  3" xfId="11348"/>
    <cellStyle name="_Книга7_Summary_DCF 3 с увел  объемами 14 12 07 _18" xfId="11349"/>
    <cellStyle name="_Книга7_Summary_DCF_18" xfId="11350"/>
    <cellStyle name="_Книга7_Summary_DCF_Pavlodar_9" xfId="11351"/>
    <cellStyle name="_Книга7_Summary_DCF_Pavlodar_9 2" xfId="11352"/>
    <cellStyle name="_Книга7_Summary_DCF_Pavlodar_9 2 2" xfId="11353"/>
    <cellStyle name="_Книга7_Summary_DCF_Pavlodar_9 2_18" xfId="11354"/>
    <cellStyle name="_Книга7_Summary_DCF_Pavlodar_9 3" xfId="11355"/>
    <cellStyle name="_Книга7_Summary_DCF_Pavlodar_9_18" xfId="11356"/>
    <cellStyle name="_Книга7_Summary_Модель до 2018 г " xfId="11357"/>
    <cellStyle name="_Книга7_Summary_Модель до 2018 г _18" xfId="11358"/>
    <cellStyle name="_Книга7_SXXXX_Express_c Links" xfId="11359"/>
    <cellStyle name="_Книга7_SXXXX_Express_c Links 2" xfId="11360"/>
    <cellStyle name="_Книга7_SXXXX_Express_c Links 2 2" xfId="11361"/>
    <cellStyle name="_Книга7_SXXXX_Express_c Links 2_18" xfId="11362"/>
    <cellStyle name="_Книга7_SXXXX_Express_c Links 3" xfId="11363"/>
    <cellStyle name="_Книга7_SXXXX_Express_c Links_18" xfId="11364"/>
    <cellStyle name="_Книга7_SXXXX_Express_c Links_DCF" xfId="11365"/>
    <cellStyle name="_Книга7_SXXXX_Express_c Links_DCF 2" xfId="11366"/>
    <cellStyle name="_Книга7_SXXXX_Express_c Links_DCF 2 2" xfId="11367"/>
    <cellStyle name="_Книга7_SXXXX_Express_c Links_DCF 2_18" xfId="11368"/>
    <cellStyle name="_Книга7_SXXXX_Express_c Links_DCF 3" xfId="11369"/>
    <cellStyle name="_Книга7_SXXXX_Express_c Links_DCF 3 с увел  объемами 14 12 07 " xfId="11370"/>
    <cellStyle name="_Книга7_SXXXX_Express_c Links_DCF 3 с увел  объемами 14 12 07  2" xfId="11371"/>
    <cellStyle name="_Книга7_SXXXX_Express_c Links_DCF 3 с увел  объемами 14 12 07  2 2" xfId="11372"/>
    <cellStyle name="_Книга7_SXXXX_Express_c Links_DCF 3 с увел  объемами 14 12 07  2_18" xfId="11373"/>
    <cellStyle name="_Книга7_SXXXX_Express_c Links_DCF 3 с увел  объемами 14 12 07  3" xfId="11374"/>
    <cellStyle name="_Книга7_SXXXX_Express_c Links_DCF 3 с увел  объемами 14 12 07 _18" xfId="11375"/>
    <cellStyle name="_Книга7_SXXXX_Express_c Links_DCF_18" xfId="11376"/>
    <cellStyle name="_Книга7_SXXXX_Express_c Links_DCF_Pavlodar_9" xfId="11377"/>
    <cellStyle name="_Книга7_SXXXX_Express_c Links_DCF_Pavlodar_9 2" xfId="11378"/>
    <cellStyle name="_Книга7_SXXXX_Express_c Links_DCF_Pavlodar_9 2 2" xfId="11379"/>
    <cellStyle name="_Книга7_SXXXX_Express_c Links_DCF_Pavlodar_9 2_18" xfId="11380"/>
    <cellStyle name="_Книга7_SXXXX_Express_c Links_DCF_Pavlodar_9 3" xfId="11381"/>
    <cellStyle name="_Книга7_SXXXX_Express_c Links_DCF_Pavlodar_9_18" xfId="11382"/>
    <cellStyle name="_Книга7_SXXXX_Express_c Links_Модель до 2018 г " xfId="11383"/>
    <cellStyle name="_Книга7_SXXXX_Express_c Links_Модель до 2018 г _18" xfId="11384"/>
    <cellStyle name="_Книга7_Tax_form_1кв_3" xfId="11385"/>
    <cellStyle name="_Книга7_Tax_form_1кв_3 2" xfId="11386"/>
    <cellStyle name="_Книга7_Tax_form_1кв_3 2 2" xfId="11387"/>
    <cellStyle name="_Книга7_Tax_form_1кв_3 2_18" xfId="11388"/>
    <cellStyle name="_Книга7_Tax_form_1кв_3 3" xfId="11389"/>
    <cellStyle name="_Книга7_Tax_form_1кв_3_18" xfId="11390"/>
    <cellStyle name="_Книга7_Tax_form_1кв_3_DCF" xfId="11391"/>
    <cellStyle name="_Книга7_Tax_form_1кв_3_DCF 2" xfId="11392"/>
    <cellStyle name="_Книга7_Tax_form_1кв_3_DCF 2 2" xfId="11393"/>
    <cellStyle name="_Книга7_Tax_form_1кв_3_DCF 2_18" xfId="11394"/>
    <cellStyle name="_Книга7_Tax_form_1кв_3_DCF 3" xfId="11395"/>
    <cellStyle name="_Книга7_Tax_form_1кв_3_DCF 3 с увел  объемами 14 12 07 " xfId="11396"/>
    <cellStyle name="_Книга7_Tax_form_1кв_3_DCF 3 с увел  объемами 14 12 07  2" xfId="11397"/>
    <cellStyle name="_Книга7_Tax_form_1кв_3_DCF 3 с увел  объемами 14 12 07  2 2" xfId="11398"/>
    <cellStyle name="_Книга7_Tax_form_1кв_3_DCF 3 с увел  объемами 14 12 07  2_18" xfId="11399"/>
    <cellStyle name="_Книга7_Tax_form_1кв_3_DCF 3 с увел  объемами 14 12 07  3" xfId="11400"/>
    <cellStyle name="_Книга7_Tax_form_1кв_3_DCF 3 с увел  объемами 14 12 07 _18" xfId="11401"/>
    <cellStyle name="_Книга7_Tax_form_1кв_3_DCF_18" xfId="11402"/>
    <cellStyle name="_Книга7_Tax_form_1кв_3_DCF_Pavlodar_9" xfId="11403"/>
    <cellStyle name="_Книга7_Tax_form_1кв_3_DCF_Pavlodar_9 2" xfId="11404"/>
    <cellStyle name="_Книга7_Tax_form_1кв_3_DCF_Pavlodar_9 2 2" xfId="11405"/>
    <cellStyle name="_Книга7_Tax_form_1кв_3_DCF_Pavlodar_9 2_18" xfId="11406"/>
    <cellStyle name="_Книга7_Tax_form_1кв_3_DCF_Pavlodar_9 3" xfId="11407"/>
    <cellStyle name="_Книга7_Tax_form_1кв_3_DCF_Pavlodar_9_18" xfId="11408"/>
    <cellStyle name="_Книга7_Tax_form_1кв_3_Модель до 2018 г " xfId="11409"/>
    <cellStyle name="_Книга7_Tax_form_1кв_3_Модель до 2018 г _18" xfId="11410"/>
    <cellStyle name="_Книга7_test_11" xfId="11411"/>
    <cellStyle name="_Книга7_test_11 2" xfId="11412"/>
    <cellStyle name="_Книга7_test_11 2 2" xfId="11413"/>
    <cellStyle name="_Книга7_test_11 2_18" xfId="11414"/>
    <cellStyle name="_Книга7_test_11 3" xfId="11415"/>
    <cellStyle name="_Книга7_test_11_18" xfId="11416"/>
    <cellStyle name="_Книга7_test_11_DCF" xfId="11417"/>
    <cellStyle name="_Книга7_test_11_DCF 2" xfId="11418"/>
    <cellStyle name="_Книга7_test_11_DCF 2 2" xfId="11419"/>
    <cellStyle name="_Книга7_test_11_DCF 2_18" xfId="11420"/>
    <cellStyle name="_Книга7_test_11_DCF 3" xfId="11421"/>
    <cellStyle name="_Книга7_test_11_DCF 3 с увел  объемами 14 12 07 " xfId="11422"/>
    <cellStyle name="_Книга7_test_11_DCF 3 с увел  объемами 14 12 07  2" xfId="11423"/>
    <cellStyle name="_Книга7_test_11_DCF 3 с увел  объемами 14 12 07  2 2" xfId="11424"/>
    <cellStyle name="_Книга7_test_11_DCF 3 с увел  объемами 14 12 07  2_18" xfId="11425"/>
    <cellStyle name="_Книга7_test_11_DCF 3 с увел  объемами 14 12 07  3" xfId="11426"/>
    <cellStyle name="_Книга7_test_11_DCF 3 с увел  объемами 14 12 07 _18" xfId="11427"/>
    <cellStyle name="_Книга7_test_11_DCF_18" xfId="11428"/>
    <cellStyle name="_Книга7_test_11_DCF_Pavlodar_9" xfId="11429"/>
    <cellStyle name="_Книга7_test_11_DCF_Pavlodar_9 2" xfId="11430"/>
    <cellStyle name="_Книга7_test_11_DCF_Pavlodar_9 2 2" xfId="11431"/>
    <cellStyle name="_Книга7_test_11_DCF_Pavlodar_9 2_18" xfId="11432"/>
    <cellStyle name="_Книга7_test_11_DCF_Pavlodar_9 3" xfId="11433"/>
    <cellStyle name="_Книга7_test_11_DCF_Pavlodar_9_18" xfId="11434"/>
    <cellStyle name="_Книга7_test_11_Модель до 2018 г " xfId="11435"/>
    <cellStyle name="_Книга7_test_11_Модель до 2018 г _18" xfId="11436"/>
    <cellStyle name="_Книга7_БКЭ" xfId="11437"/>
    <cellStyle name="_Книга7_БКЭ 2" xfId="11438"/>
    <cellStyle name="_Книга7_БКЭ 2 2" xfId="11439"/>
    <cellStyle name="_Книга7_БКЭ 2_18" xfId="11440"/>
    <cellStyle name="_Книга7_БКЭ 3" xfId="11441"/>
    <cellStyle name="_Книга7_БКЭ_18" xfId="11442"/>
    <cellStyle name="_Книга7_БКЭ_DCF" xfId="11443"/>
    <cellStyle name="_Книга7_БКЭ_DCF 2" xfId="11444"/>
    <cellStyle name="_Книга7_БКЭ_DCF 2 2" xfId="11445"/>
    <cellStyle name="_Книга7_БКЭ_DCF 2_18" xfId="11446"/>
    <cellStyle name="_Книга7_БКЭ_DCF 3" xfId="11447"/>
    <cellStyle name="_Книга7_БКЭ_DCF 3 с увел  объемами 14 12 07 " xfId="11448"/>
    <cellStyle name="_Книга7_БКЭ_DCF 3 с увел  объемами 14 12 07  2" xfId="11449"/>
    <cellStyle name="_Книга7_БКЭ_DCF 3 с увел  объемами 14 12 07  2 2" xfId="11450"/>
    <cellStyle name="_Книга7_БКЭ_DCF 3 с увел  объемами 14 12 07  2_18" xfId="11451"/>
    <cellStyle name="_Книга7_БКЭ_DCF 3 с увел  объемами 14 12 07  3" xfId="11452"/>
    <cellStyle name="_Книга7_БКЭ_DCF 3 с увел  объемами 14 12 07 _18" xfId="11453"/>
    <cellStyle name="_Книга7_БКЭ_DCF_18" xfId="11454"/>
    <cellStyle name="_Книга7_БКЭ_DCF_Pavlodar_9" xfId="11455"/>
    <cellStyle name="_Книга7_БКЭ_DCF_Pavlodar_9 2" xfId="11456"/>
    <cellStyle name="_Книга7_БКЭ_DCF_Pavlodar_9 2 2" xfId="11457"/>
    <cellStyle name="_Книга7_БКЭ_DCF_Pavlodar_9 2_18" xfId="11458"/>
    <cellStyle name="_Книга7_БКЭ_DCF_Pavlodar_9 3" xfId="11459"/>
    <cellStyle name="_Книга7_БКЭ_DCF_Pavlodar_9_18" xfId="11460"/>
    <cellStyle name="_Книга7_БКЭ_Модель до 2018 г " xfId="11461"/>
    <cellStyle name="_Книга7_БКЭ_Модель до 2018 г _18" xfId="11462"/>
    <cellStyle name="_Книга7_для вставки в пакет за 2001" xfId="11463"/>
    <cellStyle name="_Книга7_для вставки в пакет за 2001 2" xfId="11464"/>
    <cellStyle name="_Книга7_для вставки в пакет за 2001 2 2" xfId="11465"/>
    <cellStyle name="_Книга7_для вставки в пакет за 2001 2_18" xfId="11466"/>
    <cellStyle name="_Книга7_для вставки в пакет за 2001 3" xfId="11467"/>
    <cellStyle name="_Книга7_для вставки в пакет за 2001_18" xfId="11468"/>
    <cellStyle name="_Книга7_для вставки в пакет за 2001_DCF" xfId="11469"/>
    <cellStyle name="_Книга7_для вставки в пакет за 2001_DCF 2" xfId="11470"/>
    <cellStyle name="_Книга7_для вставки в пакет за 2001_DCF 2 2" xfId="11471"/>
    <cellStyle name="_Книга7_для вставки в пакет за 2001_DCF 2_18" xfId="11472"/>
    <cellStyle name="_Книга7_для вставки в пакет за 2001_DCF 3" xfId="11473"/>
    <cellStyle name="_Книга7_для вставки в пакет за 2001_DCF 3 с увел  объемами 14 12 07 " xfId="11474"/>
    <cellStyle name="_Книга7_для вставки в пакет за 2001_DCF 3 с увел  объемами 14 12 07  2" xfId="11475"/>
    <cellStyle name="_Книга7_для вставки в пакет за 2001_DCF 3 с увел  объемами 14 12 07  2 2" xfId="11476"/>
    <cellStyle name="_Книга7_для вставки в пакет за 2001_DCF 3 с увел  объемами 14 12 07  2_18" xfId="11477"/>
    <cellStyle name="_Книга7_для вставки в пакет за 2001_DCF 3 с увел  объемами 14 12 07  3" xfId="11478"/>
    <cellStyle name="_Книга7_для вставки в пакет за 2001_DCF 3 с увел  объемами 14 12 07 _18" xfId="11479"/>
    <cellStyle name="_Книга7_для вставки в пакет за 2001_DCF_18" xfId="11480"/>
    <cellStyle name="_Книга7_для вставки в пакет за 2001_DCF_Pavlodar_9" xfId="11481"/>
    <cellStyle name="_Книга7_для вставки в пакет за 2001_DCF_Pavlodar_9 2" xfId="11482"/>
    <cellStyle name="_Книга7_для вставки в пакет за 2001_DCF_Pavlodar_9 2 2" xfId="11483"/>
    <cellStyle name="_Книга7_для вставки в пакет за 2001_DCF_Pavlodar_9 2_18" xfId="11484"/>
    <cellStyle name="_Книга7_для вставки в пакет за 2001_DCF_Pavlodar_9 3" xfId="11485"/>
    <cellStyle name="_Книга7_для вставки в пакет за 2001_DCF_Pavlodar_9_18" xfId="11486"/>
    <cellStyle name="_Книга7_для вставки в пакет за 2001_Модель до 2018 г " xfId="11487"/>
    <cellStyle name="_Книга7_для вставки в пакет за 2001_Модель до 2018 г _18" xfId="11488"/>
    <cellStyle name="_Книга7_дляГалиныВ" xfId="11489"/>
    <cellStyle name="_Книга7_дляГалиныВ 2" xfId="11490"/>
    <cellStyle name="_Книга7_дляГалиныВ 2 2" xfId="11491"/>
    <cellStyle name="_Книга7_дляГалиныВ 2_18" xfId="11492"/>
    <cellStyle name="_Книга7_дляГалиныВ 3" xfId="11493"/>
    <cellStyle name="_Книга7_дляГалиныВ_18" xfId="11494"/>
    <cellStyle name="_Книга7_дляГалиныВ_DCF" xfId="11495"/>
    <cellStyle name="_Книга7_дляГалиныВ_DCF 2" xfId="11496"/>
    <cellStyle name="_Книга7_дляГалиныВ_DCF 2 2" xfId="11497"/>
    <cellStyle name="_Книга7_дляГалиныВ_DCF 2_18" xfId="11498"/>
    <cellStyle name="_Книга7_дляГалиныВ_DCF 3" xfId="11499"/>
    <cellStyle name="_Книга7_дляГалиныВ_DCF 3 с увел  объемами 14 12 07 " xfId="11500"/>
    <cellStyle name="_Книга7_дляГалиныВ_DCF 3 с увел  объемами 14 12 07  2" xfId="11501"/>
    <cellStyle name="_Книга7_дляГалиныВ_DCF 3 с увел  объемами 14 12 07  2 2" xfId="11502"/>
    <cellStyle name="_Книга7_дляГалиныВ_DCF 3 с увел  объемами 14 12 07  2_18" xfId="11503"/>
    <cellStyle name="_Книга7_дляГалиныВ_DCF 3 с увел  объемами 14 12 07  3" xfId="11504"/>
    <cellStyle name="_Книга7_дляГалиныВ_DCF 3 с увел  объемами 14 12 07 _18" xfId="11505"/>
    <cellStyle name="_Книга7_дляГалиныВ_DCF_18" xfId="11506"/>
    <cellStyle name="_Книга7_дляГалиныВ_DCF_Pavlodar_9" xfId="11507"/>
    <cellStyle name="_Книга7_дляГалиныВ_DCF_Pavlodar_9 2" xfId="11508"/>
    <cellStyle name="_Книга7_дляГалиныВ_DCF_Pavlodar_9 2 2" xfId="11509"/>
    <cellStyle name="_Книга7_дляГалиныВ_DCF_Pavlodar_9 2_18" xfId="11510"/>
    <cellStyle name="_Книга7_дляГалиныВ_DCF_Pavlodar_9 3" xfId="11511"/>
    <cellStyle name="_Книга7_дляГалиныВ_DCF_Pavlodar_9_18" xfId="11512"/>
    <cellStyle name="_Книга7_дляГалиныВ_Модель до 2018 г " xfId="11513"/>
    <cellStyle name="_Книга7_дляГалиныВ_Модель до 2018 г _18" xfId="11514"/>
    <cellStyle name="_Книга7_Книга7" xfId="11515"/>
    <cellStyle name="_Книга7_Книга7 2" xfId="11516"/>
    <cellStyle name="_Книга7_Книга7 2 2" xfId="11517"/>
    <cellStyle name="_Книга7_Книга7 2_18" xfId="11518"/>
    <cellStyle name="_Книга7_Книга7 3" xfId="11519"/>
    <cellStyle name="_Книга7_Книга7_18" xfId="11520"/>
    <cellStyle name="_Книга7_Книга7_DCF" xfId="11521"/>
    <cellStyle name="_Книга7_Книга7_DCF 2" xfId="11522"/>
    <cellStyle name="_Книга7_Книга7_DCF 2 2" xfId="11523"/>
    <cellStyle name="_Книга7_Книга7_DCF 2_18" xfId="11524"/>
    <cellStyle name="_Книга7_Книга7_DCF 3" xfId="11525"/>
    <cellStyle name="_Книга7_Книга7_DCF 3 с увел  объемами 14 12 07 " xfId="11526"/>
    <cellStyle name="_Книга7_Книга7_DCF 3 с увел  объемами 14 12 07  2" xfId="11527"/>
    <cellStyle name="_Книга7_Книга7_DCF 3 с увел  объемами 14 12 07  2 2" xfId="11528"/>
    <cellStyle name="_Книга7_Книга7_DCF 3 с увел  объемами 14 12 07  2_18" xfId="11529"/>
    <cellStyle name="_Книга7_Книга7_DCF 3 с увел  объемами 14 12 07  3" xfId="11530"/>
    <cellStyle name="_Книга7_Книга7_DCF 3 с увел  объемами 14 12 07 _18" xfId="11531"/>
    <cellStyle name="_Книга7_Книга7_DCF_18" xfId="11532"/>
    <cellStyle name="_Книга7_Книга7_DCF_Pavlodar_9" xfId="11533"/>
    <cellStyle name="_Книга7_Книга7_DCF_Pavlodar_9 2" xfId="11534"/>
    <cellStyle name="_Книга7_Книга7_DCF_Pavlodar_9 2 2" xfId="11535"/>
    <cellStyle name="_Книга7_Книга7_DCF_Pavlodar_9 2_18" xfId="11536"/>
    <cellStyle name="_Книга7_Книга7_DCF_Pavlodar_9 3" xfId="11537"/>
    <cellStyle name="_Книга7_Книга7_DCF_Pavlodar_9_18" xfId="11538"/>
    <cellStyle name="_Книга7_Книга7_Модель до 2018 г " xfId="11539"/>
    <cellStyle name="_Книга7_Книга7_Модель до 2018 г _18" xfId="11540"/>
    <cellStyle name="_Книга7_Лист1" xfId="11541"/>
    <cellStyle name="_Книга7_Лист1 2" xfId="11542"/>
    <cellStyle name="_Книга7_Лист1 2 2" xfId="11543"/>
    <cellStyle name="_Книга7_Лист1 2_18" xfId="11544"/>
    <cellStyle name="_Книга7_Лист1 3" xfId="11545"/>
    <cellStyle name="_Книга7_Лист1_18" xfId="11546"/>
    <cellStyle name="_Книга7_Лист1_DCF" xfId="11547"/>
    <cellStyle name="_Книга7_Лист1_DCF 2" xfId="11548"/>
    <cellStyle name="_Книга7_Лист1_DCF 2 2" xfId="11549"/>
    <cellStyle name="_Книга7_Лист1_DCF 2_18" xfId="11550"/>
    <cellStyle name="_Книга7_Лист1_DCF 3" xfId="11551"/>
    <cellStyle name="_Книга7_Лист1_DCF 3 с увел  объемами 14 12 07 " xfId="11552"/>
    <cellStyle name="_Книга7_Лист1_DCF 3 с увел  объемами 14 12 07  2" xfId="11553"/>
    <cellStyle name="_Книга7_Лист1_DCF 3 с увел  объемами 14 12 07  2 2" xfId="11554"/>
    <cellStyle name="_Книга7_Лист1_DCF 3 с увел  объемами 14 12 07  2_18" xfId="11555"/>
    <cellStyle name="_Книга7_Лист1_DCF 3 с увел  объемами 14 12 07  3" xfId="11556"/>
    <cellStyle name="_Книга7_Лист1_DCF 3 с увел  объемами 14 12 07 _18" xfId="11557"/>
    <cellStyle name="_Книга7_Лист1_DCF_18" xfId="11558"/>
    <cellStyle name="_Книга7_Лист1_DCF_Pavlodar_9" xfId="11559"/>
    <cellStyle name="_Книга7_Лист1_DCF_Pavlodar_9 2" xfId="11560"/>
    <cellStyle name="_Книга7_Лист1_DCF_Pavlodar_9 2 2" xfId="11561"/>
    <cellStyle name="_Книга7_Лист1_DCF_Pavlodar_9 2_18" xfId="11562"/>
    <cellStyle name="_Книга7_Лист1_DCF_Pavlodar_9 3" xfId="11563"/>
    <cellStyle name="_Книга7_Лист1_DCF_Pavlodar_9_18" xfId="11564"/>
    <cellStyle name="_Книга7_Лист1_Модель до 2018 г " xfId="11565"/>
    <cellStyle name="_Книга7_Лист1_Модель до 2018 г _18" xfId="11566"/>
    <cellStyle name="_Книга7_Модель до 2018 г " xfId="11567"/>
    <cellStyle name="_Книга7_Модель до 2018 г _18" xfId="11568"/>
    <cellStyle name="_Книга7_ОСН. ДЕЯТ." xfId="11569"/>
    <cellStyle name="_Книга7_ОСН. ДЕЯТ. 2" xfId="11570"/>
    <cellStyle name="_Книга7_ОСН. ДЕЯТ. 2 2" xfId="11571"/>
    <cellStyle name="_Книга7_ОСН. ДЕЯТ. 2_18" xfId="11572"/>
    <cellStyle name="_Книга7_ОСН. ДЕЯТ. 3" xfId="11573"/>
    <cellStyle name="_Книга7_ОСН. ДЕЯТ._18" xfId="11574"/>
    <cellStyle name="_Книга7_ОСН. ДЕЯТ._DCF" xfId="11575"/>
    <cellStyle name="_Книга7_ОСН. ДЕЯТ._DCF 2" xfId="11576"/>
    <cellStyle name="_Книга7_ОСН. ДЕЯТ._DCF 2 2" xfId="11577"/>
    <cellStyle name="_Книга7_ОСН. ДЕЯТ._DCF 2_18" xfId="11578"/>
    <cellStyle name="_Книга7_ОСН. ДЕЯТ._DCF 3" xfId="11579"/>
    <cellStyle name="_Книга7_ОСН. ДЕЯТ._DCF 3 с увел  объемами 14 12 07 " xfId="11580"/>
    <cellStyle name="_Книга7_ОСН. ДЕЯТ._DCF 3 с увел  объемами 14 12 07  2" xfId="11581"/>
    <cellStyle name="_Книга7_ОСН. ДЕЯТ._DCF 3 с увел  объемами 14 12 07  2 2" xfId="11582"/>
    <cellStyle name="_Книга7_ОСН. ДЕЯТ._DCF 3 с увел  объемами 14 12 07  2_18" xfId="11583"/>
    <cellStyle name="_Книга7_ОСН. ДЕЯТ._DCF 3 с увел  объемами 14 12 07  3" xfId="11584"/>
    <cellStyle name="_Книга7_ОСН. ДЕЯТ._DCF 3 с увел  объемами 14 12 07 _18" xfId="11585"/>
    <cellStyle name="_Книга7_ОСН. ДЕЯТ._DCF_18" xfId="11586"/>
    <cellStyle name="_Книга7_ОСН. ДЕЯТ._DCF_Pavlodar_9" xfId="11587"/>
    <cellStyle name="_Книга7_ОСН. ДЕЯТ._DCF_Pavlodar_9 2" xfId="11588"/>
    <cellStyle name="_Книга7_ОСН. ДЕЯТ._DCF_Pavlodar_9 2 2" xfId="11589"/>
    <cellStyle name="_Книга7_ОСН. ДЕЯТ._DCF_Pavlodar_9 2_18" xfId="11590"/>
    <cellStyle name="_Книга7_ОСН. ДЕЯТ._DCF_Pavlodar_9 3" xfId="11591"/>
    <cellStyle name="_Книга7_ОСН. ДЕЯТ._DCF_Pavlodar_9_18" xfId="11592"/>
    <cellStyle name="_Книга7_ОСН. ДЕЯТ._Модель до 2018 г " xfId="11593"/>
    <cellStyle name="_Книга7_ОСН. ДЕЯТ._Модель до 2018 г _18" xfId="11594"/>
    <cellStyle name="_Книга7_Подразделения" xfId="11595"/>
    <cellStyle name="_Книга7_Подразделения 2" xfId="11596"/>
    <cellStyle name="_Книга7_Подразделения 2 2" xfId="11597"/>
    <cellStyle name="_Книга7_Подразделения 2_18" xfId="11598"/>
    <cellStyle name="_Книга7_Подразделения 3" xfId="11599"/>
    <cellStyle name="_Книга7_Подразделения_18" xfId="11600"/>
    <cellStyle name="_Книга7_Подразделения_DCF" xfId="11601"/>
    <cellStyle name="_Книга7_Подразделения_DCF 2" xfId="11602"/>
    <cellStyle name="_Книга7_Подразделения_DCF 2 2" xfId="11603"/>
    <cellStyle name="_Книга7_Подразделения_DCF 2_18" xfId="11604"/>
    <cellStyle name="_Книга7_Подразделения_DCF 3" xfId="11605"/>
    <cellStyle name="_Книга7_Подразделения_DCF 3 с увел  объемами 14 12 07 " xfId="11606"/>
    <cellStyle name="_Книга7_Подразделения_DCF 3 с увел  объемами 14 12 07  2" xfId="11607"/>
    <cellStyle name="_Книга7_Подразделения_DCF 3 с увел  объемами 14 12 07  2 2" xfId="11608"/>
    <cellStyle name="_Книга7_Подразделения_DCF 3 с увел  объемами 14 12 07  2_18" xfId="11609"/>
    <cellStyle name="_Книга7_Подразделения_DCF 3 с увел  объемами 14 12 07  3" xfId="11610"/>
    <cellStyle name="_Книга7_Подразделения_DCF 3 с увел  объемами 14 12 07 _18" xfId="11611"/>
    <cellStyle name="_Книга7_Подразделения_DCF_18" xfId="11612"/>
    <cellStyle name="_Книга7_Подразделения_DCF_Pavlodar_9" xfId="11613"/>
    <cellStyle name="_Книга7_Подразделения_DCF_Pavlodar_9 2" xfId="11614"/>
    <cellStyle name="_Книга7_Подразделения_DCF_Pavlodar_9 2 2" xfId="11615"/>
    <cellStyle name="_Книга7_Подразделения_DCF_Pavlodar_9 2_18" xfId="11616"/>
    <cellStyle name="_Книга7_Подразделения_DCF_Pavlodar_9 3" xfId="11617"/>
    <cellStyle name="_Книга7_Подразделения_DCF_Pavlodar_9_18" xfId="11618"/>
    <cellStyle name="_Книга7_Подразделения_Модель до 2018 г " xfId="11619"/>
    <cellStyle name="_Книга7_Подразделения_Модель до 2018 г _18" xfId="11620"/>
    <cellStyle name="_Книга7_Список тиражирования" xfId="11621"/>
    <cellStyle name="_Книга7_Список тиражирования 2" xfId="11622"/>
    <cellStyle name="_Книга7_Список тиражирования 2 2" xfId="11623"/>
    <cellStyle name="_Книга7_Список тиражирования 2_18" xfId="11624"/>
    <cellStyle name="_Книга7_Список тиражирования 3" xfId="11625"/>
    <cellStyle name="_Книга7_Список тиражирования_18" xfId="11626"/>
    <cellStyle name="_Книга7_Список тиражирования_DCF" xfId="11627"/>
    <cellStyle name="_Книга7_Список тиражирования_DCF 2" xfId="11628"/>
    <cellStyle name="_Книга7_Список тиражирования_DCF 2 2" xfId="11629"/>
    <cellStyle name="_Книга7_Список тиражирования_DCF 2_18" xfId="11630"/>
    <cellStyle name="_Книга7_Список тиражирования_DCF 3" xfId="11631"/>
    <cellStyle name="_Книга7_Список тиражирования_DCF 3 с увел  объемами 14 12 07 " xfId="11632"/>
    <cellStyle name="_Книга7_Список тиражирования_DCF 3 с увел  объемами 14 12 07  2" xfId="11633"/>
    <cellStyle name="_Книга7_Список тиражирования_DCF 3 с увел  объемами 14 12 07  2 2" xfId="11634"/>
    <cellStyle name="_Книга7_Список тиражирования_DCF 3 с увел  объемами 14 12 07  2_18" xfId="11635"/>
    <cellStyle name="_Книга7_Список тиражирования_DCF 3 с увел  объемами 14 12 07  3" xfId="11636"/>
    <cellStyle name="_Книга7_Список тиражирования_DCF 3 с увел  объемами 14 12 07 _18" xfId="11637"/>
    <cellStyle name="_Книга7_Список тиражирования_DCF_18" xfId="11638"/>
    <cellStyle name="_Книга7_Список тиражирования_DCF_Pavlodar_9" xfId="11639"/>
    <cellStyle name="_Книга7_Список тиражирования_DCF_Pavlodar_9 2" xfId="11640"/>
    <cellStyle name="_Книга7_Список тиражирования_DCF_Pavlodar_9 2 2" xfId="11641"/>
    <cellStyle name="_Книга7_Список тиражирования_DCF_Pavlodar_9 2_18" xfId="11642"/>
    <cellStyle name="_Книга7_Список тиражирования_DCF_Pavlodar_9 3" xfId="11643"/>
    <cellStyle name="_Книга7_Список тиражирования_DCF_Pavlodar_9_18" xfId="11644"/>
    <cellStyle name="_Книга7_Список тиражирования_Модель до 2018 г " xfId="11645"/>
    <cellStyle name="_Книга7_Список тиражирования_Модель до 2018 г _18" xfId="11646"/>
    <cellStyle name="_Книга7_Форма 12 last" xfId="11647"/>
    <cellStyle name="_Книга7_Форма 12 last 2" xfId="11648"/>
    <cellStyle name="_Книга7_Форма 12 last 2 2" xfId="11649"/>
    <cellStyle name="_Книга7_Форма 12 last 2_18" xfId="11650"/>
    <cellStyle name="_Книга7_Форма 12 last 3" xfId="11651"/>
    <cellStyle name="_Книга7_Форма 12 last_18" xfId="11652"/>
    <cellStyle name="_Книга7_Форма 12 last_DCF" xfId="11653"/>
    <cellStyle name="_Книга7_Форма 12 last_DCF 2" xfId="11654"/>
    <cellStyle name="_Книга7_Форма 12 last_DCF 2 2" xfId="11655"/>
    <cellStyle name="_Книга7_Форма 12 last_DCF 2_18" xfId="11656"/>
    <cellStyle name="_Книга7_Форма 12 last_DCF 3" xfId="11657"/>
    <cellStyle name="_Книга7_Форма 12 last_DCF 3 с увел  объемами 14 12 07 " xfId="11658"/>
    <cellStyle name="_Книга7_Форма 12 last_DCF 3 с увел  объемами 14 12 07  2" xfId="11659"/>
    <cellStyle name="_Книга7_Форма 12 last_DCF 3 с увел  объемами 14 12 07  2 2" xfId="11660"/>
    <cellStyle name="_Книга7_Форма 12 last_DCF 3 с увел  объемами 14 12 07  2_18" xfId="11661"/>
    <cellStyle name="_Книга7_Форма 12 last_DCF 3 с увел  объемами 14 12 07  3" xfId="11662"/>
    <cellStyle name="_Книга7_Форма 12 last_DCF 3 с увел  объемами 14 12 07 _18" xfId="11663"/>
    <cellStyle name="_Книга7_Форма 12 last_DCF_18" xfId="11664"/>
    <cellStyle name="_Книга7_Форма 12 last_DCF_Pavlodar_9" xfId="11665"/>
    <cellStyle name="_Книга7_Форма 12 last_DCF_Pavlodar_9 2" xfId="11666"/>
    <cellStyle name="_Книга7_Форма 12 last_DCF_Pavlodar_9 2 2" xfId="11667"/>
    <cellStyle name="_Книга7_Форма 12 last_DCF_Pavlodar_9 2_18" xfId="11668"/>
    <cellStyle name="_Книга7_Форма 12 last_DCF_Pavlodar_9 3" xfId="11669"/>
    <cellStyle name="_Книга7_Форма 12 last_DCF_Pavlodar_9_18" xfId="11670"/>
    <cellStyle name="_Книга7_Форма 12 last_Модель до 2018 г " xfId="11671"/>
    <cellStyle name="_Книга7_Форма 12 last_Модель до 2018 г _18" xfId="11672"/>
    <cellStyle name="_Конгломерат" xfId="11673"/>
    <cellStyle name="_Конгломерат (2)" xfId="11674"/>
    <cellStyle name="_Конгломерат (2)_18" xfId="11675"/>
    <cellStyle name="_Конгломерат_18" xfId="11676"/>
    <cellStyle name="_Консилидир ЕФК и ЕФ 31.12.08" xfId="11677"/>
    <cellStyle name="_Консилидир ЕФК и ЕФ 31.12.08_18" xfId="11678"/>
    <cellStyle name="_Лист1" xfId="11679"/>
    <cellStyle name="_Лист1 2" xfId="11680"/>
    <cellStyle name="_Лист1 2 2" xfId="11681"/>
    <cellStyle name="_Лист1 2_18" xfId="11682"/>
    <cellStyle name="_Лист1 3" xfId="11683"/>
    <cellStyle name="_Лист1 3_18" xfId="11684"/>
    <cellStyle name="_Лист1 4" xfId="11685"/>
    <cellStyle name="_Лист1_18" xfId="11686"/>
    <cellStyle name="_Лист1_DCF" xfId="11687"/>
    <cellStyle name="_Лист1_DCF 2" xfId="11688"/>
    <cellStyle name="_Лист1_DCF 2 2" xfId="11689"/>
    <cellStyle name="_Лист1_DCF 2_18" xfId="11690"/>
    <cellStyle name="_Лист1_DCF 3" xfId="11691"/>
    <cellStyle name="_Лист1_DCF 3 с увел  объемами 14 12 07 " xfId="11692"/>
    <cellStyle name="_Лист1_DCF 3 с увел  объемами 14 12 07  2" xfId="11693"/>
    <cellStyle name="_Лист1_DCF 3 с увел  объемами 14 12 07  2 2" xfId="11694"/>
    <cellStyle name="_Лист1_DCF 3 с увел  объемами 14 12 07  2_18" xfId="11695"/>
    <cellStyle name="_Лист1_DCF 3 с увел  объемами 14 12 07  3" xfId="11696"/>
    <cellStyle name="_Лист1_DCF 3 с увел  объемами 14 12 07 _18" xfId="11697"/>
    <cellStyle name="_Лист1_DCF_18" xfId="11698"/>
    <cellStyle name="_Лист1_DCF_Pavlodar_9" xfId="11699"/>
    <cellStyle name="_Лист1_DCF_Pavlodar_9 2" xfId="11700"/>
    <cellStyle name="_Лист1_DCF_Pavlodar_9 2 2" xfId="11701"/>
    <cellStyle name="_Лист1_DCF_Pavlodar_9 2_18" xfId="11702"/>
    <cellStyle name="_Лист1_DCF_Pavlodar_9 3" xfId="11703"/>
    <cellStyle name="_Лист1_DCF_Pavlodar_9_18" xfId="11704"/>
    <cellStyle name="_Лист1_Модель до 2018 г " xfId="11705"/>
    <cellStyle name="_Лист1_Модель до 2018 г _18" xfId="11706"/>
    <cellStyle name="_ПРВ_нал_ СБП 2006-2015" xfId="11707"/>
    <cellStyle name="_ПРВ_нал_ СБП 2006-2015 2" xfId="11708"/>
    <cellStyle name="_ПРВ_нал_ СБП 2006-2015 2 2" xfId="11709"/>
    <cellStyle name="_ПРВ_нал_ СБП 2006-2015 2_18" xfId="11710"/>
    <cellStyle name="_ПРВ_нал_ СБП 2006-2015 3" xfId="11711"/>
    <cellStyle name="_ПРВ_нал_ СБП 2006-2015_18" xfId="11712"/>
    <cellStyle name="_ПРВ_нал_ СБП 2006-2015_DCF" xfId="11713"/>
    <cellStyle name="_ПРВ_нал_ СБП 2006-2015_DCF 2" xfId="11714"/>
    <cellStyle name="_ПРВ_нал_ СБП 2006-2015_DCF 2 2" xfId="11715"/>
    <cellStyle name="_ПРВ_нал_ СБП 2006-2015_DCF 2_18" xfId="11716"/>
    <cellStyle name="_ПРВ_нал_ СБП 2006-2015_DCF 3" xfId="11717"/>
    <cellStyle name="_ПРВ_нал_ СБП 2006-2015_DCF 3 с увел  объемами 14 12 07 " xfId="11718"/>
    <cellStyle name="_ПРВ_нал_ СБП 2006-2015_DCF 3 с увел  объемами 14 12 07  2" xfId="11719"/>
    <cellStyle name="_ПРВ_нал_ СБП 2006-2015_DCF 3 с увел  объемами 14 12 07  2 2" xfId="11720"/>
    <cellStyle name="_ПРВ_нал_ СБП 2006-2015_DCF 3 с увел  объемами 14 12 07  2_18" xfId="11721"/>
    <cellStyle name="_ПРВ_нал_ СБП 2006-2015_DCF 3 с увел  объемами 14 12 07  3" xfId="11722"/>
    <cellStyle name="_ПРВ_нал_ СБП 2006-2015_DCF 3 с увел  объемами 14 12 07 _18" xfId="11723"/>
    <cellStyle name="_ПРВ_нал_ СБП 2006-2015_DCF_18" xfId="11724"/>
    <cellStyle name="_ПРВ_нал_ СБП 2006-2015_DCF_Pavlodar_9" xfId="11725"/>
    <cellStyle name="_ПРВ_нал_ СБП 2006-2015_DCF_Pavlodar_9 2" xfId="11726"/>
    <cellStyle name="_ПРВ_нал_ СБП 2006-2015_DCF_Pavlodar_9 2 2" xfId="11727"/>
    <cellStyle name="_ПРВ_нал_ СБП 2006-2015_DCF_Pavlodar_9 2_18" xfId="11728"/>
    <cellStyle name="_ПРВ_нал_ СБП 2006-2015_DCF_Pavlodar_9 3" xfId="11729"/>
    <cellStyle name="_ПРВ_нал_ СБП 2006-2015_DCF_Pavlodar_9_18" xfId="11730"/>
    <cellStyle name="_ПРВ_нал_ СБП 2006-2015_Модель до 2018 г " xfId="11731"/>
    <cellStyle name="_ПРВ_нал_ СБП 2006-2015_Модель до 2018 г _18" xfId="11732"/>
    <cellStyle name="_Прекращенные операции" xfId="11733"/>
    <cellStyle name="_Прекращенные операции 2" xfId="11734"/>
    <cellStyle name="_Прекращенные операции 3" xfId="11735"/>
    <cellStyle name="_Прекращенные операции_18" xfId="11736"/>
    <cellStyle name="_Приложение №2 конгломерату" xfId="11737"/>
    <cellStyle name="_Приложение №2 конгломерату_18" xfId="11738"/>
    <cellStyle name="_ПРОГНОЗ для Эмдина" xfId="11739"/>
    <cellStyle name="_ПРОГНОЗ для Эмдина 2" xfId="11740"/>
    <cellStyle name="_ПРОГНОЗ для Эмдина 2 2" xfId="11741"/>
    <cellStyle name="_ПРОГНОЗ для Эмдина 2_18" xfId="11742"/>
    <cellStyle name="_ПРОГНОЗ для Эмдина 3" xfId="11743"/>
    <cellStyle name="_ПРОГНОЗ для Эмдина_18" xfId="11744"/>
    <cellStyle name="_ПРОГНОЗ для Эмдина_DCF" xfId="11745"/>
    <cellStyle name="_ПРОГНОЗ для Эмдина_DCF 2" xfId="11746"/>
    <cellStyle name="_ПРОГНОЗ для Эмдина_DCF 2 2" xfId="11747"/>
    <cellStyle name="_ПРОГНОЗ для Эмдина_DCF 2_18" xfId="11748"/>
    <cellStyle name="_ПРОГНОЗ для Эмдина_DCF 3" xfId="11749"/>
    <cellStyle name="_ПРОГНОЗ для Эмдина_DCF 3 с увел  объемами 14 12 07 " xfId="11750"/>
    <cellStyle name="_ПРОГНОЗ для Эмдина_DCF 3 с увел  объемами 14 12 07  2" xfId="11751"/>
    <cellStyle name="_ПРОГНОЗ для Эмдина_DCF 3 с увел  объемами 14 12 07  2 2" xfId="11752"/>
    <cellStyle name="_ПРОГНОЗ для Эмдина_DCF 3 с увел  объемами 14 12 07  2_18" xfId="11753"/>
    <cellStyle name="_ПРОГНОЗ для Эмдина_DCF 3 с увел  объемами 14 12 07  3" xfId="11754"/>
    <cellStyle name="_ПРОГНОЗ для Эмдина_DCF 3 с увел  объемами 14 12 07 _18" xfId="11755"/>
    <cellStyle name="_ПРОГНОЗ для Эмдина_DCF_18" xfId="11756"/>
    <cellStyle name="_ПРОГНОЗ для Эмдина_DCF_Pavlodar_9" xfId="11757"/>
    <cellStyle name="_ПРОГНОЗ для Эмдина_DCF_Pavlodar_9 2" xfId="11758"/>
    <cellStyle name="_ПРОГНОЗ для Эмдина_DCF_Pavlodar_9 2 2" xfId="11759"/>
    <cellStyle name="_ПРОГНОЗ для Эмдина_DCF_Pavlodar_9 2_18" xfId="11760"/>
    <cellStyle name="_ПРОГНОЗ для Эмдина_DCF_Pavlodar_9 3" xfId="11761"/>
    <cellStyle name="_ПРОГНОЗ для Эмдина_DCF_Pavlodar_9_18" xfId="11762"/>
    <cellStyle name="_ПРОГНОЗ для Эмдина_Модель до 2018 г " xfId="11763"/>
    <cellStyle name="_ПРОГНОЗ для Эмдина_Модель до 2018 г _18" xfId="11764"/>
    <cellStyle name="_Прогноз на 2005-2008 г." xfId="11765"/>
    <cellStyle name="_Прогноз на 2005-2008 г. 2" xfId="11766"/>
    <cellStyle name="_Прогноз на 2005-2008 г. 2 2" xfId="11767"/>
    <cellStyle name="_Прогноз на 2005-2008 г. 2_18" xfId="11768"/>
    <cellStyle name="_Прогноз на 2005-2008 г. 3" xfId="11769"/>
    <cellStyle name="_Прогноз на 2005-2008 г._18" xfId="11770"/>
    <cellStyle name="_Прогноз на 2005-2008 г._DCF" xfId="11771"/>
    <cellStyle name="_Прогноз на 2005-2008 г._DCF 2" xfId="11772"/>
    <cellStyle name="_Прогноз на 2005-2008 г._DCF 2 2" xfId="11773"/>
    <cellStyle name="_Прогноз на 2005-2008 г._DCF 2_18" xfId="11774"/>
    <cellStyle name="_Прогноз на 2005-2008 г._DCF 3" xfId="11775"/>
    <cellStyle name="_Прогноз на 2005-2008 г._DCF 3 с увел  объемами 14 12 07 " xfId="11776"/>
    <cellStyle name="_Прогноз на 2005-2008 г._DCF 3 с увел  объемами 14 12 07  2" xfId="11777"/>
    <cellStyle name="_Прогноз на 2005-2008 г._DCF 3 с увел  объемами 14 12 07  2 2" xfId="11778"/>
    <cellStyle name="_Прогноз на 2005-2008 г._DCF 3 с увел  объемами 14 12 07  2_18" xfId="11779"/>
    <cellStyle name="_Прогноз на 2005-2008 г._DCF 3 с увел  объемами 14 12 07  3" xfId="11780"/>
    <cellStyle name="_Прогноз на 2005-2008 г._DCF 3 с увел  объемами 14 12 07 _18" xfId="11781"/>
    <cellStyle name="_Прогноз на 2005-2008 г._DCF_18" xfId="11782"/>
    <cellStyle name="_Прогноз на 2005-2008 г._DCF_Pavlodar_9" xfId="11783"/>
    <cellStyle name="_Прогноз на 2005-2008 г._DCF_Pavlodar_9 2" xfId="11784"/>
    <cellStyle name="_Прогноз на 2005-2008 г._DCF_Pavlodar_9 2 2" xfId="11785"/>
    <cellStyle name="_Прогноз на 2005-2008 г._DCF_Pavlodar_9 2_18" xfId="11786"/>
    <cellStyle name="_Прогноз на 2005-2008 г._DCF_Pavlodar_9 3" xfId="11787"/>
    <cellStyle name="_Прогноз на 2005-2008 г._DCF_Pavlodar_9_18" xfId="11788"/>
    <cellStyle name="_Прогноз на 2005-2008 г._Komet_DCF_25" xfId="11789"/>
    <cellStyle name="_Прогноз на 2005-2008 г._Komet_DCF_25 2" xfId="11790"/>
    <cellStyle name="_Прогноз на 2005-2008 г._Komet_DCF_25 2 2" xfId="11791"/>
    <cellStyle name="_Прогноз на 2005-2008 г._Komet_DCF_25 2 3" xfId="11792"/>
    <cellStyle name="_Прогноз на 2005-2008 г._Komet_DCF_25 2_18" xfId="11793"/>
    <cellStyle name="_Прогноз на 2005-2008 г._Komet_DCF_25 3" xfId="11794"/>
    <cellStyle name="_Прогноз на 2005-2008 г._Komet_DCF_25_18" xfId="11795"/>
    <cellStyle name="_Прогноз на 2005-2008 г._Komet_DCF_25_6" xfId="11796"/>
    <cellStyle name="_Прогноз на 2005-2008 г._Komet_DCF_25_6_18" xfId="11797"/>
    <cellStyle name="_Прогноз на 2005-2008 г._Komet_DCF_25_Book3" xfId="11798"/>
    <cellStyle name="_Прогноз на 2005-2008 г._Komet_DCF_25_Book3_18" xfId="11799"/>
    <cellStyle name="_Прогноз на 2005-2008 г._Komet_DCF_25_DCF" xfId="11800"/>
    <cellStyle name="_Прогноз на 2005-2008 г._Komet_DCF_25_DCF 2" xfId="11801"/>
    <cellStyle name="_Прогноз на 2005-2008 г._Komet_DCF_25_DCF 2 2" xfId="11802"/>
    <cellStyle name="_Прогноз на 2005-2008 г._Komet_DCF_25_DCF 2_18" xfId="11803"/>
    <cellStyle name="_Прогноз на 2005-2008 г._Komet_DCF_25_DCF 3" xfId="11804"/>
    <cellStyle name="_Прогноз на 2005-2008 г._Komet_DCF_25_DCF 3 с увел  объемами 14 12 07 " xfId="11805"/>
    <cellStyle name="_Прогноз на 2005-2008 г._Komet_DCF_25_DCF 3 с увел  объемами 14 12 07  2" xfId="11806"/>
    <cellStyle name="_Прогноз на 2005-2008 г._Komet_DCF_25_DCF 3 с увел  объемами 14 12 07  2 2" xfId="11807"/>
    <cellStyle name="_Прогноз на 2005-2008 г._Komet_DCF_25_DCF 3 с увел  объемами 14 12 07  2_18" xfId="11808"/>
    <cellStyle name="_Прогноз на 2005-2008 г._Komet_DCF_25_DCF 3 с увел  объемами 14 12 07  3" xfId="11809"/>
    <cellStyle name="_Прогноз на 2005-2008 г._Komet_DCF_25_DCF 3 с увел  объемами 14 12 07 _18" xfId="11810"/>
    <cellStyle name="_Прогноз на 2005-2008 г._Komet_DCF_25_DCF 3 с увел  объемами 14 12 07 _КБ 2013-2020г" xfId="11811"/>
    <cellStyle name="_Прогноз на 2005-2008 г._Komet_DCF_25_DCF 3 с увел  объемами 14 12 07 _Консолидированный бюджет Павлодар кор" xfId="11812"/>
    <cellStyle name="_Прогноз на 2005-2008 г._Komet_DCF_25_DCF 3 с увел  объемами 14 12 07 _Консолидированный бюджет Павлодар кор ПРЭК" xfId="11813"/>
    <cellStyle name="_Прогноз на 2005-2008 г._Komet_DCF_25_DCF 3 с увел  объемами 14 12 07 _Консолидированный бюджет Павлодар кор.ПТС" xfId="11814"/>
    <cellStyle name="_Прогноз на 2005-2008 г._Komet_DCF_25_DCF 3 с увел  объемами 14 12 07 _ЦАЭК_ТС_ФМ_100$_до_2030_-_02.10.10" xfId="11815"/>
    <cellStyle name="_Прогноз на 2005-2008 г._Komet_DCF_25_DCF 3 с увел  объемами 14 12 07 _ЦАЭК_ТС_ФМ_100$_до_2030_-_02.10.10_18" xfId="11816"/>
    <cellStyle name="_Прогноз на 2005-2008 г._Komet_DCF_25_DCF_18" xfId="11817"/>
    <cellStyle name="_Прогноз на 2005-2008 г._Komet_DCF_25_DCF_Pavlodar_9" xfId="11818"/>
    <cellStyle name="_Прогноз на 2005-2008 г._Komet_DCF_25_DCF_Pavlodar_9 2" xfId="11819"/>
    <cellStyle name="_Прогноз на 2005-2008 г._Komet_DCF_25_DCF_Pavlodar_9 2 2" xfId="11820"/>
    <cellStyle name="_Прогноз на 2005-2008 г._Komet_DCF_25_DCF_Pavlodar_9 2 3" xfId="11821"/>
    <cellStyle name="_Прогноз на 2005-2008 г._Komet_DCF_25_DCF_Pavlodar_9 2_18" xfId="11822"/>
    <cellStyle name="_Прогноз на 2005-2008 г._Komet_DCF_25_DCF_Pavlodar_9 3" xfId="11823"/>
    <cellStyle name="_Прогноз на 2005-2008 г._Komet_DCF_25_DCF_Pavlodar_9_18" xfId="11824"/>
    <cellStyle name="_Прогноз на 2005-2008 г._Komet_DCF_25_DCF_Pavlodar_9_6" xfId="11825"/>
    <cellStyle name="_Прогноз на 2005-2008 г._Komet_DCF_25_DCF_Pavlodar_9_6_18" xfId="11826"/>
    <cellStyle name="_Прогноз на 2005-2008 г._Komet_DCF_25_DCF_Pavlodar_9_Book3" xfId="11827"/>
    <cellStyle name="_Прогноз на 2005-2008 г._Komet_DCF_25_DCF_Pavlodar_9_Book3_18" xfId="11828"/>
    <cellStyle name="_Прогноз на 2005-2008 г._Komet_DCF_25_DCF_Pavlodar_9_Financial Model Pavlodar 10.10.2010" xfId="11829"/>
    <cellStyle name="_Прогноз на 2005-2008 г._Komet_DCF_25_DCF_Pavlodar_9_Financial Model Pavlodar 10.10.2010_18" xfId="11830"/>
    <cellStyle name="_Прогноз на 2005-2008 г._Komet_DCF_25_DCF_Pavlodar_9_FinModel Pavlodar DH 2010.09.30_2" xfId="11831"/>
    <cellStyle name="_Прогноз на 2005-2008 г._Komet_DCF_25_DCF_Pavlodar_9_FinModel Pavlodar DH 2010.09.30_2_18" xfId="11832"/>
    <cellStyle name="_Прогноз на 2005-2008 г._Komet_DCF_25_DCF_Pavlodar_9_FinModel Pavlodar DH 2010.09.30_4" xfId="11833"/>
    <cellStyle name="_Прогноз на 2005-2008 г._Komet_DCF_25_DCF_Pavlodar_9_FinModel Pavlodar DH 2010.09.30_4_18" xfId="11834"/>
    <cellStyle name="_Прогноз на 2005-2008 г._Komet_DCF_25_DCF_Pavlodar_9_FinModel Petropavlovsk DH 2010.09.30_5" xfId="11835"/>
    <cellStyle name="_Прогноз на 2005-2008 г._Komet_DCF_25_DCF_Pavlodar_9_FinModel Petropavlovsk DH 2010.09.30_5_18" xfId="11836"/>
    <cellStyle name="_Прогноз на 2005-2008 г._Komet_DCF_25_DCF_Pavlodar_9_Month Manager Report (Jan '11) расш для Регионов" xfId="11837"/>
    <cellStyle name="_Прогноз на 2005-2008 г._Komet_DCF_25_DCF_Pavlodar_9_Month Manager Report (May '10), расшиф." xfId="11838"/>
    <cellStyle name="_Прогноз на 2005-2008 г._Komet_DCF_25_DCF_Pavlodar_9_Month Manager Report (May '10), расшиф._18" xfId="11839"/>
    <cellStyle name="_Прогноз на 2005-2008 г._Komet_DCF_25_DCF_Pavlodar_9_Worksheet in 2230 Consolidated SevKazEnergy JSC IFRS 2009" xfId="11840"/>
    <cellStyle name="_Прогноз на 2005-2008 г._Komet_DCF_25_DCF_Pavlodar_9_Worksheet in 2230 Consolidated SevKazEnergy JSC IFRS 2009_18" xfId="11841"/>
    <cellStyle name="_Прогноз на 2005-2008 г._Komet_DCF_25_DCF_Pavlodar_9_КБ 2013-2020г" xfId="11842"/>
    <cellStyle name="_Прогноз на 2005-2008 г._Komet_DCF_25_DCF_Pavlodar_9_Консолидированный бюджет Павлодар кор" xfId="11843"/>
    <cellStyle name="_Прогноз на 2005-2008 г._Komet_DCF_25_DCF_Pavlodar_9_Консолидированный бюджет Павлодар кор ПРЭК" xfId="11844"/>
    <cellStyle name="_Прогноз на 2005-2008 г._Komet_DCF_25_DCF_Pavlodar_9_Консолидированный бюджет Павлодар кор.ПТС" xfId="11845"/>
    <cellStyle name="_Прогноз на 2005-2008 г._Komet_DCF_25_DCF_Pavlodar_9_Лист1" xfId="11846"/>
    <cellStyle name="_Прогноз на 2005-2008 г._Komet_DCF_25_DCF_Pavlodar_9_Лист1_18" xfId="11847"/>
    <cellStyle name="_Прогноз на 2005-2008 г._Komet_DCF_25_DCF_Pavlodar_9_Лист4" xfId="11848"/>
    <cellStyle name="_Прогноз на 2005-2008 г._Komet_DCF_25_DCF_Pavlodar_9_Отчет АЭСбыт в ЦАЭК 13082010" xfId="11849"/>
    <cellStyle name="_Прогноз на 2005-2008 г._Komet_DCF_25_DCF_Pavlodar_9_Отчет АЭСбыт в ЦАЭК 13082010_18" xfId="11850"/>
    <cellStyle name="_Прогноз на 2005-2008 г._Komet_DCF_25_DCF_Pavlodar_9_СКЭ 7 месяцев ТЭП 2010г" xfId="11851"/>
    <cellStyle name="_Прогноз на 2005-2008 г._Komet_DCF_25_DCF_Pavlodar_9_СКЭ 7 месяцев ТЭП 2010г_18" xfId="11852"/>
    <cellStyle name="_Прогноз на 2005-2008 г._Komet_DCF_25_DCF_Pavlodar_9_СКЭ 7 месяцев ТЭП 2010г_Month Manager Report (Jan '11) расш для Регионов" xfId="11853"/>
    <cellStyle name="_Прогноз на 2005-2008 г._Komet_DCF_25_DCF_Pavlodar_9_Ф_3" xfId="11854"/>
    <cellStyle name="_Прогноз на 2005-2008 г._Komet_DCF_25_DCF_Pavlodar_9_ФО ЭС 31-12-2014г. от 28 января без переоценки с примерными резервами" xfId="11855"/>
    <cellStyle name="_Прогноз на 2005-2008 г._Komet_DCF_25_DCF_Pavlodar_9_ЦАЭК_ТС_ФМ_100$_до_2030_-_02.10.10" xfId="11856"/>
    <cellStyle name="_Прогноз на 2005-2008 г._Komet_DCF_25_DCF_Pavlodar_9_ЦАЭК_ТС_ФМ_100$_до_2030_-_02.10.10_18" xfId="11857"/>
    <cellStyle name="_Прогноз на 2005-2008 г._Komet_DCF_25_DCF_Pavlodar_9_ЦАЭК_ТС_ФМ_100$_до_2030_-_02-06.10.10" xfId="11858"/>
    <cellStyle name="_Прогноз на 2005-2008 г._Komet_DCF_25_DCF_Pavlodar_9_ЦАЭК_ТС_ФМ_100$_до_2030_-_02-06.10.10_18" xfId="11859"/>
    <cellStyle name="_Прогноз на 2005-2008 г._Komet_DCF_25_DCF_КБ 2013-2020г" xfId="11860"/>
    <cellStyle name="_Прогноз на 2005-2008 г._Komet_DCF_25_DCF_Консолидированный бюджет Павлодар кор" xfId="11861"/>
    <cellStyle name="_Прогноз на 2005-2008 г._Komet_DCF_25_DCF_Консолидированный бюджет Павлодар кор ПРЭК" xfId="11862"/>
    <cellStyle name="_Прогноз на 2005-2008 г._Komet_DCF_25_DCF_Консолидированный бюджет Павлодар кор.ПТС" xfId="11863"/>
    <cellStyle name="_Прогноз на 2005-2008 г._Komet_DCF_25_DCF_ЦАЭК_ТС_ФМ_100$_до_2030_-_02.10.10" xfId="11864"/>
    <cellStyle name="_Прогноз на 2005-2008 г._Komet_DCF_25_DCF_ЦАЭК_ТС_ФМ_100$_до_2030_-_02.10.10_18" xfId="11865"/>
    <cellStyle name="_Прогноз на 2005-2008 г._Komet_DCF_25_Financial Model Pavlodar 10.10.2010" xfId="11866"/>
    <cellStyle name="_Прогноз на 2005-2008 г._Komet_DCF_25_Financial Model Pavlodar 10.10.2010_18" xfId="11867"/>
    <cellStyle name="_Прогноз на 2005-2008 г._Komet_DCF_25_FinModel Pavlodar DH 2010.09.30_2" xfId="11868"/>
    <cellStyle name="_Прогноз на 2005-2008 г._Komet_DCF_25_FinModel Pavlodar DH 2010.09.30_2_18" xfId="11869"/>
    <cellStyle name="_Прогноз на 2005-2008 г._Komet_DCF_25_FinModel Pavlodar DH 2010.09.30_4" xfId="11870"/>
    <cellStyle name="_Прогноз на 2005-2008 г._Komet_DCF_25_FinModel Pavlodar DH 2010.09.30_4_18" xfId="11871"/>
    <cellStyle name="_Прогноз на 2005-2008 г._Komet_DCF_25_FinModel Petropavlovsk DH 2010.09.30_5" xfId="11872"/>
    <cellStyle name="_Прогноз на 2005-2008 г._Komet_DCF_25_FinModel Petropavlovsk DH 2010.09.30_5_18" xfId="11873"/>
    <cellStyle name="_Прогноз на 2005-2008 г._Komet_DCF_25_Month Manager Report (Jan '11) расш для Регионов" xfId="11874"/>
    <cellStyle name="_Прогноз на 2005-2008 г._Komet_DCF_25_Month Manager Report (May '10), расшиф." xfId="11875"/>
    <cellStyle name="_Прогноз на 2005-2008 г._Komet_DCF_25_Month Manager Report (May '10), расшиф._18" xfId="11876"/>
    <cellStyle name="_Прогноз на 2005-2008 г._Komet_DCF_25_Worksheet in 2230 Consolidated SevKazEnergy JSC IFRS 2009" xfId="11877"/>
    <cellStyle name="_Прогноз на 2005-2008 г._Komet_DCF_25_Worksheet in 2230 Consolidated SevKazEnergy JSC IFRS 2009_18" xfId="11878"/>
    <cellStyle name="_Прогноз на 2005-2008 г._Komet_DCF_25_КБ 2013-2020г" xfId="11879"/>
    <cellStyle name="_Прогноз на 2005-2008 г._Komet_DCF_25_Консолидированный бюджет Павлодар кор" xfId="11880"/>
    <cellStyle name="_Прогноз на 2005-2008 г._Komet_DCF_25_Консолидированный бюджет Павлодар кор ПРЭК" xfId="11881"/>
    <cellStyle name="_Прогноз на 2005-2008 г._Komet_DCF_25_Консолидированный бюджет Павлодар кор.ПТС" xfId="11882"/>
    <cellStyle name="_Прогноз на 2005-2008 г._Komet_DCF_25_Лист1" xfId="11883"/>
    <cellStyle name="_Прогноз на 2005-2008 г._Komet_DCF_25_Лист1_18" xfId="11884"/>
    <cellStyle name="_Прогноз на 2005-2008 г._Komet_DCF_25_Лист4" xfId="11885"/>
    <cellStyle name="_Прогноз на 2005-2008 г._Komet_DCF_25_Модель до 2018 г " xfId="11886"/>
    <cellStyle name="_Прогноз на 2005-2008 г._Komet_DCF_25_Модель до 2018 г _18" xfId="11887"/>
    <cellStyle name="_Прогноз на 2005-2008 г._Komet_DCF_25_Отчет АЭСбыт в ЦАЭК 13082010" xfId="11888"/>
    <cellStyle name="_Прогноз на 2005-2008 г._Komet_DCF_25_Отчет АЭСбыт в ЦАЭК 13082010_18" xfId="11889"/>
    <cellStyle name="_Прогноз на 2005-2008 г._Komet_DCF_25_СКЭ 7 месяцев ТЭП 2010г" xfId="11890"/>
    <cellStyle name="_Прогноз на 2005-2008 г._Komet_DCF_25_СКЭ 7 месяцев ТЭП 2010г_18" xfId="11891"/>
    <cellStyle name="_Прогноз на 2005-2008 г._Komet_DCF_25_СКЭ 7 месяцев ТЭП 2010г_Month Manager Report (Jan '11) расш для Регионов" xfId="11892"/>
    <cellStyle name="_Прогноз на 2005-2008 г._Komet_DCF_25_Ф_3" xfId="11893"/>
    <cellStyle name="_Прогноз на 2005-2008 г._Komet_DCF_25_ФО ЭС 31-12-2014г. от 28 января без переоценки с примерными резервами" xfId="11894"/>
    <cellStyle name="_Прогноз на 2005-2008 г._Komet_DCF_25_ЦАЭК_ТС_ФМ_100$_до_2030_-_02.10.10" xfId="11895"/>
    <cellStyle name="_Прогноз на 2005-2008 г._Komet_DCF_25_ЦАЭК_ТС_ФМ_100$_до_2030_-_02.10.10_18" xfId="11896"/>
    <cellStyle name="_Прогноз на 2005-2008 г._Komet_DCF_25_ЦАЭК_ТС_ФМ_100$_до_2030_-_02-06.10.10" xfId="11897"/>
    <cellStyle name="_Прогноз на 2005-2008 г._Komet_DCF_25_ЦАЭК_ТС_ФМ_100$_до_2030_-_02-06.10.10_18" xfId="11898"/>
    <cellStyle name="_Прогноз на 2005-2008 г._Komet_DCF_26" xfId="11899"/>
    <cellStyle name="_Прогноз на 2005-2008 г._Komet_DCF_26 2" xfId="11900"/>
    <cellStyle name="_Прогноз на 2005-2008 г._Komet_DCF_26 2 2" xfId="11901"/>
    <cellStyle name="_Прогноз на 2005-2008 г._Komet_DCF_26 2 3" xfId="11902"/>
    <cellStyle name="_Прогноз на 2005-2008 г._Komet_DCF_26 2_18" xfId="11903"/>
    <cellStyle name="_Прогноз на 2005-2008 г._Komet_DCF_26 3" xfId="11904"/>
    <cellStyle name="_Прогноз на 2005-2008 г._Komet_DCF_26_18" xfId="11905"/>
    <cellStyle name="_Прогноз на 2005-2008 г._Komet_DCF_26_6" xfId="11906"/>
    <cellStyle name="_Прогноз на 2005-2008 г._Komet_DCF_26_6_18" xfId="11907"/>
    <cellStyle name="_Прогноз на 2005-2008 г._Komet_DCF_26_Book3" xfId="11908"/>
    <cellStyle name="_Прогноз на 2005-2008 г._Komet_DCF_26_Book3_18" xfId="11909"/>
    <cellStyle name="_Прогноз на 2005-2008 г._Komet_DCF_26_DCF" xfId="11910"/>
    <cellStyle name="_Прогноз на 2005-2008 г._Komet_DCF_26_DCF 2" xfId="11911"/>
    <cellStyle name="_Прогноз на 2005-2008 г._Komet_DCF_26_DCF 2 2" xfId="11912"/>
    <cellStyle name="_Прогноз на 2005-2008 г._Komet_DCF_26_DCF 2_18" xfId="11913"/>
    <cellStyle name="_Прогноз на 2005-2008 г._Komet_DCF_26_DCF 3" xfId="11914"/>
    <cellStyle name="_Прогноз на 2005-2008 г._Komet_DCF_26_DCF 3 с увел  объемами 14 12 07 " xfId="11915"/>
    <cellStyle name="_Прогноз на 2005-2008 г._Komet_DCF_26_DCF 3 с увел  объемами 14 12 07  2" xfId="11916"/>
    <cellStyle name="_Прогноз на 2005-2008 г._Komet_DCF_26_DCF 3 с увел  объемами 14 12 07  2 2" xfId="11917"/>
    <cellStyle name="_Прогноз на 2005-2008 г._Komet_DCF_26_DCF 3 с увел  объемами 14 12 07  2_18" xfId="11918"/>
    <cellStyle name="_Прогноз на 2005-2008 г._Komet_DCF_26_DCF 3 с увел  объемами 14 12 07  3" xfId="11919"/>
    <cellStyle name="_Прогноз на 2005-2008 г._Komet_DCF_26_DCF 3 с увел  объемами 14 12 07 _18" xfId="11920"/>
    <cellStyle name="_Прогноз на 2005-2008 г._Komet_DCF_26_DCF 3 с увел  объемами 14 12 07 _КБ 2013-2020г" xfId="11921"/>
    <cellStyle name="_Прогноз на 2005-2008 г._Komet_DCF_26_DCF 3 с увел  объемами 14 12 07 _Консолидированный бюджет Павлодар кор" xfId="11922"/>
    <cellStyle name="_Прогноз на 2005-2008 г._Komet_DCF_26_DCF 3 с увел  объемами 14 12 07 _Консолидированный бюджет Павлодар кор ПРЭК" xfId="11923"/>
    <cellStyle name="_Прогноз на 2005-2008 г._Komet_DCF_26_DCF 3 с увел  объемами 14 12 07 _Консолидированный бюджет Павлодар кор.ПТС" xfId="11924"/>
    <cellStyle name="_Прогноз на 2005-2008 г._Komet_DCF_26_DCF 3 с увел  объемами 14 12 07 _ЦАЭК_ТС_ФМ_100$_до_2030_-_02.10.10" xfId="11925"/>
    <cellStyle name="_Прогноз на 2005-2008 г._Komet_DCF_26_DCF 3 с увел  объемами 14 12 07 _ЦАЭК_ТС_ФМ_100$_до_2030_-_02.10.10_18" xfId="11926"/>
    <cellStyle name="_Прогноз на 2005-2008 г._Komet_DCF_26_DCF_18" xfId="11927"/>
    <cellStyle name="_Прогноз на 2005-2008 г._Komet_DCF_26_DCF_Pavlodar_9" xfId="11928"/>
    <cellStyle name="_Прогноз на 2005-2008 г._Komet_DCF_26_DCF_Pavlodar_9 2" xfId="11929"/>
    <cellStyle name="_Прогноз на 2005-2008 г._Komet_DCF_26_DCF_Pavlodar_9 2 2" xfId="11930"/>
    <cellStyle name="_Прогноз на 2005-2008 г._Komet_DCF_26_DCF_Pavlodar_9 2 3" xfId="11931"/>
    <cellStyle name="_Прогноз на 2005-2008 г._Komet_DCF_26_DCF_Pavlodar_9 2_18" xfId="11932"/>
    <cellStyle name="_Прогноз на 2005-2008 г._Komet_DCF_26_DCF_Pavlodar_9 3" xfId="11933"/>
    <cellStyle name="_Прогноз на 2005-2008 г._Komet_DCF_26_DCF_Pavlodar_9_18" xfId="11934"/>
    <cellStyle name="_Прогноз на 2005-2008 г._Komet_DCF_26_DCF_Pavlodar_9_6" xfId="11935"/>
    <cellStyle name="_Прогноз на 2005-2008 г._Komet_DCF_26_DCF_Pavlodar_9_6_18" xfId="11936"/>
    <cellStyle name="_Прогноз на 2005-2008 г._Komet_DCF_26_DCF_Pavlodar_9_Book3" xfId="11937"/>
    <cellStyle name="_Прогноз на 2005-2008 г._Komet_DCF_26_DCF_Pavlodar_9_Book3_18" xfId="11938"/>
    <cellStyle name="_Прогноз на 2005-2008 г._Komet_DCF_26_DCF_Pavlodar_9_Financial Model Pavlodar 10.10.2010" xfId="11939"/>
    <cellStyle name="_Прогноз на 2005-2008 г._Komet_DCF_26_DCF_Pavlodar_9_Financial Model Pavlodar 10.10.2010_18" xfId="11940"/>
    <cellStyle name="_Прогноз на 2005-2008 г._Komet_DCF_26_DCF_Pavlodar_9_FinModel Pavlodar DH 2010.09.30_2" xfId="11941"/>
    <cellStyle name="_Прогноз на 2005-2008 г._Komet_DCF_26_DCF_Pavlodar_9_FinModel Pavlodar DH 2010.09.30_2_18" xfId="11942"/>
    <cellStyle name="_Прогноз на 2005-2008 г._Komet_DCF_26_DCF_Pavlodar_9_FinModel Pavlodar DH 2010.09.30_4" xfId="11943"/>
    <cellStyle name="_Прогноз на 2005-2008 г._Komet_DCF_26_DCF_Pavlodar_9_FinModel Pavlodar DH 2010.09.30_4_18" xfId="11944"/>
    <cellStyle name="_Прогноз на 2005-2008 г._Komet_DCF_26_DCF_Pavlodar_9_FinModel Petropavlovsk DH 2010.09.30_5" xfId="11945"/>
    <cellStyle name="_Прогноз на 2005-2008 г._Komet_DCF_26_DCF_Pavlodar_9_FinModel Petropavlovsk DH 2010.09.30_5_18" xfId="11946"/>
    <cellStyle name="_Прогноз на 2005-2008 г._Komet_DCF_26_DCF_Pavlodar_9_Month Manager Report (Jan '11) расш для Регионов" xfId="11947"/>
    <cellStyle name="_Прогноз на 2005-2008 г._Komet_DCF_26_DCF_Pavlodar_9_Month Manager Report (May '10), расшиф." xfId="11948"/>
    <cellStyle name="_Прогноз на 2005-2008 г._Komet_DCF_26_DCF_Pavlodar_9_Month Manager Report (May '10), расшиф._18" xfId="11949"/>
    <cellStyle name="_Прогноз на 2005-2008 г._Komet_DCF_26_DCF_Pavlodar_9_Worksheet in 2230 Consolidated SevKazEnergy JSC IFRS 2009" xfId="11950"/>
    <cellStyle name="_Прогноз на 2005-2008 г._Komet_DCF_26_DCF_Pavlodar_9_Worksheet in 2230 Consolidated SevKazEnergy JSC IFRS 2009_18" xfId="11951"/>
    <cellStyle name="_Прогноз на 2005-2008 г._Komet_DCF_26_DCF_Pavlodar_9_КБ 2013-2020г" xfId="11952"/>
    <cellStyle name="_Прогноз на 2005-2008 г._Komet_DCF_26_DCF_Pavlodar_9_Консолидированный бюджет Павлодар кор" xfId="11953"/>
    <cellStyle name="_Прогноз на 2005-2008 г._Komet_DCF_26_DCF_Pavlodar_9_Консолидированный бюджет Павлодар кор ПРЭК" xfId="11954"/>
    <cellStyle name="_Прогноз на 2005-2008 г._Komet_DCF_26_DCF_Pavlodar_9_Консолидированный бюджет Павлодар кор.ПТС" xfId="11955"/>
    <cellStyle name="_Прогноз на 2005-2008 г._Komet_DCF_26_DCF_Pavlodar_9_Лист1" xfId="11956"/>
    <cellStyle name="_Прогноз на 2005-2008 г._Komet_DCF_26_DCF_Pavlodar_9_Лист1_18" xfId="11957"/>
    <cellStyle name="_Прогноз на 2005-2008 г._Komet_DCF_26_DCF_Pavlodar_9_Лист4" xfId="11958"/>
    <cellStyle name="_Прогноз на 2005-2008 г._Komet_DCF_26_DCF_Pavlodar_9_Отчет АЭСбыт в ЦАЭК 13082010" xfId="11959"/>
    <cellStyle name="_Прогноз на 2005-2008 г._Komet_DCF_26_DCF_Pavlodar_9_Отчет АЭСбыт в ЦАЭК 13082010_18" xfId="11960"/>
    <cellStyle name="_Прогноз на 2005-2008 г._Komet_DCF_26_DCF_Pavlodar_9_СКЭ 7 месяцев ТЭП 2010г" xfId="11961"/>
    <cellStyle name="_Прогноз на 2005-2008 г._Komet_DCF_26_DCF_Pavlodar_9_СКЭ 7 месяцев ТЭП 2010г_18" xfId="11962"/>
    <cellStyle name="_Прогноз на 2005-2008 г._Komet_DCF_26_DCF_Pavlodar_9_СКЭ 7 месяцев ТЭП 2010г_Month Manager Report (Jan '11) расш для Регионов" xfId="11963"/>
    <cellStyle name="_Прогноз на 2005-2008 г._Komet_DCF_26_DCF_Pavlodar_9_Ф_3" xfId="11964"/>
    <cellStyle name="_Прогноз на 2005-2008 г._Komet_DCF_26_DCF_Pavlodar_9_ФО ЭС 31-12-2014г. от 28 января без переоценки с примерными резервами" xfId="11965"/>
    <cellStyle name="_Прогноз на 2005-2008 г._Komet_DCF_26_DCF_Pavlodar_9_ЦАЭК_ТС_ФМ_100$_до_2030_-_02.10.10" xfId="11966"/>
    <cellStyle name="_Прогноз на 2005-2008 г._Komet_DCF_26_DCF_Pavlodar_9_ЦАЭК_ТС_ФМ_100$_до_2030_-_02.10.10_18" xfId="11967"/>
    <cellStyle name="_Прогноз на 2005-2008 г._Komet_DCF_26_DCF_Pavlodar_9_ЦАЭК_ТС_ФМ_100$_до_2030_-_02-06.10.10" xfId="11968"/>
    <cellStyle name="_Прогноз на 2005-2008 г._Komet_DCF_26_DCF_Pavlodar_9_ЦАЭК_ТС_ФМ_100$_до_2030_-_02-06.10.10_18" xfId="11969"/>
    <cellStyle name="_Прогноз на 2005-2008 г._Komet_DCF_26_DCF_КБ 2013-2020г" xfId="11970"/>
    <cellStyle name="_Прогноз на 2005-2008 г._Komet_DCF_26_DCF_Консолидированный бюджет Павлодар кор" xfId="11971"/>
    <cellStyle name="_Прогноз на 2005-2008 г._Komet_DCF_26_DCF_Консолидированный бюджет Павлодар кор ПРЭК" xfId="11972"/>
    <cellStyle name="_Прогноз на 2005-2008 г._Komet_DCF_26_DCF_Консолидированный бюджет Павлодар кор.ПТС" xfId="11973"/>
    <cellStyle name="_Прогноз на 2005-2008 г._Komet_DCF_26_DCF_ЦАЭК_ТС_ФМ_100$_до_2030_-_02.10.10" xfId="11974"/>
    <cellStyle name="_Прогноз на 2005-2008 г._Komet_DCF_26_DCF_ЦАЭК_ТС_ФМ_100$_до_2030_-_02.10.10_18" xfId="11975"/>
    <cellStyle name="_Прогноз на 2005-2008 г._Komet_DCF_26_Financial Model Pavlodar 10.10.2010" xfId="11976"/>
    <cellStyle name="_Прогноз на 2005-2008 г._Komet_DCF_26_Financial Model Pavlodar 10.10.2010_18" xfId="11977"/>
    <cellStyle name="_Прогноз на 2005-2008 г._Komet_DCF_26_FinModel Pavlodar DH 2010.09.30_2" xfId="11978"/>
    <cellStyle name="_Прогноз на 2005-2008 г._Komet_DCF_26_FinModel Pavlodar DH 2010.09.30_2_18" xfId="11979"/>
    <cellStyle name="_Прогноз на 2005-2008 г._Komet_DCF_26_FinModel Pavlodar DH 2010.09.30_4" xfId="11980"/>
    <cellStyle name="_Прогноз на 2005-2008 г._Komet_DCF_26_FinModel Pavlodar DH 2010.09.30_4_18" xfId="11981"/>
    <cellStyle name="_Прогноз на 2005-2008 г._Komet_DCF_26_FinModel Petropavlovsk DH 2010.09.30_5" xfId="11982"/>
    <cellStyle name="_Прогноз на 2005-2008 г._Komet_DCF_26_FinModel Petropavlovsk DH 2010.09.30_5_18" xfId="11983"/>
    <cellStyle name="_Прогноз на 2005-2008 г._Komet_DCF_26_Month Manager Report (Jan '11) расш для Регионов" xfId="11984"/>
    <cellStyle name="_Прогноз на 2005-2008 г._Komet_DCF_26_Month Manager Report (May '10), расшиф." xfId="11985"/>
    <cellStyle name="_Прогноз на 2005-2008 г._Komet_DCF_26_Month Manager Report (May '10), расшиф._18" xfId="11986"/>
    <cellStyle name="_Прогноз на 2005-2008 г._Komet_DCF_26_Worksheet in 2230 Consolidated SevKazEnergy JSC IFRS 2009" xfId="11987"/>
    <cellStyle name="_Прогноз на 2005-2008 г._Komet_DCF_26_Worksheet in 2230 Consolidated SevKazEnergy JSC IFRS 2009_18" xfId="11988"/>
    <cellStyle name="_Прогноз на 2005-2008 г._Komet_DCF_26_КБ 2013-2020г" xfId="11989"/>
    <cellStyle name="_Прогноз на 2005-2008 г._Komet_DCF_26_Консолидированный бюджет Павлодар кор" xfId="11990"/>
    <cellStyle name="_Прогноз на 2005-2008 г._Komet_DCF_26_Консолидированный бюджет Павлодар кор ПРЭК" xfId="11991"/>
    <cellStyle name="_Прогноз на 2005-2008 г._Komet_DCF_26_Консолидированный бюджет Павлодар кор.ПТС" xfId="11992"/>
    <cellStyle name="_Прогноз на 2005-2008 г._Komet_DCF_26_Лист1" xfId="11993"/>
    <cellStyle name="_Прогноз на 2005-2008 г._Komet_DCF_26_Лист1_18" xfId="11994"/>
    <cellStyle name="_Прогноз на 2005-2008 г._Komet_DCF_26_Лист4" xfId="11995"/>
    <cellStyle name="_Прогноз на 2005-2008 г._Komet_DCF_26_Модель до 2018 г " xfId="11996"/>
    <cellStyle name="_Прогноз на 2005-2008 г._Komet_DCF_26_Модель до 2018 г _18" xfId="11997"/>
    <cellStyle name="_Прогноз на 2005-2008 г._Komet_DCF_26_Отчет АЭСбыт в ЦАЭК 13082010" xfId="11998"/>
    <cellStyle name="_Прогноз на 2005-2008 г._Komet_DCF_26_Отчет АЭСбыт в ЦАЭК 13082010_18" xfId="11999"/>
    <cellStyle name="_Прогноз на 2005-2008 г._Komet_DCF_26_СКЭ 7 месяцев ТЭП 2010г" xfId="12000"/>
    <cellStyle name="_Прогноз на 2005-2008 г._Komet_DCF_26_СКЭ 7 месяцев ТЭП 2010г_18" xfId="12001"/>
    <cellStyle name="_Прогноз на 2005-2008 г._Komet_DCF_26_СКЭ 7 месяцев ТЭП 2010г_Month Manager Report (Jan '11) расш для Регионов" xfId="12002"/>
    <cellStyle name="_Прогноз на 2005-2008 г._Komet_DCF_26_Ф_3" xfId="12003"/>
    <cellStyle name="_Прогноз на 2005-2008 г._Komet_DCF_26_ФО ЭС 31-12-2014г. от 28 января без переоценки с примерными резервами" xfId="12004"/>
    <cellStyle name="_Прогноз на 2005-2008 г._Komet_DCF_26_ЦАЭК_ТС_ФМ_100$_до_2030_-_02.10.10" xfId="12005"/>
    <cellStyle name="_Прогноз на 2005-2008 г._Komet_DCF_26_ЦАЭК_ТС_ФМ_100$_до_2030_-_02.10.10_18" xfId="12006"/>
    <cellStyle name="_Прогноз на 2005-2008 г._Komet_DCF_26_ЦАЭК_ТС_ФМ_100$_до_2030_-_02-06.10.10" xfId="12007"/>
    <cellStyle name="_Прогноз на 2005-2008 г._Komet_DCF_26_ЦАЭК_ТС_ФМ_100$_до_2030_-_02-06.10.10_18" xfId="12008"/>
    <cellStyle name="_Прогноз на 2005-2008 г._Модель до 2018 г " xfId="12009"/>
    <cellStyle name="_Прогноз на 2005-2008 г._Модель до 2018 г _18" xfId="12010"/>
    <cellStyle name="_производство 2004" xfId="12011"/>
    <cellStyle name="_производство 2004 2" xfId="12012"/>
    <cellStyle name="_производство 2004 2 2" xfId="12013"/>
    <cellStyle name="_производство 2004 2_18" xfId="12014"/>
    <cellStyle name="_производство 2004 3" xfId="12015"/>
    <cellStyle name="_производство 2004_18" xfId="12016"/>
    <cellStyle name="_производство 2004_DCF" xfId="12017"/>
    <cellStyle name="_производство 2004_DCF 2" xfId="12018"/>
    <cellStyle name="_производство 2004_DCF 2 2" xfId="12019"/>
    <cellStyle name="_производство 2004_DCF 2_18" xfId="12020"/>
    <cellStyle name="_производство 2004_DCF 3" xfId="12021"/>
    <cellStyle name="_производство 2004_DCF 3 с увел  объемами 14 12 07 " xfId="12022"/>
    <cellStyle name="_производство 2004_DCF 3 с увел  объемами 14 12 07  2" xfId="12023"/>
    <cellStyle name="_производство 2004_DCF 3 с увел  объемами 14 12 07  2 2" xfId="12024"/>
    <cellStyle name="_производство 2004_DCF 3 с увел  объемами 14 12 07  2_18" xfId="12025"/>
    <cellStyle name="_производство 2004_DCF 3 с увел  объемами 14 12 07  3" xfId="12026"/>
    <cellStyle name="_производство 2004_DCF 3 с увел  объемами 14 12 07 _18" xfId="12027"/>
    <cellStyle name="_производство 2004_DCF_18" xfId="12028"/>
    <cellStyle name="_производство 2004_DCF_Pavlodar_9" xfId="12029"/>
    <cellStyle name="_производство 2004_DCF_Pavlodar_9 2" xfId="12030"/>
    <cellStyle name="_производство 2004_DCF_Pavlodar_9 2 2" xfId="12031"/>
    <cellStyle name="_производство 2004_DCF_Pavlodar_9 2_18" xfId="12032"/>
    <cellStyle name="_производство 2004_DCF_Pavlodar_9 3" xfId="12033"/>
    <cellStyle name="_производство 2004_DCF_Pavlodar_9_18" xfId="12034"/>
    <cellStyle name="_производство 2004_Модель до 2018 г " xfId="12035"/>
    <cellStyle name="_производство 2004_Модель до 2018 г _18" xfId="12036"/>
    <cellStyle name="_производство 2005" xfId="12037"/>
    <cellStyle name="_производство 2005 2" xfId="12038"/>
    <cellStyle name="_производство 2005 2 2" xfId="12039"/>
    <cellStyle name="_производство 2005 2_18" xfId="12040"/>
    <cellStyle name="_производство 2005 3" xfId="12041"/>
    <cellStyle name="_производство 2005_18" xfId="12042"/>
    <cellStyle name="_производство 2005_DCF" xfId="12043"/>
    <cellStyle name="_производство 2005_DCF 2" xfId="12044"/>
    <cellStyle name="_производство 2005_DCF 2 2" xfId="12045"/>
    <cellStyle name="_производство 2005_DCF 2_18" xfId="12046"/>
    <cellStyle name="_производство 2005_DCF 3" xfId="12047"/>
    <cellStyle name="_производство 2005_DCF 3 с увел  объемами 14 12 07 " xfId="12048"/>
    <cellStyle name="_производство 2005_DCF 3 с увел  объемами 14 12 07  2" xfId="12049"/>
    <cellStyle name="_производство 2005_DCF 3 с увел  объемами 14 12 07  2 2" xfId="12050"/>
    <cellStyle name="_производство 2005_DCF 3 с увел  объемами 14 12 07  2_18" xfId="12051"/>
    <cellStyle name="_производство 2005_DCF 3 с увел  объемами 14 12 07  3" xfId="12052"/>
    <cellStyle name="_производство 2005_DCF 3 с увел  объемами 14 12 07 _18" xfId="12053"/>
    <cellStyle name="_производство 2005_DCF_18" xfId="12054"/>
    <cellStyle name="_производство 2005_DCF_Pavlodar_9" xfId="12055"/>
    <cellStyle name="_производство 2005_DCF_Pavlodar_9 2" xfId="12056"/>
    <cellStyle name="_производство 2005_DCF_Pavlodar_9 2 2" xfId="12057"/>
    <cellStyle name="_производство 2005_DCF_Pavlodar_9 2_18" xfId="12058"/>
    <cellStyle name="_производство 2005_DCF_Pavlodar_9 3" xfId="12059"/>
    <cellStyle name="_производство 2005_DCF_Pavlodar_9_18" xfId="12060"/>
    <cellStyle name="_производство 2005_Модель до 2018 г " xfId="12061"/>
    <cellStyle name="_производство 2005_Модель до 2018 г _18" xfId="12062"/>
    <cellStyle name="_x0005__x001c__проценты-2" xfId="12063"/>
    <cellStyle name="_ПЭ консолидир  (ПЭ)2009 г" xfId="12064"/>
    <cellStyle name="_ПЭ консолидир  (ПЭ)2009 г_18" xfId="12065"/>
    <cellStyle name="_ПЭ консолидир. (ПЭ)2008 г." xfId="12066"/>
    <cellStyle name="_ПЭ консолидир. (ПЭ)2008 г. 2" xfId="12067"/>
    <cellStyle name="_ПЭ консолидир. (ПЭ)2008 г._18" xfId="12068"/>
    <cellStyle name="_Сведения о расходах на 2004г" xfId="12069"/>
    <cellStyle name="_Сведения о расходах на 2004г 2" xfId="12070"/>
    <cellStyle name="_Сведения о расходах на 2004г 2 2" xfId="12071"/>
    <cellStyle name="_Сведения о расходах на 2004г 2_18" xfId="12072"/>
    <cellStyle name="_Сведения о расходах на 2004г 3" xfId="12073"/>
    <cellStyle name="_Сведения о расходах на 2004г_18" xfId="12074"/>
    <cellStyle name="_Сведения о расходах на 2004г_DCF" xfId="12075"/>
    <cellStyle name="_Сведения о расходах на 2004г_DCF 2" xfId="12076"/>
    <cellStyle name="_Сведения о расходах на 2004г_DCF 2 2" xfId="12077"/>
    <cellStyle name="_Сведения о расходах на 2004г_DCF 2_18" xfId="12078"/>
    <cellStyle name="_Сведения о расходах на 2004г_DCF 3" xfId="12079"/>
    <cellStyle name="_Сведения о расходах на 2004г_DCF 3 с увел  объемами 14 12 07 " xfId="12080"/>
    <cellStyle name="_Сведения о расходах на 2004г_DCF 3 с увел  объемами 14 12 07  2" xfId="12081"/>
    <cellStyle name="_Сведения о расходах на 2004г_DCF 3 с увел  объемами 14 12 07  2 2" xfId="12082"/>
    <cellStyle name="_Сведения о расходах на 2004г_DCF 3 с увел  объемами 14 12 07  2_18" xfId="12083"/>
    <cellStyle name="_Сведения о расходах на 2004г_DCF 3 с увел  объемами 14 12 07  3" xfId="12084"/>
    <cellStyle name="_Сведения о расходах на 2004г_DCF 3 с увел  объемами 14 12 07 _18" xfId="12085"/>
    <cellStyle name="_Сведения о расходах на 2004г_DCF_18" xfId="12086"/>
    <cellStyle name="_Сведения о расходах на 2004г_DCF_Pavlodar_9" xfId="12087"/>
    <cellStyle name="_Сведения о расходах на 2004г_DCF_Pavlodar_9 2" xfId="12088"/>
    <cellStyle name="_Сведения о расходах на 2004г_DCF_Pavlodar_9 2 2" xfId="12089"/>
    <cellStyle name="_Сведения о расходах на 2004г_DCF_Pavlodar_9 2_18" xfId="12090"/>
    <cellStyle name="_Сведения о расходах на 2004г_DCF_Pavlodar_9 3" xfId="12091"/>
    <cellStyle name="_Сведения о расходах на 2004г_DCF_Pavlodar_9_18" xfId="12092"/>
    <cellStyle name="_Сведения о расходах на 2004г_Модель до 2018 г " xfId="12093"/>
    <cellStyle name="_Сведения о расходах на 2004г_Модель до 2018 г _18" xfId="12094"/>
    <cellStyle name="_СводФ2_CAFEC_Консолид_ 2008" xfId="12095"/>
    <cellStyle name="_СводФ2_CAFEC_Консолид_ 2008 2" xfId="12096"/>
    <cellStyle name="_СводФ2_CAFEC_Консолид_ 2008 3" xfId="12097"/>
    <cellStyle name="_СводФ2_CAFEC_Консолид_ 2008_18" xfId="12098"/>
    <cellStyle name="_СводФ3_ЦАТЭК_Консолид_4 кв 2008" xfId="12099"/>
    <cellStyle name="_СводФ3_ЦАТЭК_Консолид_4 кв 2008 2" xfId="12100"/>
    <cellStyle name="_СводФ3_ЦАТЭК_Консолид_4 кв 2008 3" xfId="12101"/>
    <cellStyle name="_СводФ3_ЦАТЭК_Консолид_4 кв 2008_18" xfId="12102"/>
    <cellStyle name="_Средневзвеш процент за 2008 г. для дисконтирования" xfId="12103"/>
    <cellStyle name="_Средневзвеш процент за 2008 г. для дисконтирования 2" xfId="12104"/>
    <cellStyle name="_Средневзвеш процент за 2008 г. для дисконтирования_18" xfId="12105"/>
    <cellStyle name="_Таблицы - продажи 2003 г. - прогноз до 2008 г. 24.021" xfId="12106"/>
    <cellStyle name="_Таблицы - продажи 2003 г. - прогноз до 2008 г. 24.021 2" xfId="12107"/>
    <cellStyle name="_Таблицы - продажи 2003 г. - прогноз до 2008 г. 24.021 2 2" xfId="12108"/>
    <cellStyle name="_Таблицы - продажи 2003 г. - прогноз до 2008 г. 24.021 2_18" xfId="12109"/>
    <cellStyle name="_Таблицы - продажи 2003 г. - прогноз до 2008 г. 24.021 3" xfId="12110"/>
    <cellStyle name="_Таблицы - продажи 2003 г. - прогноз до 2008 г. 24.021_18" xfId="12111"/>
    <cellStyle name="_Таблицы - продажи 2003 г. - прогноз до 2008 г. 24.021_DCF" xfId="12112"/>
    <cellStyle name="_Таблицы - продажи 2003 г. - прогноз до 2008 г. 24.021_DCF 2" xfId="12113"/>
    <cellStyle name="_Таблицы - продажи 2003 г. - прогноз до 2008 г. 24.021_DCF 2 2" xfId="12114"/>
    <cellStyle name="_Таблицы - продажи 2003 г. - прогноз до 2008 г. 24.021_DCF 2_18" xfId="12115"/>
    <cellStyle name="_Таблицы - продажи 2003 г. - прогноз до 2008 г. 24.021_DCF 3" xfId="12116"/>
    <cellStyle name="_Таблицы - продажи 2003 г. - прогноз до 2008 г. 24.021_DCF 3 с увел  объемами 14 12 07 " xfId="12117"/>
    <cellStyle name="_Таблицы - продажи 2003 г. - прогноз до 2008 г. 24.021_DCF 3 с увел  объемами 14 12 07  2" xfId="12118"/>
    <cellStyle name="_Таблицы - продажи 2003 г. - прогноз до 2008 г. 24.021_DCF 3 с увел  объемами 14 12 07  2 2" xfId="12119"/>
    <cellStyle name="_Таблицы - продажи 2003 г. - прогноз до 2008 г. 24.021_DCF 3 с увел  объемами 14 12 07  2_18" xfId="12120"/>
    <cellStyle name="_Таблицы - продажи 2003 г. - прогноз до 2008 г. 24.021_DCF 3 с увел  объемами 14 12 07  3" xfId="12121"/>
    <cellStyle name="_Таблицы - продажи 2003 г. - прогноз до 2008 г. 24.021_DCF 3 с увел  объемами 14 12 07 _18" xfId="12122"/>
    <cellStyle name="_Таблицы - продажи 2003 г. - прогноз до 2008 г. 24.021_DCF_18" xfId="12123"/>
    <cellStyle name="_Таблицы - продажи 2003 г. - прогноз до 2008 г. 24.021_DCF_Pavlodar_9" xfId="12124"/>
    <cellStyle name="_Таблицы - продажи 2003 г. - прогноз до 2008 г. 24.021_DCF_Pavlodar_9 2" xfId="12125"/>
    <cellStyle name="_Таблицы - продажи 2003 г. - прогноз до 2008 г. 24.021_DCF_Pavlodar_9 2 2" xfId="12126"/>
    <cellStyle name="_Таблицы - продажи 2003 г. - прогноз до 2008 г. 24.021_DCF_Pavlodar_9 2_18" xfId="12127"/>
    <cellStyle name="_Таблицы - продажи 2003 г. - прогноз до 2008 г. 24.021_DCF_Pavlodar_9 3" xfId="12128"/>
    <cellStyle name="_Таблицы - продажи 2003 г. - прогноз до 2008 г. 24.021_DCF_Pavlodar_9_18" xfId="12129"/>
    <cellStyle name="_Таблицы - продажи 2003 г. - прогноз до 2008 г. 24.021_Komet_DCF_25" xfId="12130"/>
    <cellStyle name="_Таблицы - продажи 2003 г. - прогноз до 2008 г. 24.021_Komet_DCF_25 2" xfId="12131"/>
    <cellStyle name="_Таблицы - продажи 2003 г. - прогноз до 2008 г. 24.021_Komet_DCF_25 2 2" xfId="12132"/>
    <cellStyle name="_Таблицы - продажи 2003 г. - прогноз до 2008 г. 24.021_Komet_DCF_25 2 3" xfId="12133"/>
    <cellStyle name="_Таблицы - продажи 2003 г. - прогноз до 2008 г. 24.021_Komet_DCF_25 2_18" xfId="12134"/>
    <cellStyle name="_Таблицы - продажи 2003 г. - прогноз до 2008 г. 24.021_Komet_DCF_25 3" xfId="12135"/>
    <cellStyle name="_Таблицы - продажи 2003 г. - прогноз до 2008 г. 24.021_Komet_DCF_25_18" xfId="12136"/>
    <cellStyle name="_Таблицы - продажи 2003 г. - прогноз до 2008 г. 24.021_Komet_DCF_25_6" xfId="12137"/>
    <cellStyle name="_Таблицы - продажи 2003 г. - прогноз до 2008 г. 24.021_Komet_DCF_25_6_18" xfId="12138"/>
    <cellStyle name="_Таблицы - продажи 2003 г. - прогноз до 2008 г. 24.021_Komet_DCF_25_Book3" xfId="12139"/>
    <cellStyle name="_Таблицы - продажи 2003 г. - прогноз до 2008 г. 24.021_Komet_DCF_25_Book3_18" xfId="12140"/>
    <cellStyle name="_Таблицы - продажи 2003 г. - прогноз до 2008 г. 24.021_Komet_DCF_25_DCF" xfId="12141"/>
    <cellStyle name="_Таблицы - продажи 2003 г. - прогноз до 2008 г. 24.021_Komet_DCF_25_DCF 2" xfId="12142"/>
    <cellStyle name="_Таблицы - продажи 2003 г. - прогноз до 2008 г. 24.021_Komet_DCF_25_DCF 2 2" xfId="12143"/>
    <cellStyle name="_Таблицы - продажи 2003 г. - прогноз до 2008 г. 24.021_Komet_DCF_25_DCF 2_18" xfId="12144"/>
    <cellStyle name="_Таблицы - продажи 2003 г. - прогноз до 2008 г. 24.021_Komet_DCF_25_DCF 3" xfId="12145"/>
    <cellStyle name="_Таблицы - продажи 2003 г. - прогноз до 2008 г. 24.021_Komet_DCF_25_DCF 3 с увел  объемами 14 12 07 " xfId="12146"/>
    <cellStyle name="_Таблицы - продажи 2003 г. - прогноз до 2008 г. 24.021_Komet_DCF_25_DCF 3 с увел  объемами 14 12 07  2" xfId="12147"/>
    <cellStyle name="_Таблицы - продажи 2003 г. - прогноз до 2008 г. 24.021_Komet_DCF_25_DCF 3 с увел  объемами 14 12 07  2 2" xfId="12148"/>
    <cellStyle name="_Таблицы - продажи 2003 г. - прогноз до 2008 г. 24.021_Komet_DCF_25_DCF 3 с увел  объемами 14 12 07  2_18" xfId="12149"/>
    <cellStyle name="_Таблицы - продажи 2003 г. - прогноз до 2008 г. 24.021_Komet_DCF_25_DCF 3 с увел  объемами 14 12 07  3" xfId="12150"/>
    <cellStyle name="_Таблицы - продажи 2003 г. - прогноз до 2008 г. 24.021_Komet_DCF_25_DCF 3 с увел  объемами 14 12 07 _18" xfId="12151"/>
    <cellStyle name="_Таблицы - продажи 2003 г. - прогноз до 2008 г. 24.021_Komet_DCF_25_DCF 3 с увел  объемами 14 12 07 _КБ 2013-2020г" xfId="12152"/>
    <cellStyle name="_Таблицы - продажи 2003 г. - прогноз до 2008 г. 24.021_Komet_DCF_25_DCF 3 с увел  объемами 14 12 07 _Консолидированный бюджет Павлодар кор" xfId="12153"/>
    <cellStyle name="_Таблицы - продажи 2003 г. - прогноз до 2008 г. 24.021_Komet_DCF_25_DCF 3 с увел  объемами 14 12 07 _Консолидированный бюджет Павлодар кор ПРЭК" xfId="12154"/>
    <cellStyle name="_Таблицы - продажи 2003 г. - прогноз до 2008 г. 24.021_Komet_DCF_25_DCF 3 с увел  объемами 14 12 07 _Консолидированный бюджет Павлодар кор.ПТС" xfId="12155"/>
    <cellStyle name="_Таблицы - продажи 2003 г. - прогноз до 2008 г. 24.021_Komet_DCF_25_DCF 3 с увел  объемами 14 12 07 _ЦАЭК_ТС_ФМ_100$_до_2030_-_02.10.10" xfId="12156"/>
    <cellStyle name="_Таблицы - продажи 2003 г. - прогноз до 2008 г. 24.021_Komet_DCF_25_DCF 3 с увел  объемами 14 12 07 _ЦАЭК_ТС_ФМ_100$_до_2030_-_02.10.10_18" xfId="12157"/>
    <cellStyle name="_Таблицы - продажи 2003 г. - прогноз до 2008 г. 24.021_Komet_DCF_25_DCF_18" xfId="12158"/>
    <cellStyle name="_Таблицы - продажи 2003 г. - прогноз до 2008 г. 24.021_Komet_DCF_25_DCF_Pavlodar_9" xfId="12159"/>
    <cellStyle name="_Таблицы - продажи 2003 г. - прогноз до 2008 г. 24.021_Komet_DCF_25_DCF_Pavlodar_9 2" xfId="12160"/>
    <cellStyle name="_Таблицы - продажи 2003 г. - прогноз до 2008 г. 24.021_Komet_DCF_25_DCF_Pavlodar_9 2 2" xfId="12161"/>
    <cellStyle name="_Таблицы - продажи 2003 г. - прогноз до 2008 г. 24.021_Komet_DCF_25_DCF_Pavlodar_9 2 3" xfId="12162"/>
    <cellStyle name="_Таблицы - продажи 2003 г. - прогноз до 2008 г. 24.021_Komet_DCF_25_DCF_Pavlodar_9 2_18" xfId="12163"/>
    <cellStyle name="_Таблицы - продажи 2003 г. - прогноз до 2008 г. 24.021_Komet_DCF_25_DCF_Pavlodar_9 3" xfId="12164"/>
    <cellStyle name="_Таблицы - продажи 2003 г. - прогноз до 2008 г. 24.021_Komet_DCF_25_DCF_Pavlodar_9_18" xfId="12165"/>
    <cellStyle name="_Таблицы - продажи 2003 г. - прогноз до 2008 г. 24.021_Komet_DCF_25_DCF_Pavlodar_9_6" xfId="12166"/>
    <cellStyle name="_Таблицы - продажи 2003 г. - прогноз до 2008 г. 24.021_Komet_DCF_25_DCF_Pavlodar_9_6_18" xfId="12167"/>
    <cellStyle name="_Таблицы - продажи 2003 г. - прогноз до 2008 г. 24.021_Komet_DCF_25_DCF_Pavlodar_9_Book3" xfId="12168"/>
    <cellStyle name="_Таблицы - продажи 2003 г. - прогноз до 2008 г. 24.021_Komet_DCF_25_DCF_Pavlodar_9_Book3_18" xfId="12169"/>
    <cellStyle name="_Таблицы - продажи 2003 г. - прогноз до 2008 г. 24.021_Komet_DCF_25_DCF_Pavlodar_9_Financial Model Pavlodar 10.10.2010" xfId="12170"/>
    <cellStyle name="_Таблицы - продажи 2003 г. - прогноз до 2008 г. 24.021_Komet_DCF_25_DCF_Pavlodar_9_Financial Model Pavlodar 10.10.2010_18" xfId="12171"/>
    <cellStyle name="_Таблицы - продажи 2003 г. - прогноз до 2008 г. 24.021_Komet_DCF_25_DCF_Pavlodar_9_FinModel Pavlodar DH 2010.09.30_2" xfId="12172"/>
    <cellStyle name="_Таблицы - продажи 2003 г. - прогноз до 2008 г. 24.021_Komet_DCF_25_DCF_Pavlodar_9_FinModel Pavlodar DH 2010.09.30_2_18" xfId="12173"/>
    <cellStyle name="_Таблицы - продажи 2003 г. - прогноз до 2008 г. 24.021_Komet_DCF_25_DCF_Pavlodar_9_FinModel Pavlodar DH 2010.09.30_4" xfId="12174"/>
    <cellStyle name="_Таблицы - продажи 2003 г. - прогноз до 2008 г. 24.021_Komet_DCF_25_DCF_Pavlodar_9_FinModel Pavlodar DH 2010.09.30_4_18" xfId="12175"/>
    <cellStyle name="_Таблицы - продажи 2003 г. - прогноз до 2008 г. 24.021_Komet_DCF_25_DCF_Pavlodar_9_FinModel Petropavlovsk DH 2010.09.30_5" xfId="12176"/>
    <cellStyle name="_Таблицы - продажи 2003 г. - прогноз до 2008 г. 24.021_Komet_DCF_25_DCF_Pavlodar_9_FinModel Petropavlovsk DH 2010.09.30_5_18" xfId="12177"/>
    <cellStyle name="_Таблицы - продажи 2003 г. - прогноз до 2008 г. 24.021_Komet_DCF_25_DCF_Pavlodar_9_Month Manager Report (Jan '11) расш для Регионов" xfId="12178"/>
    <cellStyle name="_Таблицы - продажи 2003 г. - прогноз до 2008 г. 24.021_Komet_DCF_25_DCF_Pavlodar_9_Month Manager Report (May '10), расшиф." xfId="12179"/>
    <cellStyle name="_Таблицы - продажи 2003 г. - прогноз до 2008 г. 24.021_Komet_DCF_25_DCF_Pavlodar_9_Month Manager Report (May '10), расшиф._18" xfId="12180"/>
    <cellStyle name="_Таблицы - продажи 2003 г. - прогноз до 2008 г. 24.021_Komet_DCF_25_DCF_Pavlodar_9_Worksheet in 2230 Consolidated SevKazEnergy JSC IFRS 2009" xfId="12181"/>
    <cellStyle name="_Таблицы - продажи 2003 г. - прогноз до 2008 г. 24.021_Komet_DCF_25_DCF_Pavlodar_9_Worksheet in 2230 Consolidated SevKazEnergy JSC IFRS 2009_18" xfId="12182"/>
    <cellStyle name="_Таблицы - продажи 2003 г. - прогноз до 2008 г. 24.021_Komet_DCF_25_DCF_Pavlodar_9_КБ 2013-2020г" xfId="12183"/>
    <cellStyle name="_Таблицы - продажи 2003 г. - прогноз до 2008 г. 24.021_Komet_DCF_25_DCF_Pavlodar_9_Консолидированный бюджет Павлодар кор" xfId="12184"/>
    <cellStyle name="_Таблицы - продажи 2003 г. - прогноз до 2008 г. 24.021_Komet_DCF_25_DCF_Pavlodar_9_Консолидированный бюджет Павлодар кор ПРЭК" xfId="12185"/>
    <cellStyle name="_Таблицы - продажи 2003 г. - прогноз до 2008 г. 24.021_Komet_DCF_25_DCF_Pavlodar_9_Консолидированный бюджет Павлодар кор.ПТС" xfId="12186"/>
    <cellStyle name="_Таблицы - продажи 2003 г. - прогноз до 2008 г. 24.021_Komet_DCF_25_DCF_Pavlodar_9_Лист1" xfId="12187"/>
    <cellStyle name="_Таблицы - продажи 2003 г. - прогноз до 2008 г. 24.021_Komet_DCF_25_DCF_Pavlodar_9_Лист1_18" xfId="12188"/>
    <cellStyle name="_Таблицы - продажи 2003 г. - прогноз до 2008 г. 24.021_Komet_DCF_25_DCF_Pavlodar_9_Лист4" xfId="12189"/>
    <cellStyle name="_Таблицы - продажи 2003 г. - прогноз до 2008 г. 24.021_Komet_DCF_25_DCF_Pavlodar_9_Отчет АЭСбыт в ЦАЭК 13082010" xfId="12190"/>
    <cellStyle name="_Таблицы - продажи 2003 г. - прогноз до 2008 г. 24.021_Komet_DCF_25_DCF_Pavlodar_9_Отчет АЭСбыт в ЦАЭК 13082010_18" xfId="12191"/>
    <cellStyle name="_Таблицы - продажи 2003 г. - прогноз до 2008 г. 24.021_Komet_DCF_25_DCF_Pavlodar_9_СКЭ 7 месяцев ТЭП 2010г" xfId="12192"/>
    <cellStyle name="_Таблицы - продажи 2003 г. - прогноз до 2008 г. 24.021_Komet_DCF_25_DCF_Pavlodar_9_СКЭ 7 месяцев ТЭП 2010г_18" xfId="12193"/>
    <cellStyle name="_Таблицы - продажи 2003 г. - прогноз до 2008 г. 24.021_Komet_DCF_25_DCF_Pavlodar_9_СКЭ 7 месяцев ТЭП 2010г_Month Manager Report (Jan '11) расш для Регионов" xfId="12194"/>
    <cellStyle name="_Таблицы - продажи 2003 г. - прогноз до 2008 г. 24.021_Komet_DCF_25_DCF_Pavlodar_9_Ф_3" xfId="12195"/>
    <cellStyle name="_Таблицы - продажи 2003 г. - прогноз до 2008 г. 24.021_Komet_DCF_25_DCF_Pavlodar_9_ФО ЭС 31-12-2014г. от 28 января без переоценки с примерными резервами" xfId="12196"/>
    <cellStyle name="_Таблицы - продажи 2003 г. - прогноз до 2008 г. 24.021_Komet_DCF_25_DCF_Pavlodar_9_ЦАЭК_ТС_ФМ_100$_до_2030_-_02.10.10" xfId="12197"/>
    <cellStyle name="_Таблицы - продажи 2003 г. - прогноз до 2008 г. 24.021_Komet_DCF_25_DCF_Pavlodar_9_ЦАЭК_ТС_ФМ_100$_до_2030_-_02.10.10_18" xfId="12198"/>
    <cellStyle name="_Таблицы - продажи 2003 г. - прогноз до 2008 г. 24.021_Komet_DCF_25_DCF_Pavlodar_9_ЦАЭК_ТС_ФМ_100$_до_2030_-_02-06.10.10" xfId="12199"/>
    <cellStyle name="_Таблицы - продажи 2003 г. - прогноз до 2008 г. 24.021_Komet_DCF_25_DCF_Pavlodar_9_ЦАЭК_ТС_ФМ_100$_до_2030_-_02-06.10.10_18" xfId="12200"/>
    <cellStyle name="_Таблицы - продажи 2003 г. - прогноз до 2008 г. 24.021_Komet_DCF_25_DCF_КБ 2013-2020г" xfId="12201"/>
    <cellStyle name="_Таблицы - продажи 2003 г. - прогноз до 2008 г. 24.021_Komet_DCF_25_DCF_Консолидированный бюджет Павлодар кор" xfId="12202"/>
    <cellStyle name="_Таблицы - продажи 2003 г. - прогноз до 2008 г. 24.021_Komet_DCF_25_DCF_Консолидированный бюджет Павлодар кор ПРЭК" xfId="12203"/>
    <cellStyle name="_Таблицы - продажи 2003 г. - прогноз до 2008 г. 24.021_Komet_DCF_25_DCF_Консолидированный бюджет Павлодар кор.ПТС" xfId="12204"/>
    <cellStyle name="_Таблицы - продажи 2003 г. - прогноз до 2008 г. 24.021_Komet_DCF_25_DCF_ЦАЭК_ТС_ФМ_100$_до_2030_-_02.10.10" xfId="12205"/>
    <cellStyle name="_Таблицы - продажи 2003 г. - прогноз до 2008 г. 24.021_Komet_DCF_25_DCF_ЦАЭК_ТС_ФМ_100$_до_2030_-_02.10.10_18" xfId="12206"/>
    <cellStyle name="_Таблицы - продажи 2003 г. - прогноз до 2008 г. 24.021_Komet_DCF_25_Financial Model Pavlodar 10.10.2010" xfId="12207"/>
    <cellStyle name="_Таблицы - продажи 2003 г. - прогноз до 2008 г. 24.021_Komet_DCF_25_Financial Model Pavlodar 10.10.2010_18" xfId="12208"/>
    <cellStyle name="_Таблицы - продажи 2003 г. - прогноз до 2008 г. 24.021_Komet_DCF_25_FinModel Pavlodar DH 2010.09.30_2" xfId="12209"/>
    <cellStyle name="_Таблицы - продажи 2003 г. - прогноз до 2008 г. 24.021_Komet_DCF_25_FinModel Pavlodar DH 2010.09.30_2_18" xfId="12210"/>
    <cellStyle name="_Таблицы - продажи 2003 г. - прогноз до 2008 г. 24.021_Komet_DCF_25_FinModel Pavlodar DH 2010.09.30_4" xfId="12211"/>
    <cellStyle name="_Таблицы - продажи 2003 г. - прогноз до 2008 г. 24.021_Komet_DCF_25_FinModel Pavlodar DH 2010.09.30_4_18" xfId="12212"/>
    <cellStyle name="_Таблицы - продажи 2003 г. - прогноз до 2008 г. 24.021_Komet_DCF_25_FinModel Petropavlovsk DH 2010.09.30_5" xfId="12213"/>
    <cellStyle name="_Таблицы - продажи 2003 г. - прогноз до 2008 г. 24.021_Komet_DCF_25_FinModel Petropavlovsk DH 2010.09.30_5_18" xfId="12214"/>
    <cellStyle name="_Таблицы - продажи 2003 г. - прогноз до 2008 г. 24.021_Komet_DCF_25_Month Manager Report (Jan '11) расш для Регионов" xfId="12215"/>
    <cellStyle name="_Таблицы - продажи 2003 г. - прогноз до 2008 г. 24.021_Komet_DCF_25_Month Manager Report (May '10), расшиф." xfId="12216"/>
    <cellStyle name="_Таблицы - продажи 2003 г. - прогноз до 2008 г. 24.021_Komet_DCF_25_Month Manager Report (May '10), расшиф._18" xfId="12217"/>
    <cellStyle name="_Таблицы - продажи 2003 г. - прогноз до 2008 г. 24.021_Komet_DCF_25_Worksheet in 2230 Consolidated SevKazEnergy JSC IFRS 2009" xfId="12218"/>
    <cellStyle name="_Таблицы - продажи 2003 г. - прогноз до 2008 г. 24.021_Komet_DCF_25_Worksheet in 2230 Consolidated SevKazEnergy JSC IFRS 2009_18" xfId="12219"/>
    <cellStyle name="_Таблицы - продажи 2003 г. - прогноз до 2008 г. 24.021_Komet_DCF_25_КБ 2013-2020г" xfId="12220"/>
    <cellStyle name="_Таблицы - продажи 2003 г. - прогноз до 2008 г. 24.021_Komet_DCF_25_Консолидированный бюджет Павлодар кор" xfId="12221"/>
    <cellStyle name="_Таблицы - продажи 2003 г. - прогноз до 2008 г. 24.021_Komet_DCF_25_Консолидированный бюджет Павлодар кор ПРЭК" xfId="12222"/>
    <cellStyle name="_Таблицы - продажи 2003 г. - прогноз до 2008 г. 24.021_Komet_DCF_25_Консолидированный бюджет Павлодар кор.ПТС" xfId="12223"/>
    <cellStyle name="_Таблицы - продажи 2003 г. - прогноз до 2008 г. 24.021_Komet_DCF_25_Лист1" xfId="12224"/>
    <cellStyle name="_Таблицы - продажи 2003 г. - прогноз до 2008 г. 24.021_Komet_DCF_25_Лист1_18" xfId="12225"/>
    <cellStyle name="_Таблицы - продажи 2003 г. - прогноз до 2008 г. 24.021_Komet_DCF_25_Лист4" xfId="12226"/>
    <cellStyle name="_Таблицы - продажи 2003 г. - прогноз до 2008 г. 24.021_Komet_DCF_25_Модель до 2018 г " xfId="12227"/>
    <cellStyle name="_Таблицы - продажи 2003 г. - прогноз до 2008 г. 24.021_Komet_DCF_25_Модель до 2018 г _18" xfId="12228"/>
    <cellStyle name="_Таблицы - продажи 2003 г. - прогноз до 2008 г. 24.021_Komet_DCF_25_Отчет АЭСбыт в ЦАЭК 13082010" xfId="12229"/>
    <cellStyle name="_Таблицы - продажи 2003 г. - прогноз до 2008 г. 24.021_Komet_DCF_25_Отчет АЭСбыт в ЦАЭК 13082010_18" xfId="12230"/>
    <cellStyle name="_Таблицы - продажи 2003 г. - прогноз до 2008 г. 24.021_Komet_DCF_25_СКЭ 7 месяцев ТЭП 2010г" xfId="12231"/>
    <cellStyle name="_Таблицы - продажи 2003 г. - прогноз до 2008 г. 24.021_Komet_DCF_25_СКЭ 7 месяцев ТЭП 2010г_18" xfId="12232"/>
    <cellStyle name="_Таблицы - продажи 2003 г. - прогноз до 2008 г. 24.021_Komet_DCF_25_СКЭ 7 месяцев ТЭП 2010г_Month Manager Report (Jan '11) расш для Регионов" xfId="12233"/>
    <cellStyle name="_Таблицы - продажи 2003 г. - прогноз до 2008 г. 24.021_Komet_DCF_25_Ф_3" xfId="12234"/>
    <cellStyle name="_Таблицы - продажи 2003 г. - прогноз до 2008 г. 24.021_Komet_DCF_25_ФО ЭС 31-12-2014г. от 28 января без переоценки с примерными резервами" xfId="12235"/>
    <cellStyle name="_Таблицы - продажи 2003 г. - прогноз до 2008 г. 24.021_Komet_DCF_25_ЦАЭК_ТС_ФМ_100$_до_2030_-_02.10.10" xfId="12236"/>
    <cellStyle name="_Таблицы - продажи 2003 г. - прогноз до 2008 г. 24.021_Komet_DCF_25_ЦАЭК_ТС_ФМ_100$_до_2030_-_02.10.10_18" xfId="12237"/>
    <cellStyle name="_Таблицы - продажи 2003 г. - прогноз до 2008 г. 24.021_Komet_DCF_25_ЦАЭК_ТС_ФМ_100$_до_2030_-_02-06.10.10" xfId="12238"/>
    <cellStyle name="_Таблицы - продажи 2003 г. - прогноз до 2008 г. 24.021_Komet_DCF_25_ЦАЭК_ТС_ФМ_100$_до_2030_-_02-06.10.10_18" xfId="12239"/>
    <cellStyle name="_Таблицы - продажи 2003 г. - прогноз до 2008 г. 24.021_Komet_DCF_26" xfId="12240"/>
    <cellStyle name="_Таблицы - продажи 2003 г. - прогноз до 2008 г. 24.021_Komet_DCF_26 2" xfId="12241"/>
    <cellStyle name="_Таблицы - продажи 2003 г. - прогноз до 2008 г. 24.021_Komet_DCF_26 2 2" xfId="12242"/>
    <cellStyle name="_Таблицы - продажи 2003 г. - прогноз до 2008 г. 24.021_Komet_DCF_26 2 3" xfId="12243"/>
    <cellStyle name="_Таблицы - продажи 2003 г. - прогноз до 2008 г. 24.021_Komet_DCF_26 2_18" xfId="12244"/>
    <cellStyle name="_Таблицы - продажи 2003 г. - прогноз до 2008 г. 24.021_Komet_DCF_26 3" xfId="12245"/>
    <cellStyle name="_Таблицы - продажи 2003 г. - прогноз до 2008 г. 24.021_Komet_DCF_26_18" xfId="12246"/>
    <cellStyle name="_Таблицы - продажи 2003 г. - прогноз до 2008 г. 24.021_Komet_DCF_26_6" xfId="12247"/>
    <cellStyle name="_Таблицы - продажи 2003 г. - прогноз до 2008 г. 24.021_Komet_DCF_26_6_18" xfId="12248"/>
    <cellStyle name="_Таблицы - продажи 2003 г. - прогноз до 2008 г. 24.021_Komet_DCF_26_Book3" xfId="12249"/>
    <cellStyle name="_Таблицы - продажи 2003 г. - прогноз до 2008 г. 24.021_Komet_DCF_26_Book3_18" xfId="12250"/>
    <cellStyle name="_Таблицы - продажи 2003 г. - прогноз до 2008 г. 24.021_Komet_DCF_26_DCF" xfId="12251"/>
    <cellStyle name="_Таблицы - продажи 2003 г. - прогноз до 2008 г. 24.021_Komet_DCF_26_DCF 2" xfId="12252"/>
    <cellStyle name="_Таблицы - продажи 2003 г. - прогноз до 2008 г. 24.021_Komet_DCF_26_DCF 2 2" xfId="12253"/>
    <cellStyle name="_Таблицы - продажи 2003 г. - прогноз до 2008 г. 24.021_Komet_DCF_26_DCF 2_18" xfId="12254"/>
    <cellStyle name="_Таблицы - продажи 2003 г. - прогноз до 2008 г. 24.021_Komet_DCF_26_DCF 3" xfId="12255"/>
    <cellStyle name="_Таблицы - продажи 2003 г. - прогноз до 2008 г. 24.021_Komet_DCF_26_DCF 3 с увел  объемами 14 12 07 " xfId="12256"/>
    <cellStyle name="_Таблицы - продажи 2003 г. - прогноз до 2008 г. 24.021_Komet_DCF_26_DCF 3 с увел  объемами 14 12 07  2" xfId="12257"/>
    <cellStyle name="_Таблицы - продажи 2003 г. - прогноз до 2008 г. 24.021_Komet_DCF_26_DCF 3 с увел  объемами 14 12 07  2 2" xfId="12258"/>
    <cellStyle name="_Таблицы - продажи 2003 г. - прогноз до 2008 г. 24.021_Komet_DCF_26_DCF 3 с увел  объемами 14 12 07  2_18" xfId="12259"/>
    <cellStyle name="_Таблицы - продажи 2003 г. - прогноз до 2008 г. 24.021_Komet_DCF_26_DCF 3 с увел  объемами 14 12 07  3" xfId="12260"/>
    <cellStyle name="_Таблицы - продажи 2003 г. - прогноз до 2008 г. 24.021_Komet_DCF_26_DCF 3 с увел  объемами 14 12 07 _18" xfId="12261"/>
    <cellStyle name="_Таблицы - продажи 2003 г. - прогноз до 2008 г. 24.021_Komet_DCF_26_DCF 3 с увел  объемами 14 12 07 _КБ 2013-2020г" xfId="12262"/>
    <cellStyle name="_Таблицы - продажи 2003 г. - прогноз до 2008 г. 24.021_Komet_DCF_26_DCF 3 с увел  объемами 14 12 07 _Консолидированный бюджет Павлодар кор" xfId="12263"/>
    <cellStyle name="_Таблицы - продажи 2003 г. - прогноз до 2008 г. 24.021_Komet_DCF_26_DCF 3 с увел  объемами 14 12 07 _Консолидированный бюджет Павлодар кор ПРЭК" xfId="12264"/>
    <cellStyle name="_Таблицы - продажи 2003 г. - прогноз до 2008 г. 24.021_Komet_DCF_26_DCF 3 с увел  объемами 14 12 07 _Консолидированный бюджет Павлодар кор.ПТС" xfId="12265"/>
    <cellStyle name="_Таблицы - продажи 2003 г. - прогноз до 2008 г. 24.021_Komet_DCF_26_DCF 3 с увел  объемами 14 12 07 _ЦАЭК_ТС_ФМ_100$_до_2030_-_02.10.10" xfId="12266"/>
    <cellStyle name="_Таблицы - продажи 2003 г. - прогноз до 2008 г. 24.021_Komet_DCF_26_DCF 3 с увел  объемами 14 12 07 _ЦАЭК_ТС_ФМ_100$_до_2030_-_02.10.10_18" xfId="12267"/>
    <cellStyle name="_Таблицы - продажи 2003 г. - прогноз до 2008 г. 24.021_Komet_DCF_26_DCF_18" xfId="12268"/>
    <cellStyle name="_Таблицы - продажи 2003 г. - прогноз до 2008 г. 24.021_Komet_DCF_26_DCF_Pavlodar_9" xfId="12269"/>
    <cellStyle name="_Таблицы - продажи 2003 г. - прогноз до 2008 г. 24.021_Komet_DCF_26_DCF_Pavlodar_9 2" xfId="12270"/>
    <cellStyle name="_Таблицы - продажи 2003 г. - прогноз до 2008 г. 24.021_Komet_DCF_26_DCF_Pavlodar_9 2 2" xfId="12271"/>
    <cellStyle name="_Таблицы - продажи 2003 г. - прогноз до 2008 г. 24.021_Komet_DCF_26_DCF_Pavlodar_9 2 3" xfId="12272"/>
    <cellStyle name="_Таблицы - продажи 2003 г. - прогноз до 2008 г. 24.021_Komet_DCF_26_DCF_Pavlodar_9 2_18" xfId="12273"/>
    <cellStyle name="_Таблицы - продажи 2003 г. - прогноз до 2008 г. 24.021_Komet_DCF_26_DCF_Pavlodar_9 3" xfId="12274"/>
    <cellStyle name="_Таблицы - продажи 2003 г. - прогноз до 2008 г. 24.021_Komet_DCF_26_DCF_Pavlodar_9_18" xfId="12275"/>
    <cellStyle name="_Таблицы - продажи 2003 г. - прогноз до 2008 г. 24.021_Komet_DCF_26_DCF_Pavlodar_9_6" xfId="12276"/>
    <cellStyle name="_Таблицы - продажи 2003 г. - прогноз до 2008 г. 24.021_Komet_DCF_26_DCF_Pavlodar_9_6_18" xfId="12277"/>
    <cellStyle name="_Таблицы - продажи 2003 г. - прогноз до 2008 г. 24.021_Komet_DCF_26_DCF_Pavlodar_9_Book3" xfId="12278"/>
    <cellStyle name="_Таблицы - продажи 2003 г. - прогноз до 2008 г. 24.021_Komet_DCF_26_DCF_Pavlodar_9_Book3_18" xfId="12279"/>
    <cellStyle name="_Таблицы - продажи 2003 г. - прогноз до 2008 г. 24.021_Komet_DCF_26_DCF_Pavlodar_9_Financial Model Pavlodar 10.10.2010" xfId="12280"/>
    <cellStyle name="_Таблицы - продажи 2003 г. - прогноз до 2008 г. 24.021_Komet_DCF_26_DCF_Pavlodar_9_Financial Model Pavlodar 10.10.2010_18" xfId="12281"/>
    <cellStyle name="_Таблицы - продажи 2003 г. - прогноз до 2008 г. 24.021_Komet_DCF_26_DCF_Pavlodar_9_FinModel Pavlodar DH 2010.09.30_2" xfId="12282"/>
    <cellStyle name="_Таблицы - продажи 2003 г. - прогноз до 2008 г. 24.021_Komet_DCF_26_DCF_Pavlodar_9_FinModel Pavlodar DH 2010.09.30_2_18" xfId="12283"/>
    <cellStyle name="_Таблицы - продажи 2003 г. - прогноз до 2008 г. 24.021_Komet_DCF_26_DCF_Pavlodar_9_FinModel Pavlodar DH 2010.09.30_4" xfId="12284"/>
    <cellStyle name="_Таблицы - продажи 2003 г. - прогноз до 2008 г. 24.021_Komet_DCF_26_DCF_Pavlodar_9_FinModel Pavlodar DH 2010.09.30_4_18" xfId="12285"/>
    <cellStyle name="_Таблицы - продажи 2003 г. - прогноз до 2008 г. 24.021_Komet_DCF_26_DCF_Pavlodar_9_FinModel Petropavlovsk DH 2010.09.30_5" xfId="12286"/>
    <cellStyle name="_Таблицы - продажи 2003 г. - прогноз до 2008 г. 24.021_Komet_DCF_26_DCF_Pavlodar_9_FinModel Petropavlovsk DH 2010.09.30_5_18" xfId="12287"/>
    <cellStyle name="_Таблицы - продажи 2003 г. - прогноз до 2008 г. 24.021_Komet_DCF_26_DCF_Pavlodar_9_Month Manager Report (Jan '11) расш для Регионов" xfId="12288"/>
    <cellStyle name="_Таблицы - продажи 2003 г. - прогноз до 2008 г. 24.021_Komet_DCF_26_DCF_Pavlodar_9_Month Manager Report (May '10), расшиф." xfId="12289"/>
    <cellStyle name="_Таблицы - продажи 2003 г. - прогноз до 2008 г. 24.021_Komet_DCF_26_DCF_Pavlodar_9_Month Manager Report (May '10), расшиф._18" xfId="12290"/>
    <cellStyle name="_Таблицы - продажи 2003 г. - прогноз до 2008 г. 24.021_Komet_DCF_26_DCF_Pavlodar_9_Worksheet in 2230 Consolidated SevKazEnergy JSC IFRS 2009" xfId="12291"/>
    <cellStyle name="_Таблицы - продажи 2003 г. - прогноз до 2008 г. 24.021_Komet_DCF_26_DCF_Pavlodar_9_Worksheet in 2230 Consolidated SevKazEnergy JSC IFRS 2009_18" xfId="12292"/>
    <cellStyle name="_Таблицы - продажи 2003 г. - прогноз до 2008 г. 24.021_Komet_DCF_26_DCF_Pavlodar_9_КБ 2013-2020г" xfId="12293"/>
    <cellStyle name="_Таблицы - продажи 2003 г. - прогноз до 2008 г. 24.021_Komet_DCF_26_DCF_Pavlodar_9_Консолидированный бюджет Павлодар кор" xfId="12294"/>
    <cellStyle name="_Таблицы - продажи 2003 г. - прогноз до 2008 г. 24.021_Komet_DCF_26_DCF_Pavlodar_9_Консолидированный бюджет Павлодар кор ПРЭК" xfId="12295"/>
    <cellStyle name="_Таблицы - продажи 2003 г. - прогноз до 2008 г. 24.021_Komet_DCF_26_DCF_Pavlodar_9_Консолидированный бюджет Павлодар кор.ПТС" xfId="12296"/>
    <cellStyle name="_Таблицы - продажи 2003 г. - прогноз до 2008 г. 24.021_Komet_DCF_26_DCF_Pavlodar_9_Лист1" xfId="12297"/>
    <cellStyle name="_Таблицы - продажи 2003 г. - прогноз до 2008 г. 24.021_Komet_DCF_26_DCF_Pavlodar_9_Лист1_18" xfId="12298"/>
    <cellStyle name="_Таблицы - продажи 2003 г. - прогноз до 2008 г. 24.021_Komet_DCF_26_DCF_Pavlodar_9_Лист4" xfId="12299"/>
    <cellStyle name="_Таблицы - продажи 2003 г. - прогноз до 2008 г. 24.021_Komet_DCF_26_DCF_Pavlodar_9_Отчет АЭСбыт в ЦАЭК 13082010" xfId="12300"/>
    <cellStyle name="_Таблицы - продажи 2003 г. - прогноз до 2008 г. 24.021_Komet_DCF_26_DCF_Pavlodar_9_Отчет АЭСбыт в ЦАЭК 13082010_18" xfId="12301"/>
    <cellStyle name="_Таблицы - продажи 2003 г. - прогноз до 2008 г. 24.021_Komet_DCF_26_DCF_Pavlodar_9_СКЭ 7 месяцев ТЭП 2010г" xfId="12302"/>
    <cellStyle name="_Таблицы - продажи 2003 г. - прогноз до 2008 г. 24.021_Komet_DCF_26_DCF_Pavlodar_9_СКЭ 7 месяцев ТЭП 2010г_18" xfId="12303"/>
    <cellStyle name="_Таблицы - продажи 2003 г. - прогноз до 2008 г. 24.021_Komet_DCF_26_DCF_Pavlodar_9_СКЭ 7 месяцев ТЭП 2010г_Month Manager Report (Jan '11) расш для Регионов" xfId="12304"/>
    <cellStyle name="_Таблицы - продажи 2003 г. - прогноз до 2008 г. 24.021_Komet_DCF_26_DCF_Pavlodar_9_Ф_3" xfId="12305"/>
    <cellStyle name="_Таблицы - продажи 2003 г. - прогноз до 2008 г. 24.021_Komet_DCF_26_DCF_Pavlodar_9_ФО ЭС 31-12-2014г. от 28 января без переоценки с примерными резервами" xfId="12306"/>
    <cellStyle name="_Таблицы - продажи 2003 г. - прогноз до 2008 г. 24.021_Komet_DCF_26_DCF_Pavlodar_9_ЦАЭК_ТС_ФМ_100$_до_2030_-_02.10.10" xfId="12307"/>
    <cellStyle name="_Таблицы - продажи 2003 г. - прогноз до 2008 г. 24.021_Komet_DCF_26_DCF_Pavlodar_9_ЦАЭК_ТС_ФМ_100$_до_2030_-_02.10.10_18" xfId="12308"/>
    <cellStyle name="_Таблицы - продажи 2003 г. - прогноз до 2008 г. 24.021_Komet_DCF_26_DCF_Pavlodar_9_ЦАЭК_ТС_ФМ_100$_до_2030_-_02-06.10.10" xfId="12309"/>
    <cellStyle name="_Таблицы - продажи 2003 г. - прогноз до 2008 г. 24.021_Komet_DCF_26_DCF_Pavlodar_9_ЦАЭК_ТС_ФМ_100$_до_2030_-_02-06.10.10_18" xfId="12310"/>
    <cellStyle name="_Таблицы - продажи 2003 г. - прогноз до 2008 г. 24.021_Komet_DCF_26_DCF_КБ 2013-2020г" xfId="12311"/>
    <cellStyle name="_Таблицы - продажи 2003 г. - прогноз до 2008 г. 24.021_Komet_DCF_26_DCF_Консолидированный бюджет Павлодар кор" xfId="12312"/>
    <cellStyle name="_Таблицы - продажи 2003 г. - прогноз до 2008 г. 24.021_Komet_DCF_26_DCF_Консолидированный бюджет Павлодар кор ПРЭК" xfId="12313"/>
    <cellStyle name="_Таблицы - продажи 2003 г. - прогноз до 2008 г. 24.021_Komet_DCF_26_DCF_Консолидированный бюджет Павлодар кор.ПТС" xfId="12314"/>
    <cellStyle name="_Таблицы - продажи 2003 г. - прогноз до 2008 г. 24.021_Komet_DCF_26_DCF_ЦАЭК_ТС_ФМ_100$_до_2030_-_02.10.10" xfId="12315"/>
    <cellStyle name="_Таблицы - продажи 2003 г. - прогноз до 2008 г. 24.021_Komet_DCF_26_DCF_ЦАЭК_ТС_ФМ_100$_до_2030_-_02.10.10_18" xfId="12316"/>
    <cellStyle name="_Таблицы - продажи 2003 г. - прогноз до 2008 г. 24.021_Komet_DCF_26_Financial Model Pavlodar 10.10.2010" xfId="12317"/>
    <cellStyle name="_Таблицы - продажи 2003 г. - прогноз до 2008 г. 24.021_Komet_DCF_26_Financial Model Pavlodar 10.10.2010_18" xfId="12318"/>
    <cellStyle name="_Таблицы - продажи 2003 г. - прогноз до 2008 г. 24.021_Komet_DCF_26_FinModel Pavlodar DH 2010.09.30_2" xfId="12319"/>
    <cellStyle name="_Таблицы - продажи 2003 г. - прогноз до 2008 г. 24.021_Komet_DCF_26_FinModel Pavlodar DH 2010.09.30_2_18" xfId="12320"/>
    <cellStyle name="_Таблицы - продажи 2003 г. - прогноз до 2008 г. 24.021_Komet_DCF_26_FinModel Pavlodar DH 2010.09.30_4" xfId="12321"/>
    <cellStyle name="_Таблицы - продажи 2003 г. - прогноз до 2008 г. 24.021_Komet_DCF_26_FinModel Pavlodar DH 2010.09.30_4_18" xfId="12322"/>
    <cellStyle name="_Таблицы - продажи 2003 г. - прогноз до 2008 г. 24.021_Komet_DCF_26_FinModel Petropavlovsk DH 2010.09.30_5" xfId="12323"/>
    <cellStyle name="_Таблицы - продажи 2003 г. - прогноз до 2008 г. 24.021_Komet_DCF_26_FinModel Petropavlovsk DH 2010.09.30_5_18" xfId="12324"/>
    <cellStyle name="_Таблицы - продажи 2003 г. - прогноз до 2008 г. 24.021_Komet_DCF_26_Month Manager Report (Jan '11) расш для Регионов" xfId="12325"/>
    <cellStyle name="_Таблицы - продажи 2003 г. - прогноз до 2008 г. 24.021_Komet_DCF_26_Month Manager Report (May '10), расшиф." xfId="12326"/>
    <cellStyle name="_Таблицы - продажи 2003 г. - прогноз до 2008 г. 24.021_Komet_DCF_26_Month Manager Report (May '10), расшиф._18" xfId="12327"/>
    <cellStyle name="_Таблицы - продажи 2003 г. - прогноз до 2008 г. 24.021_Komet_DCF_26_Worksheet in 2230 Consolidated SevKazEnergy JSC IFRS 2009" xfId="12328"/>
    <cellStyle name="_Таблицы - продажи 2003 г. - прогноз до 2008 г. 24.021_Komet_DCF_26_Worksheet in 2230 Consolidated SevKazEnergy JSC IFRS 2009_18" xfId="12329"/>
    <cellStyle name="_Таблицы - продажи 2003 г. - прогноз до 2008 г. 24.021_Komet_DCF_26_КБ 2013-2020г" xfId="12330"/>
    <cellStyle name="_Таблицы - продажи 2003 г. - прогноз до 2008 г. 24.021_Komet_DCF_26_Консолидированный бюджет Павлодар кор" xfId="12331"/>
    <cellStyle name="_Таблицы - продажи 2003 г. - прогноз до 2008 г. 24.021_Komet_DCF_26_Консолидированный бюджет Павлодар кор ПРЭК" xfId="12332"/>
    <cellStyle name="_Таблицы - продажи 2003 г. - прогноз до 2008 г. 24.021_Komet_DCF_26_Консолидированный бюджет Павлодар кор.ПТС" xfId="12333"/>
    <cellStyle name="_Таблицы - продажи 2003 г. - прогноз до 2008 г. 24.021_Komet_DCF_26_Лист1" xfId="12334"/>
    <cellStyle name="_Таблицы - продажи 2003 г. - прогноз до 2008 г. 24.021_Komet_DCF_26_Лист1_18" xfId="12335"/>
    <cellStyle name="_Таблицы - продажи 2003 г. - прогноз до 2008 г. 24.021_Komet_DCF_26_Лист4" xfId="12336"/>
    <cellStyle name="_Таблицы - продажи 2003 г. - прогноз до 2008 г. 24.021_Komet_DCF_26_Модель до 2018 г " xfId="12337"/>
    <cellStyle name="_Таблицы - продажи 2003 г. - прогноз до 2008 г. 24.021_Komet_DCF_26_Модель до 2018 г _18" xfId="12338"/>
    <cellStyle name="_Таблицы - продажи 2003 г. - прогноз до 2008 г. 24.021_Komet_DCF_26_Отчет АЭСбыт в ЦАЭК 13082010" xfId="12339"/>
    <cellStyle name="_Таблицы - продажи 2003 г. - прогноз до 2008 г. 24.021_Komet_DCF_26_Отчет АЭСбыт в ЦАЭК 13082010_18" xfId="12340"/>
    <cellStyle name="_Таблицы - продажи 2003 г. - прогноз до 2008 г. 24.021_Komet_DCF_26_СКЭ 7 месяцев ТЭП 2010г" xfId="12341"/>
    <cellStyle name="_Таблицы - продажи 2003 г. - прогноз до 2008 г. 24.021_Komet_DCF_26_СКЭ 7 месяцев ТЭП 2010г_18" xfId="12342"/>
    <cellStyle name="_Таблицы - продажи 2003 г. - прогноз до 2008 г. 24.021_Komet_DCF_26_СКЭ 7 месяцев ТЭП 2010г_Month Manager Report (Jan '11) расш для Регионов" xfId="12343"/>
    <cellStyle name="_Таблицы - продажи 2003 г. - прогноз до 2008 г. 24.021_Komet_DCF_26_Ф_3" xfId="12344"/>
    <cellStyle name="_Таблицы - продажи 2003 г. - прогноз до 2008 г. 24.021_Komet_DCF_26_ФО ЭС 31-12-2014г. от 28 января без переоценки с примерными резервами" xfId="12345"/>
    <cellStyle name="_Таблицы - продажи 2003 г. - прогноз до 2008 г. 24.021_Komet_DCF_26_ЦАЭК_ТС_ФМ_100$_до_2030_-_02.10.10" xfId="12346"/>
    <cellStyle name="_Таблицы - продажи 2003 г. - прогноз до 2008 г. 24.021_Komet_DCF_26_ЦАЭК_ТС_ФМ_100$_до_2030_-_02.10.10_18" xfId="12347"/>
    <cellStyle name="_Таблицы - продажи 2003 г. - прогноз до 2008 г. 24.021_Komet_DCF_26_ЦАЭК_ТС_ФМ_100$_до_2030_-_02-06.10.10" xfId="12348"/>
    <cellStyle name="_Таблицы - продажи 2003 г. - прогноз до 2008 г. 24.021_Komet_DCF_26_ЦАЭК_ТС_ФМ_100$_до_2030_-_02-06.10.10_18" xfId="12349"/>
    <cellStyle name="_Таблицы - продажи 2003 г. - прогноз до 2008 г. 24.021_Модель до 2018 г " xfId="12350"/>
    <cellStyle name="_Таблицы - продажи 2003 г. - прогноз до 2008 г. 24.021_Модель до 2018 г _18" xfId="12351"/>
    <cellStyle name="_ФАЙЛ ПЕРЕКАЧКИ ДАННЫХ ПО ОСТАТКАМ ГП" xfId="12352"/>
    <cellStyle name="_ФАЙЛ ПЕРЕКАЧКИ ДАННЫХ ПО ОСТАТКАМ ГП 2" xfId="12353"/>
    <cellStyle name="_ФАЙЛ ПЕРЕКАЧКИ ДАННЫХ ПО ОСТАТКАМ ГП 2 2" xfId="12354"/>
    <cellStyle name="_ФАЙЛ ПЕРЕКАЧКИ ДАННЫХ ПО ОСТАТКАМ ГП 2_18" xfId="12355"/>
    <cellStyle name="_ФАЙЛ ПЕРЕКАЧКИ ДАННЫХ ПО ОСТАТКАМ ГП 3" xfId="12356"/>
    <cellStyle name="_ФАЙЛ ПЕРЕКАЧКИ ДАННЫХ ПО ОСТАТКАМ ГП 4" xfId="12357"/>
    <cellStyle name="_ФАЙЛ ПЕРЕКАЧКИ ДАННЫХ ПО ОСТАТКАМ ГП_18" xfId="12358"/>
    <cellStyle name="_ФАЙЛ ПЕРЕКАЧКИ ДАННЫХ ПО ОСТАТКАМ ГП_DCF" xfId="12359"/>
    <cellStyle name="_ФАЙЛ ПЕРЕКАЧКИ ДАННЫХ ПО ОСТАТКАМ ГП_DCF 2" xfId="12360"/>
    <cellStyle name="_ФАЙЛ ПЕРЕКАЧКИ ДАННЫХ ПО ОСТАТКАМ ГП_DCF 2 2" xfId="12361"/>
    <cellStyle name="_ФАЙЛ ПЕРЕКАЧКИ ДАННЫХ ПО ОСТАТКАМ ГП_DCF 2_18" xfId="12362"/>
    <cellStyle name="_ФАЙЛ ПЕРЕКАЧКИ ДАННЫХ ПО ОСТАТКАМ ГП_DCF 3" xfId="12363"/>
    <cellStyle name="_ФАЙЛ ПЕРЕКАЧКИ ДАННЫХ ПО ОСТАТКАМ ГП_DCF 3 с увел  объемами 14 12 07 " xfId="12364"/>
    <cellStyle name="_ФАЙЛ ПЕРЕКАЧКИ ДАННЫХ ПО ОСТАТКАМ ГП_DCF 3 с увел  объемами 14 12 07  2" xfId="12365"/>
    <cellStyle name="_ФАЙЛ ПЕРЕКАЧКИ ДАННЫХ ПО ОСТАТКАМ ГП_DCF 3 с увел  объемами 14 12 07  2 2" xfId="12366"/>
    <cellStyle name="_ФАЙЛ ПЕРЕКАЧКИ ДАННЫХ ПО ОСТАТКАМ ГП_DCF 3 с увел  объемами 14 12 07  2_18" xfId="12367"/>
    <cellStyle name="_ФАЙЛ ПЕРЕКАЧКИ ДАННЫХ ПО ОСТАТКАМ ГП_DCF 3 с увел  объемами 14 12 07  3" xfId="12368"/>
    <cellStyle name="_ФАЙЛ ПЕРЕКАЧКИ ДАННЫХ ПО ОСТАТКАМ ГП_DCF 3 с увел  объемами 14 12 07  4" xfId="12369"/>
    <cellStyle name="_ФАЙЛ ПЕРЕКАЧКИ ДАННЫХ ПО ОСТАТКАМ ГП_DCF 3 с увел  объемами 14 12 07 _18" xfId="12370"/>
    <cellStyle name="_ФАЙЛ ПЕРЕКАЧКИ ДАННЫХ ПО ОСТАТКАМ ГП_DCF 4" xfId="12371"/>
    <cellStyle name="_ФАЙЛ ПЕРЕКАЧКИ ДАННЫХ ПО ОСТАТКАМ ГП_DCF_18" xfId="12372"/>
    <cellStyle name="_ФАЙЛ ПЕРЕКАЧКИ ДАННЫХ ПО ОСТАТКАМ ГП_DCF_Pavlodar_9" xfId="12373"/>
    <cellStyle name="_ФАЙЛ ПЕРЕКАЧКИ ДАННЫХ ПО ОСТАТКАМ ГП_DCF_Pavlodar_9 2" xfId="12374"/>
    <cellStyle name="_ФАЙЛ ПЕРЕКАЧКИ ДАННЫХ ПО ОСТАТКАМ ГП_DCF_Pavlodar_9 2 2" xfId="12375"/>
    <cellStyle name="_ФАЙЛ ПЕРЕКАЧКИ ДАННЫХ ПО ОСТАТКАМ ГП_DCF_Pavlodar_9 2_18" xfId="12376"/>
    <cellStyle name="_ФАЙЛ ПЕРЕКАЧКИ ДАННЫХ ПО ОСТАТКАМ ГП_DCF_Pavlodar_9 3" xfId="12377"/>
    <cellStyle name="_ФАЙЛ ПЕРЕКАЧКИ ДАННЫХ ПО ОСТАТКАМ ГП_DCF_Pavlodar_9 4" xfId="12378"/>
    <cellStyle name="_ФАЙЛ ПЕРЕКАЧКИ ДАННЫХ ПО ОСТАТКАМ ГП_DCF_Pavlodar_9_18" xfId="12379"/>
    <cellStyle name="_ФАЙЛ ПЕРЕКАЧКИ ДАННЫХ ПО ОСТАТКАМ ГП_Модель до 2018 г " xfId="12380"/>
    <cellStyle name="_ФАЙЛ ПЕРЕКАЧКИ ДАННЫХ ПО ОСТАТКАМ ГП_Модель до 2018 г _18" xfId="12381"/>
    <cellStyle name="_ФО_ЦАТЭК_ 020609" xfId="12382"/>
    <cellStyle name="_ФО_ЦАТЭК_ 020609 2" xfId="12383"/>
    <cellStyle name="_ФО_ЦАТЭК_ 020609_18" xfId="12384"/>
    <cellStyle name="_ФО_ЦАТЭК_1 полуг 2008" xfId="12385"/>
    <cellStyle name="_ФО_ЦАТЭК_1 полуг 2008 2" xfId="12386"/>
    <cellStyle name="_ФО_ЦАТЭК_1 полуг 2008 3" xfId="12387"/>
    <cellStyle name="_ФО_ЦАТЭК_1 полуг 2008_18" xfId="12388"/>
    <cellStyle name="_ФО_ЦАТЭК_2008 формы для аудиторов_280609" xfId="12389"/>
    <cellStyle name="_ФО_ЦАТЭК_2008 формы для аудиторов_280609 2" xfId="12390"/>
    <cellStyle name="_ФО_ЦАТЭК_2008 формы для аудиторов_280609 3" xfId="12391"/>
    <cellStyle name="_ФО_ЦАТЭК_2008 формы для аудиторов_280609_18" xfId="12392"/>
    <cellStyle name="_ФО_ЦАТЭК_2009_3006СВОД" xfId="12393"/>
    <cellStyle name="_ФО_ЦАТЭК_2009_3006СВОД 2" xfId="12394"/>
    <cellStyle name="_ФО_ЦАТЭК_2009_3006СВОД_18" xfId="12395"/>
    <cellStyle name="_ФО_ЦАТЭК_30 09 09" xfId="12396"/>
    <cellStyle name="_ФО_ЦАТЭК_30 09 09_18" xfId="12397"/>
    <cellStyle name="_ФО_ЭБК_2009" xfId="12398"/>
    <cellStyle name="_ФО_ЭБК_2009 2" xfId="12399"/>
    <cellStyle name="_ФО_ЭБК_2009 3" xfId="12400"/>
    <cellStyle name="_ФО_ЭБК_2009_18" xfId="12401"/>
    <cellStyle name="_Формат целевых программ на 2003 год окончат1" xfId="12402"/>
    <cellStyle name="_Формат целевых программ на 2003 год окончат1 2" xfId="12403"/>
    <cellStyle name="_Формат целевых программ на 2003 год окончат1 2 2" xfId="12404"/>
    <cellStyle name="_Формат целевых программ на 2003 год окончат1 2_18" xfId="12405"/>
    <cellStyle name="_Формат целевых программ на 2003 год окончат1 3" xfId="12406"/>
    <cellStyle name="_Формат целевых программ на 2003 год окончат1 4" xfId="12407"/>
    <cellStyle name="_Формат целевых программ на 2003 год окончат1_18" xfId="12408"/>
    <cellStyle name="_Формы ПЛАН месяц Зд" xfId="12409"/>
    <cellStyle name="_Формы ПЛАН месяц Зд 2" xfId="12410"/>
    <cellStyle name="_Формы ПЛАН месяц Зд_18" xfId="12411"/>
    <cellStyle name="_Формы ПЛАН месяц Зд_DCF" xfId="12412"/>
    <cellStyle name="_Формы ПЛАН месяц Зд_DCF 2" xfId="12413"/>
    <cellStyle name="_Формы ПЛАН месяц Зд_DCF 2 2" xfId="12414"/>
    <cellStyle name="_Формы ПЛАН месяц Зд_DCF 2_18" xfId="12415"/>
    <cellStyle name="_Формы ПЛАН месяц Зд_DCF 3" xfId="12416"/>
    <cellStyle name="_Формы ПЛАН месяц Зд_DCF 3 с увел  объемами 14 12 07 " xfId="12417"/>
    <cellStyle name="_Формы ПЛАН месяц Зд_DCF 3 с увел  объемами 14 12 07  2" xfId="12418"/>
    <cellStyle name="_Формы ПЛАН месяц Зд_DCF 3 с увел  объемами 14 12 07  2 2" xfId="12419"/>
    <cellStyle name="_Формы ПЛАН месяц Зд_DCF 3 с увел  объемами 14 12 07  2_18" xfId="12420"/>
    <cellStyle name="_Формы ПЛАН месяц Зд_DCF 3 с увел  объемами 14 12 07  3" xfId="12421"/>
    <cellStyle name="_Формы ПЛАН месяц Зд_DCF 3 с увел  объемами 14 12 07  4" xfId="12422"/>
    <cellStyle name="_Формы ПЛАН месяц Зд_DCF 3 с увел  объемами 14 12 07 _18" xfId="12423"/>
    <cellStyle name="_Формы ПЛАН месяц Зд_DCF 4" xfId="12424"/>
    <cellStyle name="_Формы ПЛАН месяц Зд_DCF_18" xfId="12425"/>
    <cellStyle name="_Формы ПЛАН месяц Зд_DCF_Pavlodar_9" xfId="12426"/>
    <cellStyle name="_Формы ПЛАН месяц Зд_DCF_Pavlodar_9 2" xfId="12427"/>
    <cellStyle name="_Формы ПЛАН месяц Зд_DCF_Pavlodar_9_18" xfId="12428"/>
    <cellStyle name="_Формы ПЛАН месяц Зд_Модель до 2018 г " xfId="12429"/>
    <cellStyle name="_Формы ПЛАН месяц Зд_Модель до 2018 г _18" xfId="12430"/>
    <cellStyle name="_ЦАТЭК_КОНС Баланс_2008 год АУДИРОВ" xfId="12431"/>
    <cellStyle name="_ЦАТЭК_КОНС Баланс_2008 год АУДИРОВ 2" xfId="12432"/>
    <cellStyle name="_ЦАТЭК_КОНС Баланс_2008 год АУДИРОВ 3" xfId="12433"/>
    <cellStyle name="_ЦАТЭК_КОНС Баланс_2008 год АУДИРОВ_18" xfId="12434"/>
    <cellStyle name="_ЦАТЭК_КОНС Баланс_2008 год АУДИРОВ1" xfId="12435"/>
    <cellStyle name="_ЦАТЭК_КОНС Баланс_2008 год АУДИРОВ1 2" xfId="12436"/>
    <cellStyle name="_ЦАТЭК_КОНС Баланс_2008 год АУДИРОВ1 3" xfId="12437"/>
    <cellStyle name="_ЦАТЭК_КОНС Баланс_2008 год АУДИРОВ1_18" xfId="12438"/>
    <cellStyle name="_ЦАТЭК_Консол ФО_300609" xfId="12439"/>
    <cellStyle name="_ЦАТЭК_Консол ФО_300609 2" xfId="12440"/>
    <cellStyle name="_ЦАТЭК_Консол ФО_300609_18" xfId="12441"/>
    <cellStyle name="_ЦАЭК_свод_2009_Делойт_14.05.10" xfId="12442"/>
    <cellStyle name="_ЦАЭК_свод_2009_Делойт_14.05.10_18" xfId="12443"/>
    <cellStyle name="_ЦАЭК_свод_30.09.10_неготов" xfId="12444"/>
    <cellStyle name="_ЦАЭК_свод_30.09.10_неготов_18" xfId="12445"/>
    <cellStyle name="_Цены ВУ" xfId="12446"/>
    <cellStyle name="_Цены ВУ 2" xfId="12447"/>
    <cellStyle name="_Цены ВУ 2 2" xfId="12448"/>
    <cellStyle name="_Цены ВУ 2_18" xfId="12449"/>
    <cellStyle name="_Цены ВУ 3" xfId="12450"/>
    <cellStyle name="_Цены ВУ 4" xfId="12451"/>
    <cellStyle name="_Цены ВУ_18" xfId="12452"/>
    <cellStyle name="_Цены ВУ_DCF" xfId="12453"/>
    <cellStyle name="_Цены ВУ_DCF 2" xfId="12454"/>
    <cellStyle name="_Цены ВУ_DCF 2 2" xfId="12455"/>
    <cellStyle name="_Цены ВУ_DCF 2_18" xfId="12456"/>
    <cellStyle name="_Цены ВУ_DCF 3" xfId="12457"/>
    <cellStyle name="_Цены ВУ_DCF 3 с увел  объемами 14 12 07 " xfId="12458"/>
    <cellStyle name="_Цены ВУ_DCF 3 с увел  объемами 14 12 07  2" xfId="12459"/>
    <cellStyle name="_Цены ВУ_DCF 3 с увел  объемами 14 12 07  2 2" xfId="12460"/>
    <cellStyle name="_Цены ВУ_DCF 3 с увел  объемами 14 12 07  2_18" xfId="12461"/>
    <cellStyle name="_Цены ВУ_DCF 3 с увел  объемами 14 12 07  3" xfId="12462"/>
    <cellStyle name="_Цены ВУ_DCF 3 с увел  объемами 14 12 07  4" xfId="12463"/>
    <cellStyle name="_Цены ВУ_DCF 3 с увел  объемами 14 12 07 _18" xfId="12464"/>
    <cellStyle name="_Цены ВУ_DCF 4" xfId="12465"/>
    <cellStyle name="_Цены ВУ_DCF_18" xfId="12466"/>
    <cellStyle name="_Цены ВУ_DCF_Pavlodar_9" xfId="12467"/>
    <cellStyle name="_Цены ВУ_DCF_Pavlodar_9 2" xfId="12468"/>
    <cellStyle name="_Цены ВУ_DCF_Pavlodar_9 2 2" xfId="12469"/>
    <cellStyle name="_Цены ВУ_DCF_Pavlodar_9 2_18" xfId="12470"/>
    <cellStyle name="_Цены ВУ_DCF_Pavlodar_9 3" xfId="12471"/>
    <cellStyle name="_Цены ВУ_DCF_Pavlodar_9 4" xfId="12472"/>
    <cellStyle name="_Цены ВУ_DCF_Pavlodar_9_18" xfId="12473"/>
    <cellStyle name="_Цены ВУ_Модель до 2018 г " xfId="12474"/>
    <cellStyle name="_Цены ВУ_Модель до 2018 г _18" xfId="12475"/>
    <cellStyle name="_ЦРНО-отчёт за 4 месяца  прогноз" xfId="12476"/>
    <cellStyle name="_ЦРНО-отчёт за 4 месяца  прогноз 2" xfId="12477"/>
    <cellStyle name="_ЦРНО-отчёт за 4 месяца  прогноз 2 2" xfId="12478"/>
    <cellStyle name="_ЦРНО-отчёт за 4 месяца  прогноз 2_18" xfId="12479"/>
    <cellStyle name="_ЦРНО-отчёт за 4 месяца  прогноз 3" xfId="12480"/>
    <cellStyle name="_ЦРНО-отчёт за 4 месяца  прогноз 4" xfId="12481"/>
    <cellStyle name="_ЦРНО-отчёт за 4 месяца  прогноз_18" xfId="12482"/>
    <cellStyle name="_ЦРНО-отчёт за 4 месяца  прогноз_DCF" xfId="12483"/>
    <cellStyle name="_ЦРНО-отчёт за 4 месяца  прогноз_DCF 2" xfId="12484"/>
    <cellStyle name="_ЦРНО-отчёт за 4 месяца  прогноз_DCF 2 2" xfId="12485"/>
    <cellStyle name="_ЦРНО-отчёт за 4 месяца  прогноз_DCF 2_18" xfId="12486"/>
    <cellStyle name="_ЦРНО-отчёт за 4 месяца  прогноз_DCF 3" xfId="12487"/>
    <cellStyle name="_ЦРНО-отчёт за 4 месяца  прогноз_DCF 3 с увел  объемами 14 12 07 " xfId="12488"/>
    <cellStyle name="_ЦРНО-отчёт за 4 месяца  прогноз_DCF 3 с увел  объемами 14 12 07  2" xfId="12489"/>
    <cellStyle name="_ЦРНО-отчёт за 4 месяца  прогноз_DCF 3 с увел  объемами 14 12 07  2 2" xfId="12490"/>
    <cellStyle name="_ЦРНО-отчёт за 4 месяца  прогноз_DCF 3 с увел  объемами 14 12 07  2_18" xfId="12491"/>
    <cellStyle name="_ЦРНО-отчёт за 4 месяца  прогноз_DCF 3 с увел  объемами 14 12 07  3" xfId="12492"/>
    <cellStyle name="_ЦРНО-отчёт за 4 месяца  прогноз_DCF 3 с увел  объемами 14 12 07  4" xfId="12493"/>
    <cellStyle name="_ЦРНО-отчёт за 4 месяца  прогноз_DCF 3 с увел  объемами 14 12 07 _18" xfId="12494"/>
    <cellStyle name="_ЦРНО-отчёт за 4 месяца  прогноз_DCF 4" xfId="12495"/>
    <cellStyle name="_ЦРНО-отчёт за 4 месяца  прогноз_DCF_18" xfId="12496"/>
    <cellStyle name="_ЦРНО-отчёт за 4 месяца  прогноз_DCF_Pavlodar_9" xfId="12497"/>
    <cellStyle name="_ЦРНО-отчёт за 4 месяца  прогноз_DCF_Pavlodar_9 2" xfId="12498"/>
    <cellStyle name="_ЦРНО-отчёт за 4 месяца  прогноз_DCF_Pavlodar_9 2 2" xfId="12499"/>
    <cellStyle name="_ЦРНО-отчёт за 4 месяца  прогноз_DCF_Pavlodar_9 2_18" xfId="12500"/>
    <cellStyle name="_ЦРНО-отчёт за 4 месяца  прогноз_DCF_Pavlodar_9 3" xfId="12501"/>
    <cellStyle name="_ЦРНО-отчёт за 4 месяца  прогноз_DCF_Pavlodar_9 4" xfId="12502"/>
    <cellStyle name="_ЦРНО-отчёт за 4 месяца  прогноз_DCF_Pavlodar_9_18" xfId="12503"/>
    <cellStyle name="_ЦРНО-отчёт за 4 месяца  прогноз_Модель до 2018 г " xfId="12504"/>
    <cellStyle name="_ЦРНО-отчёт за 4 месяца  прогноз_Модель до 2018 г _18" xfId="12505"/>
    <cellStyle name="_Эксимбанк -2008-ФО- аудит" xfId="12506"/>
    <cellStyle name="_Эксимбанк -2008-ФО- аудит 2" xfId="12507"/>
    <cellStyle name="_Эксимбанк -2008-ФО- аудит 3" xfId="12508"/>
    <cellStyle name="_Эксимбанк -2008-ФО- аудит_18" xfId="12509"/>
    <cellStyle name="_Эксимбанк -2008-ФО- аудит100609" xfId="12510"/>
    <cellStyle name="_Эксимбанк -2008-ФО- аудит100609 2" xfId="12511"/>
    <cellStyle name="_Эксимбанк -2008-ФО- аудит100609 3" xfId="12512"/>
    <cellStyle name="_Эксимбанк -2008-ФО- аудит100609_18" xfId="12513"/>
    <cellStyle name="_Элиминирование 08г к форме 2(для АО ЦАТЭК)" xfId="12514"/>
    <cellStyle name="_Элиминирование 08г к форме 2(для АО ЦАТЭК) 2" xfId="12515"/>
    <cellStyle name="_Элиминирование 08г к форме 2(для АО ЦАТЭК) 3" xfId="12516"/>
    <cellStyle name="_Элиминирование 08г к форме 2(для АО ЦАТЭК)_18" xfId="12517"/>
    <cellStyle name="_Элиминирование 08г,баланс(для АО ЦАТЭК)" xfId="12518"/>
    <cellStyle name="_Элиминирование 08г,баланс(для АО ЦАТЭК) 2" xfId="12519"/>
    <cellStyle name="_Элиминирование 08г,баланс(для АО ЦАТЭК) 3" xfId="12520"/>
    <cellStyle name="_Элиминирование 08г,баланс(для АО ЦАТЭК)_18" xfId="12521"/>
    <cellStyle name="_ЭРИК емксоть заимствования Самрук" xfId="12522"/>
    <cellStyle name="_ЭРИК емксоть заимствования Самрук_18" xfId="12523"/>
    <cellStyle name="’E‰Y [0.00]_laroux" xfId="12524"/>
    <cellStyle name="’E‰Y_laroux" xfId="12525"/>
    <cellStyle name="”€?Ђ?‘?‚›‰" xfId="12526"/>
    <cellStyle name="”€?Ђ?‘?‚›‰ 2" xfId="12527"/>
    <cellStyle name="”€ЌЂЌ‘Ћ‚›‰" xfId="12528"/>
    <cellStyle name="”€ЌЂЌ‘Ћ‚›‰ 2" xfId="12529"/>
    <cellStyle name="”€ЌЂЌ‘Ћ‚›‰ 2 2" xfId="12530"/>
    <cellStyle name="”€ЌЂЌ‘Ћ‚›‰ 3" xfId="12531"/>
    <cellStyle name="”€ЌЂЌ‘Ћ‚›‰ 4" xfId="12532"/>
    <cellStyle name="”€ҚЂҚ‘Һ‚›‰" xfId="12533"/>
    <cellStyle name="”€Љ‘€ђ?‚Ђ??›‰" xfId="12534"/>
    <cellStyle name="”€Љ‘€ђ?‚Ђ??›‰ 2" xfId="12535"/>
    <cellStyle name="”€Љ‘€ђҺ‚ЂҚҚ›‰" xfId="12536"/>
    <cellStyle name="”€Љ‘€ђЋ‚ЂЌЌ›‰" xfId="12537"/>
    <cellStyle name="”€Љ‘€ђЋ‚ЂЌЌ›‰ 2" xfId="12538"/>
    <cellStyle name="”€Љ‘€ђЋ‚ЂЌЌ›‰ 2 2" xfId="12539"/>
    <cellStyle name="”€Љ‘€ђЋ‚ЂЌЌ›‰ 3" xfId="12540"/>
    <cellStyle name="”€Љ‘€ђЋ‚ЂЌЌ›‰ 4" xfId="12541"/>
    <cellStyle name="”ќђќ‘ћ‚›‰" xfId="12542"/>
    <cellStyle name="”ќђќ‘ћ‚›‰ 2" xfId="12543"/>
    <cellStyle name="”ќђќ‘ћ‚›‰ 3" xfId="12544"/>
    <cellStyle name="”љ‘ђћ‚ђќќ›‰" xfId="12545"/>
    <cellStyle name="”љ‘ђћ‚ђќќ›‰ 2" xfId="12546"/>
    <cellStyle name="”љ‘ђћ‚ђќќ›‰ 3" xfId="12547"/>
    <cellStyle name="„…?…†?›‰" xfId="12548"/>
    <cellStyle name="„…?…†?›‰ 2" xfId="12549"/>
    <cellStyle name="„…Ќ…†Ќ›‰" xfId="12550"/>
    <cellStyle name="„…Ќ…†Ќ›‰ 2" xfId="12551"/>
    <cellStyle name="„…Ќ…†Ќ›‰ 2 2" xfId="12552"/>
    <cellStyle name="„…Ќ…†Ќ›‰ 3" xfId="12553"/>
    <cellStyle name="„…Ќ…†Ќ›‰ 4" xfId="12554"/>
    <cellStyle name="„…Қ…†Қ›‰" xfId="12555"/>
    <cellStyle name="„Ђ’Ђ" xfId="12556"/>
    <cellStyle name="„Ђ’Ђ 2" xfId="12557"/>
    <cellStyle name="„Ђ’Ђ 2 2" xfId="12558"/>
    <cellStyle name="„Ђ’Ђ 3" xfId="12559"/>
    <cellStyle name="„Ђ’Ђ 4" xfId="12560"/>
    <cellStyle name="„Ђ’Ђ_18" xfId="12561"/>
    <cellStyle name="€’?ѓ?‚›‰" xfId="12562"/>
    <cellStyle name="€’?ѓ?‚›‰ 2" xfId="12563"/>
    <cellStyle name="€’?ѓ?‚›‰ 2 2" xfId="12564"/>
    <cellStyle name="€’?ѓ?‚›‰ 2 2 2" xfId="12565"/>
    <cellStyle name="€’?ѓ?‚›‰ 2 3" xfId="12566"/>
    <cellStyle name="€’?ѓ?‚›‰ 3" xfId="12567"/>
    <cellStyle name="€’?ѓ?‚›‰ 3 2" xfId="12568"/>
    <cellStyle name="€’?ѓ?‚›‰ 4" xfId="12569"/>
    <cellStyle name="€’ҺѓҺ‚›‰" xfId="12570"/>
    <cellStyle name="€’ҺѓҺ‚›‰ 2" xfId="12571"/>
    <cellStyle name="€’ҺѓҺ‚›‰ 3" xfId="12572"/>
    <cellStyle name="€’ҺѓҺ‚›‰_6" xfId="12573"/>
    <cellStyle name="€’ЋѓЋ‚›‰" xfId="12574"/>
    <cellStyle name="€’ЋѓЋ‚›‰ 2" xfId="12575"/>
    <cellStyle name="€’ЋѓЋ‚›‰ 2 2" xfId="12576"/>
    <cellStyle name="€’ЋѓЋ‚›‰ 2 2 2" xfId="12577"/>
    <cellStyle name="€’ЋѓЋ‚›‰ 2 2 2 2" xfId="12578"/>
    <cellStyle name="€’ЋѓЋ‚›‰ 2 2 2 2 2" xfId="12579"/>
    <cellStyle name="€’ЋѓЋ‚›‰ 2 2 2 3" xfId="12580"/>
    <cellStyle name="€’ЋѓЋ‚›‰ 2 2 3" xfId="12581"/>
    <cellStyle name="€’ЋѓЋ‚›‰ 2 3" xfId="12582"/>
    <cellStyle name="€’ЋѓЋ‚›‰ 2 3 2" xfId="12583"/>
    <cellStyle name="€’ЋѓЋ‚›‰ 2 4" xfId="12584"/>
    <cellStyle name="€’ЋѓЋ‚›‰ 2 5" xfId="12585"/>
    <cellStyle name="€’ЋѓЋ‚›‰ 3" xfId="12586"/>
    <cellStyle name="€’ЋѓЋ‚›‰ 3 2" xfId="12587"/>
    <cellStyle name="€’ЋѓЋ‚›‰ 3 2 2" xfId="12588"/>
    <cellStyle name="€’ЋѓЋ‚›‰ 3 2 2 2" xfId="12589"/>
    <cellStyle name="€’ЋѓЋ‚›‰ 3 2 3" xfId="12590"/>
    <cellStyle name="€’ЋѓЋ‚›‰ 3 3" xfId="12591"/>
    <cellStyle name="€’ЋѓЋ‚›‰ 4" xfId="12592"/>
    <cellStyle name="€’ЋѓЋ‚›‰ 4 2" xfId="12593"/>
    <cellStyle name="€’ЋѓЋ‚›‰ 5" xfId="12594"/>
    <cellStyle name="€’ЋѓЋ‚›‰ 6" xfId="12595"/>
    <cellStyle name="=C:\WINNT\SYSTEM32\COMMAND.COM" xfId="12596"/>
    <cellStyle name="=D:\WINNT\SYSTEM32\COMMAND.COM" xfId="12597"/>
    <cellStyle name="=D:\WINNT\SYSTEM32\COMMAND.COM 2" xfId="12598"/>
    <cellStyle name="=D:\WINNT\SYSTEM32\COMMAND.COM 3" xfId="12599"/>
    <cellStyle name="=D:\WINNT\SYSTEM32\COMMAND.COM?ASYNC1=LANDRVR?BAT=1?COMPUTERNAME=RE" xfId="12600"/>
    <cellStyle name="=D:\WINNT\SYSTEM32\COMMAND.COM?ASYNC1=LANDRVR?BAT=1?COMPUTERNAME=RE 1" xfId="12601"/>
    <cellStyle name="=D:\WINNT\SYSTEM32\COMMAND.COM?ASYNC1=LANDRVR?BAT=1?COMPUTERNAME=RE 2" xfId="12602"/>
    <cellStyle name="=D:\WINNT\SYSTEM32\COMMAND.COM?ASYNC1=LANDRVR?BAT=1?COMPUTERNAME=RE_18" xfId="12603"/>
    <cellStyle name="=D:\WINNT\SYSTEM32\COMMAND.COM_18" xfId="12604"/>
    <cellStyle name="‡Ђѓ?‹?‚?Љ1" xfId="12605"/>
    <cellStyle name="‡Ђѓ?‹?‚?Љ2" xfId="12606"/>
    <cellStyle name="‡ЂѓҺ‹Һ‚ҺЉ1" xfId="12607"/>
    <cellStyle name="‡ЂѓҺ‹Һ‚ҺЉ1 2" xfId="12608"/>
    <cellStyle name="‡ЂѓҺ‹Һ‚ҺЉ1 3" xfId="12609"/>
    <cellStyle name="‡ЂѓҺ‹Һ‚ҺЉ1_DCF" xfId="12610"/>
    <cellStyle name="‡ЂѓҺ‹Һ‚ҺЉ2" xfId="12611"/>
    <cellStyle name="‡ЂѓҺ‹Һ‚ҺЉ2 2" xfId="12612"/>
    <cellStyle name="‡ЂѓЋ‹Ћ‚ЋЉ1" xfId="12613"/>
    <cellStyle name="‡ЂѓЋ‹Ћ‚ЋЉ1 2" xfId="12614"/>
    <cellStyle name="‡ЂѓЋ‹Ћ‚ЋЉ1 3" xfId="12615"/>
    <cellStyle name="‡ЂѓЋ‹Ћ‚ЋЉ2" xfId="12616"/>
    <cellStyle name="‡ЂѓЋ‹Ћ‚ЋЉ2 2" xfId="12617"/>
    <cellStyle name="‡ЂѓЋ‹Ћ‚ЋЉ2 3" xfId="12618"/>
    <cellStyle name="•WЏЂ_laroux" xfId="12619"/>
    <cellStyle name="’ћѓћ‚›‰" xfId="12620"/>
    <cellStyle name="’ћѓћ‚›‰ 2" xfId="12621"/>
    <cellStyle name="’ћѓћ‚›‰ 2 2" xfId="12622"/>
    <cellStyle name="’ћѓћ‚›‰ 2 2 2" xfId="12623"/>
    <cellStyle name="’ћѓћ‚›‰ 2 2 2 2" xfId="12624"/>
    <cellStyle name="’ћѓћ‚›‰ 2 2 2 2 2" xfId="12625"/>
    <cellStyle name="’ћѓћ‚›‰ 2 2 2 3" xfId="12626"/>
    <cellStyle name="’ћѓћ‚›‰ 2 2 3" xfId="12627"/>
    <cellStyle name="’ћѓћ‚›‰ 2 3" xfId="12628"/>
    <cellStyle name="’ћѓћ‚›‰ 2 3 2" xfId="12629"/>
    <cellStyle name="’ћѓћ‚›‰ 2 4" xfId="12630"/>
    <cellStyle name="’ћѓћ‚›‰ 3" xfId="12631"/>
    <cellStyle name="’ћѓћ‚›‰ 3 2" xfId="12632"/>
    <cellStyle name="’ћѓћ‚›‰ 3 2 2" xfId="12633"/>
    <cellStyle name="’ћѓћ‚›‰ 3 2 2 2" xfId="12634"/>
    <cellStyle name="’ћѓћ‚›‰ 3 2 3" xfId="12635"/>
    <cellStyle name="’ћѓћ‚›‰ 3 3" xfId="12636"/>
    <cellStyle name="’ћѓћ‚›‰ 4" xfId="12637"/>
    <cellStyle name="’ћѓћ‚›‰ 4 2" xfId="12638"/>
    <cellStyle name="’ћѓћ‚›‰ 5" xfId="12639"/>
    <cellStyle name="’ћѓћ‚›‰ 6" xfId="12640"/>
    <cellStyle name="" xfId="12641"/>
    <cellStyle name=" 2" xfId="12642"/>
    <cellStyle name=" 2 2" xfId="12643"/>
    <cellStyle name=" 3" xfId="12644"/>
    <cellStyle name="_DCF" xfId="12645"/>
    <cellStyle name="" xfId="12646"/>
    <cellStyle name="" xfId="12647"/>
    <cellStyle name=" 2" xfId="12648"/>
    <cellStyle name=" 2" xfId="12649"/>
    <cellStyle name=" 2 2" xfId="12650"/>
    <cellStyle name=" 3" xfId="12651"/>
    <cellStyle name=" 3" xfId="12652"/>
    <cellStyle name=" 3 2" xfId="12653"/>
    <cellStyle name=" 4" xfId="12654"/>
    <cellStyle name=" 4" xfId="12655"/>
    <cellStyle name=" 4 2" xfId="12656"/>
    <cellStyle name=" 5" xfId="12657"/>
    <cellStyle name=" 5" xfId="12658"/>
    <cellStyle name=" 5 2" xfId="12659"/>
    <cellStyle name=" 6" xfId="12660"/>
    <cellStyle name=" 6" xfId="12661"/>
    <cellStyle name=" 6 2" xfId="12662"/>
    <cellStyle name=" 7" xfId="12663"/>
    <cellStyle name=" 7" xfId="12664"/>
    <cellStyle name=" 8" xfId="12665"/>
    <cellStyle name="_6" xfId="12666"/>
    <cellStyle name="_6" xfId="12667"/>
    <cellStyle name="_CAEC 4Q 2009 to EBRD Для НАС" xfId="12668"/>
    <cellStyle name="_CAEC 4Q 2009 to EBRD Для НАС" xfId="12669"/>
    <cellStyle name="_CAEC 4Q 2009 to EBRD Для НАС 2" xfId="12670"/>
    <cellStyle name="_CAEC 4Q 2009 to EBRD Для НАС 2" xfId="12671"/>
    <cellStyle name="_CAEC 4Q 2009 to EBRD Для НАС 3" xfId="12672"/>
    <cellStyle name="_CAEC 4Q 2009 to EBRD Для НАС 3" xfId="12673"/>
    <cellStyle name="_DCF" xfId="12674"/>
    <cellStyle name="_DCF" xfId="12675"/>
    <cellStyle name="_DCF 2" xfId="12676"/>
    <cellStyle name="_DCF 2" xfId="12677"/>
    <cellStyle name="_DCF 3 с увел  объемами 14 12 07 " xfId="12678"/>
    <cellStyle name="_DCF 3 с увел  объемами 14 12 07 " xfId="12679"/>
    <cellStyle name="_DCF 3 с увел  объемами 14 12 07  2" xfId="12680"/>
    <cellStyle name="_DCF 3 с увел  объемами 14 12 07  2" xfId="12681"/>
    <cellStyle name="_DCF 3 с увел  объемами 14 12 07 _6" xfId="12682"/>
    <cellStyle name="_DCF 3 с увел  объемами 14 12 07 _6" xfId="12683"/>
    <cellStyle name="_DCF 3 с увел  объемами 14 12 07 _CAEC 4Q 2009 to EBRD Для НАС" xfId="12684"/>
    <cellStyle name="_DCF 3 с увел  объемами 14 12 07 _CAEC 4Q 2009 to EBRD Для НАС" xfId="12685"/>
    <cellStyle name="_DCF 3 с увел  объемами 14 12 07 _CAEC 4Q 2009 to EBRD Для НАС 2" xfId="12686"/>
    <cellStyle name="_DCF 3 с увел  объемами 14 12 07 _CAEC 4Q 2009 to EBRD Для НАС 2" xfId="12687"/>
    <cellStyle name="_DCF 3 с увел  объемами 14 12 07 _CAEC 4Q 2009 to EBRD Для НАС 3" xfId="12688"/>
    <cellStyle name="_DCF 3 с увел  объемами 14 12 07 _CAEC 4Q 2009 to EBRD Для НАС 3" xfId="12689"/>
    <cellStyle name="_DCF 3 с увел  объемами 14 12 07 _Finance" xfId="12690"/>
    <cellStyle name="_DCF 3 с увел  объемами 14 12 07 _Finance" xfId="12691"/>
    <cellStyle name="_DCF 3 с увел  объемами 14 12 07 _Worksheet in 2230 Consolidated SevKazEnergy JSC IFRS 2009" xfId="12692"/>
    <cellStyle name="_DCF 3 с увел  объемами 14 12 07 _Worksheet in 2230 Consolidated SevKazEnergy JSC IFRS 2009" xfId="12693"/>
    <cellStyle name="_DCF 3 с увел  объемами 14 12 07 _Worksheet in 2230 Consolidated SevKazEnergy JSC IFRS 2009 2" xfId="12694"/>
    <cellStyle name="_DCF 3 с увел  объемами 14 12 07 _Worksheet in 2230 Consolidated SevKazEnergy JSC IFRS 2009 2" xfId="12695"/>
    <cellStyle name="_DCF 3 с увел  объемами 14 12 07 _Worksheet in 2230 Consolidated SevKazEnergy JSC IFRS 2009 3" xfId="12696"/>
    <cellStyle name="_DCF 3 с увел  объемами 14 12 07 _Worksheet in 2230 Consolidated SevKazEnergy JSC IFRS 2009 3" xfId="12697"/>
    <cellStyle name="_DCF 3 с увел  объемами 14 12 07 _Worksheet in 2230 Consolidated SevKazEnergy JSC IFRS 2009 4" xfId="12698"/>
    <cellStyle name="_DCF 3 с увел  объемами 14 12 07 _Worksheet in 2230 Consolidated SevKazEnergy JSC IFRS 2009 4" xfId="12699"/>
    <cellStyle name="_DCF 3 с увел  объемами 14 12 07 _Worksheet in 2230 Consolidated SevKazEnergy JSC IFRS 2009 5" xfId="12700"/>
    <cellStyle name="_DCF 3 с увел  объемами 14 12 07 _Worksheet in 2230 Consolidated SevKazEnergy JSC IFRS 2009 5" xfId="12701"/>
    <cellStyle name="_DCF 3 с увел  объемами 14 12 07 _Worksheet in 2230 Consolidated SevKazEnergy JSC IFRS 2009 6" xfId="12702"/>
    <cellStyle name="_DCF 3 с увел  объемами 14 12 07 _Worksheet in 2230 Consolidated SevKazEnergy JSC IFRS 2009 6" xfId="12703"/>
    <cellStyle name="_DCF 3 с увел  объемами 14 12 07 _Worksheet in 2230 Consolidated SevKazEnergy JSC IFRS 2009_Ф_3" xfId="12704"/>
    <cellStyle name="_DCF 3 с увел  объемами 14 12 07 _Worksheet in 2230 Consolidated SevKazEnergy JSC IFRS 2009_Ф_3" xfId="12705"/>
    <cellStyle name="_DCF 3 с увел  объемами 14 12 07 _Worksheet in 2230 Consolidated SevKazEnergy JSC IFRS 2009_ФО ЭС 31-12-2014г. от 28 января без переоценки с примерными резервами" xfId="12706"/>
    <cellStyle name="_DCF 3 с увел  объемами 14 12 07 _Worksheet in 2230 Consolidated SevKazEnergy JSC IFRS 2009_ФО ЭС 31-12-2014г. от 28 января без переоценки с примерными резервами" xfId="12707"/>
    <cellStyle name="_DCF 3 с увел  объемами 14 12 07 _Книга3 (3)" xfId="12708"/>
    <cellStyle name="_DCF 3 с увел  объемами 14 12 07 _Книга3 (3)" xfId="12709"/>
    <cellStyle name="_DCF 3 с увел  объемами 14 12 07 _Книга3 (3)_Новый Свод форм к СД ЦАЭК" xfId="12710"/>
    <cellStyle name="_DCF 3 с увел  объемами 14 12 07 _Книга3 (3)_Новый Свод форм к СД ЦАЭК" xfId="12711"/>
    <cellStyle name="_DCF 3 с увел  объемами 14 12 07 _Книга3 (3)_Новый Свод форм к СД ЦАЭК 2010-2015" xfId="12712"/>
    <cellStyle name="_DCF 3 с увел  объемами 14 12 07 _Книга3 (3)_Новый Свод форм к СД ЦАЭК 2010-2015" xfId="12713"/>
    <cellStyle name="_DCF 3 с увел  объемами 14 12 07 _Книга3 (3)_Свод форм к СД ЦАЭК" xfId="12714"/>
    <cellStyle name="_DCF 3 с увел  объемами 14 12 07 _Книга3 (3)_Свод форм к СД ЦАЭК" xfId="12715"/>
    <cellStyle name="_DCF 3 с увел  объемами 14 12 07 _Лист1" xfId="12716"/>
    <cellStyle name="_DCF 3 с увел  объемами 14 12 07 _Лист1" xfId="12717"/>
    <cellStyle name="_DCF 3 с увел  объемами 14 12 07 _Лист4" xfId="12718"/>
    <cellStyle name="_DCF 3 с увел  объемами 14 12 07 _Лист4" xfId="12719"/>
    <cellStyle name="_DCF 3 с увел  объемами 14 12 07 _Прогноз ЦАЭК_4 квартал 2009" xfId="12720"/>
    <cellStyle name="_DCF 3 с увел  объемами 14 12 07 _Прогноз ЦАЭК_4 квартал 2009" xfId="12721"/>
    <cellStyle name="_DCF 3 с увел  объемами 14 12 07 _Прогноз ЦАЭК_4 квартал 2009 2" xfId="12722"/>
    <cellStyle name="_DCF 3 с увел  объемами 14 12 07 _Прогноз ЦАЭК_4 квартал 2009 2" xfId="12723"/>
    <cellStyle name="_DCF 3 с увел  объемами 14 12 07 _Прогноз ЦАЭК_4 квартал 2009 3" xfId="12724"/>
    <cellStyle name="_DCF 3 с увел  объемами 14 12 07 _Прогноз ЦАЭК_4 квартал 2009 3" xfId="12725"/>
    <cellStyle name="_DCF 3 с увел  объемами 14 12 07 _ПЭ консолидир  (ПЭ)2009 г" xfId="12726"/>
    <cellStyle name="_DCF 3 с увел  объемами 14 12 07 _ПЭ консолидир  (ПЭ)2009 г" xfId="12727"/>
    <cellStyle name="_DCF 3 с увел  объемами 14 12 07 _ПЭ_Бух баланс за 2009г." xfId="12728"/>
    <cellStyle name="_DCF 3 с увел  объемами 14 12 07 _ПЭ_Бух баланс за 2009г." xfId="12729"/>
    <cellStyle name="_DCF 3 с увел  объемами 14 12 07 _ПЭ_Бух баланс за 2009г. 2" xfId="12730"/>
    <cellStyle name="_DCF 3 с увел  объемами 14 12 07 _ПЭ_Бух баланс за 2009г. 2" xfId="12731"/>
    <cellStyle name="_DCF 3 с увел  объемами 14 12 07 _ПЭ_Бух баланс за 2009г. 3" xfId="12732"/>
    <cellStyle name="_DCF 3 с увел  объемами 14 12 07 _ПЭ_Бух баланс за 2009г. 3" xfId="12733"/>
    <cellStyle name="_DCF 3 с увел  объемами 14 12 07 _Ф3_ЦАЭК_30.09.09" xfId="12734"/>
    <cellStyle name="_DCF 3 с увел  объемами 14 12 07 _Ф3_ЦАЭК_30.09.09" xfId="12735"/>
    <cellStyle name="_DCF 3 с увел  объемами 14 12 07 _Ф3_ЦАЭК_30.09.09 2" xfId="12736"/>
    <cellStyle name="_DCF 3 с увел  объемами 14 12 07 _Ф3_ЦАЭК_30.09.09 2" xfId="12737"/>
    <cellStyle name="_DCF 3 с увел  объемами 14 12 07 _Ф3_ЦАЭК_30.09.09 3" xfId="12738"/>
    <cellStyle name="_DCF 3 с увел  объемами 14 12 07 _Ф3_ЦАЭК_30.09.09 3" xfId="12739"/>
    <cellStyle name="_DCF 3 с увел  объемами 14 12 07 _Ф3_ЦАЭК_30.09.09 4" xfId="12740"/>
    <cellStyle name="_DCF 3 с увел  объемами 14 12 07 _Ф3_ЦАЭК_30.09.09 4" xfId="12741"/>
    <cellStyle name="_DCF 3 с увел  объемами 14 12 07 _ЦАЭК_2009 печатные формы" xfId="12742"/>
    <cellStyle name="_DCF 3 с увел  объемами 14 12 07 _ЦАЭК_2009 печатные формы" xfId="12743"/>
    <cellStyle name="_DCF 3 с увел  объемами 14 12 07 _ЦАЭК_2009 печатные формы_Новый Свод форм к СД ЦАЭК" xfId="12744"/>
    <cellStyle name="_DCF 3 с увел  объемами 14 12 07 _ЦАЭК_2009 печатные формы_Новый Свод форм к СД ЦАЭК" xfId="12745"/>
    <cellStyle name="_DCF 3 с увел  объемами 14 12 07 _ЦАЭК_2009 печатные формы_Новый Свод форм к СД ЦАЭК 2010-2015" xfId="12746"/>
    <cellStyle name="_DCF 3 с увел  объемами 14 12 07 _ЦАЭК_2009 печатные формы_Новый Свод форм к СД ЦАЭК 2010-2015" xfId="12747"/>
    <cellStyle name="_DCF 3 с увел  объемами 14 12 07 _ЦАЭК_2009 печатные формы_Свод форм к СД ЦАЭК" xfId="12748"/>
    <cellStyle name="_DCF 3 с увел  объемами 14 12 07 _ЦАЭК_2009 печатные формы_Свод форм к СД ЦАЭК" xfId="12749"/>
    <cellStyle name="_DCF 3 с увел  объемами 14 12 07 _ЦАЭК_свод_2009_Делойт_14.05.10" xfId="12750"/>
    <cellStyle name="_DCF 3 с увел  объемами 14 12 07 _ЦАЭК_свод_2009_Делойт_14.05.10" xfId="12751"/>
    <cellStyle name="_DCF 3 с увел  объемами 14 12 07 _ЦАЭК_свод_30.09.10_неготов" xfId="12752"/>
    <cellStyle name="_DCF 3 с увел  объемами 14 12 07 _ЦАЭК_свод_30.09.10_неготов" xfId="12753"/>
    <cellStyle name="_DCF 3 с увел  объемами 14 12 07 _ЦАЭК_свод_31.12.09" xfId="12754"/>
    <cellStyle name="_DCF 3 с увел  объемами 14 12 07 _ЦАЭК_свод_31.12.09" xfId="12755"/>
    <cellStyle name="_DCF 3 с увел  объемами 14 12 07 _ЦАЭК_свод_31.12.09 2" xfId="12756"/>
    <cellStyle name="_DCF 3 с увел  объемами 14 12 07 _ЦАЭК_свод_31.12.09 2" xfId="12757"/>
    <cellStyle name="_DCF 3 с увел  объемами 14 12 07 _ЦАЭК_свод_31.12.09_Новый Свод форм к СД ЦАЭК" xfId="12758"/>
    <cellStyle name="_DCF 3 с увел  объемами 14 12 07 _ЦАЭК_свод_31.12.09_Новый Свод форм к СД ЦАЭК" xfId="12759"/>
    <cellStyle name="_DCF 3 с увел  объемами 14 12 07 _ЦАЭК_свод_31.12.09_Новый Свод форм к СД ЦАЭК 2010-2015" xfId="12760"/>
    <cellStyle name="_DCF 3 с увел  объемами 14 12 07 _ЦАЭК_свод_31.12.09_Новый Свод форм к СД ЦАЭК 2010-2015" xfId="12761"/>
    <cellStyle name="_DCF 3 с увел  объемами 14 12 07 _ЦАЭК_свод_31.12.09_Свод форм к СД ЦАЭК" xfId="12762"/>
    <cellStyle name="_DCF 3 с увел  объемами 14 12 07 _ЦАЭК_свод_31.12.09_Свод форм к СД ЦАЭК" xfId="12763"/>
    <cellStyle name="_DCF 3 с увел  объемами 14 12 07 _ЦАЭК_свод_31.12.09прогноз" xfId="12764"/>
    <cellStyle name="_DCF 3 с увел  объемами 14 12 07 _ЦАЭК_свод_31.12.09прогноз" xfId="12765"/>
    <cellStyle name="_DCF 3 с увел  объемами 14 12 07 _ЦАЭК_ТС_ФМ_100$_до_2030_-_02-06.10.10" xfId="12766"/>
    <cellStyle name="_DCF 3 с увел  объемами 14 12 07 _ЦАЭК_ТС_ФМ_100$_до_2030_-_02-06.10.10" xfId="12767"/>
    <cellStyle name="_DCF 3 с увел  объемами 14 12 07 _ЦАЭК_ТС_ФМ_100$_до_2030_-_02-06.10.10_Book3" xfId="12768"/>
    <cellStyle name="_DCF 3 с увел  объемами 14 12 07 _ЦАЭК_ТС_ФМ_100$_до_2030_-_02-06.10.10_Book3" xfId="12769"/>
    <cellStyle name="_DCF 3 с увел  объемами 14 12 07 _ЦАЭК_ТС_ФМ_100$_до_2030_-_02-06.10.10_Financial Model Pavlodar 10.10.2010" xfId="12770"/>
    <cellStyle name="_DCF 3 с увел  объемами 14 12 07 _ЦАЭК_ТС_ФМ_100$_до_2030_-_02-06.10.10_Financial Model Pavlodar 10.10.2010" xfId="12771"/>
    <cellStyle name="_DCF 3 с увел  объемами 14 12 07 _ЦАЭК_ТС_ФМ_100$_до_2030_-_02-06.10.10_FinModel Pavlodar DH 2010.09.30_2" xfId="12772"/>
    <cellStyle name="_DCF 3 с увел  объемами 14 12 07 _ЦАЭК_ТС_ФМ_100$_до_2030_-_02-06.10.10_FinModel Pavlodar DH 2010.09.30_2" xfId="12773"/>
    <cellStyle name="_DCF 3 с увел  объемами 14 12 07 _ЦАЭК_ТС_ФМ_100$_до_2030_-_02-06.10.10_FinModel Pavlodar DH 2010.09.30_4" xfId="12774"/>
    <cellStyle name="_DCF 3 с увел  объемами 14 12 07 _ЦАЭК_ТС_ФМ_100$_до_2030_-_02-06.10.10_FinModel Pavlodar DH 2010.09.30_4" xfId="12775"/>
    <cellStyle name="_DCF 3 с увел  объемами 14 12 07 _ЦАЭК_ТС_ФМ_100$_до_2030_-_02-06.10.10_FinModel Petropavlovsk DH 2010.09.30_5" xfId="12776"/>
    <cellStyle name="_DCF 3 с увел  объемами 14 12 07 _ЦАЭК_ТС_ФМ_100$_до_2030_-_02-06.10.10_FinModel Petropavlovsk DH 2010.09.30_5" xfId="12777"/>
    <cellStyle name="_DCF 3 с увел. объемами 14.12.07.с корр. окончат." xfId="12778"/>
    <cellStyle name="_DCF 3 с увел. объемами 14.12.07.с корр. окончат." xfId="12779"/>
    <cellStyle name="_DCF 3 с увел. объемами 14.12.07.с корр. окончат. 2" xfId="12780"/>
    <cellStyle name="_DCF 3 с увел. объемами 14.12.07.с корр. окончат. 2" xfId="12781"/>
    <cellStyle name="_DCF 3 с увел. объемами 14.12.07.с корр. окончат._6" xfId="12782"/>
    <cellStyle name="_DCF 3 с увел. объемами 14.12.07.с корр. окончат._6" xfId="12783"/>
    <cellStyle name="_DCF 3 с увел. объемами 14.12.07.с корр. окончат._CAEC 4Q 2009 to EBRD Для НАС" xfId="12784"/>
    <cellStyle name="_DCF 3 с увел. объемами 14.12.07.с корр. окончат._CAEC 4Q 2009 to EBRD Для НАС" xfId="12785"/>
    <cellStyle name="_DCF 3 с увел. объемами 14.12.07.с корр. окончат._CAEC 4Q 2009 to EBRD Для НАС 2" xfId="12786"/>
    <cellStyle name="_DCF 3 с увел. объемами 14.12.07.с корр. окончат._CAEC 4Q 2009 to EBRD Для НАС 2" xfId="12787"/>
    <cellStyle name="_DCF 3 с увел. объемами 14.12.07.с корр. окончат._CAEC 4Q 2009 to EBRD Для НАС 3" xfId="12788"/>
    <cellStyle name="_DCF 3 с увел. объемами 14.12.07.с корр. окончат._CAEC 4Q 2009 to EBRD Для НАС 3" xfId="12789"/>
    <cellStyle name="_DCF 3 с увел. объемами 14.12.07.с корр. окончат._Worksheet in 2230 Consolidated SevKazEnergy JSC IFRS 2009" xfId="12790"/>
    <cellStyle name="_DCF 3 с увел. объемами 14.12.07.с корр. окончат._Worksheet in 2230 Consolidated SevKazEnergy JSC IFRS 2009" xfId="12791"/>
    <cellStyle name="_DCF 3 с увел. объемами 14.12.07.с корр. окончат._Worksheet in 2230 Consolidated SevKazEnergy JSC IFRS 2009 2" xfId="12792"/>
    <cellStyle name="_DCF 3 с увел. объемами 14.12.07.с корр. окончат._Worksheet in 2230 Consolidated SevKazEnergy JSC IFRS 2009 2" xfId="12793"/>
    <cellStyle name="_DCF 3 с увел. объемами 14.12.07.с корр. окончат._Worksheet in 2230 Consolidated SevKazEnergy JSC IFRS 2009 3" xfId="12794"/>
    <cellStyle name="_DCF 3 с увел. объемами 14.12.07.с корр. окончат._Worksheet in 2230 Consolidated SevKazEnergy JSC IFRS 2009 3" xfId="12795"/>
    <cellStyle name="_DCF 3 с увел. объемами 14.12.07.с корр. окончат._Worksheet in 2230 Consolidated SevKazEnergy JSC IFRS 2009 4" xfId="12796"/>
    <cellStyle name="_DCF 3 с увел. объемами 14.12.07.с корр. окончат._Worksheet in 2230 Consolidated SevKazEnergy JSC IFRS 2009 4" xfId="12797"/>
    <cellStyle name="_DCF 3 с увел. объемами 14.12.07.с корр. окончат._Worksheet in 2230 Consolidated SevKazEnergy JSC IFRS 2009 5" xfId="12798"/>
    <cellStyle name="_DCF 3 с увел. объемами 14.12.07.с корр. окончат._Worksheet in 2230 Consolidated SevKazEnergy JSC IFRS 2009 5" xfId="12799"/>
    <cellStyle name="_DCF 3 с увел. объемами 14.12.07.с корр. окончат._Worksheet in 2230 Consolidated SevKazEnergy JSC IFRS 2009 6" xfId="12800"/>
    <cellStyle name="_DCF 3 с увел. объемами 14.12.07.с корр. окончат._Worksheet in 2230 Consolidated SevKazEnergy JSC IFRS 2009 6" xfId="12801"/>
    <cellStyle name="_DCF 3 с увел. объемами 14.12.07.с корр. окончат._Worksheet in 2230 Consolidated SevKazEnergy JSC IFRS 2009_Ф_3" xfId="12802"/>
    <cellStyle name="_DCF 3 с увел. объемами 14.12.07.с корр. окончат._Worksheet in 2230 Consolidated SevKazEnergy JSC IFRS 2009_Ф_3" xfId="12803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2804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2805"/>
    <cellStyle name="_DCF 3 с увел. объемами 14.12.07.с корр. окончат._Книга3 (3)" xfId="12806"/>
    <cellStyle name="_DCF 3 с увел. объемами 14.12.07.с корр. окончат._Книга3 (3)" xfId="12807"/>
    <cellStyle name="_DCF 3 с увел. объемами 14.12.07.с корр. окончат._Книга3 (3)_Новый Свод форм к СД ЦАЭК" xfId="12808"/>
    <cellStyle name="_DCF 3 с увел. объемами 14.12.07.с корр. окончат._Книга3 (3)_Новый Свод форм к СД ЦАЭК" xfId="12809"/>
    <cellStyle name="_DCF 3 с увел. объемами 14.12.07.с корр. окончат._Книга3 (3)_Новый Свод форм к СД ЦАЭК 2010-2015" xfId="12810"/>
    <cellStyle name="_DCF 3 с увел. объемами 14.12.07.с корр. окончат._Книга3 (3)_Новый Свод форм к СД ЦАЭК 2010-2015" xfId="12811"/>
    <cellStyle name="_DCF 3 с увел. объемами 14.12.07.с корр. окончат._Книга3 (3)_Свод форм к СД ЦАЭК" xfId="12812"/>
    <cellStyle name="_DCF 3 с увел. объемами 14.12.07.с корр. окончат._Книга3 (3)_Свод форм к СД ЦАЭК" xfId="12813"/>
    <cellStyle name="_DCF 3 с увел. объемами 14.12.07.с корр. окончат._Лист1" xfId="12814"/>
    <cellStyle name="_DCF 3 с увел. объемами 14.12.07.с корр. окончат._Лист1" xfId="12815"/>
    <cellStyle name="_DCF 3 с увел. объемами 14.12.07.с корр. окончат._Лист4" xfId="12816"/>
    <cellStyle name="_DCF 3 с увел. объемами 14.12.07.с корр. окончат._Лист4" xfId="12817"/>
    <cellStyle name="_DCF 3 с увел. объемами 14.12.07.с корр. окончат._Прогноз ЦАЭК_4 квартал 2009" xfId="12818"/>
    <cellStyle name="_DCF 3 с увел. объемами 14.12.07.с корр. окончат._Прогноз ЦАЭК_4 квартал 2009" xfId="12819"/>
    <cellStyle name="_DCF 3 с увел. объемами 14.12.07.с корр. окончат._Прогноз ЦАЭК_4 квартал 2009 2" xfId="12820"/>
    <cellStyle name="_DCF 3 с увел. объемами 14.12.07.с корр. окончат._Прогноз ЦАЭК_4 квартал 2009 2" xfId="12821"/>
    <cellStyle name="_DCF 3 с увел. объемами 14.12.07.с корр. окончат._Прогноз ЦАЭК_4 квартал 2009 3" xfId="12822"/>
    <cellStyle name="_DCF 3 с увел. объемами 14.12.07.с корр. окончат._Прогноз ЦАЭК_4 квартал 2009 3" xfId="12823"/>
    <cellStyle name="_DCF 3 с увел. объемами 14.12.07.с корр. окончат._ПЭ консолидир  (ПЭ)2009 г" xfId="12824"/>
    <cellStyle name="_DCF 3 с увел. объемами 14.12.07.с корр. окончат._ПЭ консолидир  (ПЭ)2009 г" xfId="12825"/>
    <cellStyle name="_DCF 3 с увел. объемами 14.12.07.с корр. окончат._ПЭ_Бух баланс за 2009г." xfId="12826"/>
    <cellStyle name="_DCF 3 с увел. объемами 14.12.07.с корр. окончат._ПЭ_Бух баланс за 2009г." xfId="12827"/>
    <cellStyle name="_DCF 3 с увел. объемами 14.12.07.с корр. окончат._ПЭ_Бух баланс за 2009г. 2" xfId="12828"/>
    <cellStyle name="_DCF 3 с увел. объемами 14.12.07.с корр. окончат._ПЭ_Бух баланс за 2009г. 2" xfId="12829"/>
    <cellStyle name="_DCF 3 с увел. объемами 14.12.07.с корр. окончат._ПЭ_Бух баланс за 2009г. 3" xfId="12830"/>
    <cellStyle name="_DCF 3 с увел. объемами 14.12.07.с корр. окончат._ПЭ_Бух баланс за 2009г. 3" xfId="12831"/>
    <cellStyle name="_DCF 3 с увел. объемами 14.12.07.с корр. окончат._Ф3_ЦАЭК_30.09.09" xfId="12832"/>
    <cellStyle name="_DCF 3 с увел. объемами 14.12.07.с корр. окончат._Ф3_ЦАЭК_30.09.09" xfId="12833"/>
    <cellStyle name="_DCF 3 с увел. объемами 14.12.07.с корр. окончат._Ф3_ЦАЭК_30.09.09 2" xfId="12834"/>
    <cellStyle name="_DCF 3 с увел. объемами 14.12.07.с корр. окончат._Ф3_ЦАЭК_30.09.09 2" xfId="12835"/>
    <cellStyle name="_DCF 3 с увел. объемами 14.12.07.с корр. окончат._Ф3_ЦАЭК_30.09.09 3" xfId="12836"/>
    <cellStyle name="_DCF 3 с увел. объемами 14.12.07.с корр. окончат._Ф3_ЦАЭК_30.09.09 3" xfId="12837"/>
    <cellStyle name="_DCF 3 с увел. объемами 14.12.07.с корр. окончат._Ф3_ЦАЭК_30.09.09 4" xfId="12838"/>
    <cellStyle name="_DCF 3 с увел. объемами 14.12.07.с корр. окончат._Ф3_ЦАЭК_30.09.09 4" xfId="12839"/>
    <cellStyle name="_DCF 3 с увел. объемами 14.12.07.с корр. окончат._ЦАЭК_2009 печатные формы" xfId="12840"/>
    <cellStyle name="_DCF 3 с увел. объемами 14.12.07.с корр. окончат._ЦАЭК_2009 печатные формы" xfId="12841"/>
    <cellStyle name="_DCF 3 с увел. объемами 14.12.07.с корр. окончат._ЦАЭК_2009 печатные формы_Новый Свод форм к СД ЦАЭК" xfId="12842"/>
    <cellStyle name="_DCF 3 с увел. объемами 14.12.07.с корр. окончат._ЦАЭК_2009 печатные формы_Новый Свод форм к СД ЦАЭК" xfId="12843"/>
    <cellStyle name="_DCF 3 с увел. объемами 14.12.07.с корр. окончат._ЦАЭК_2009 печатные формы_Новый Свод форм к СД ЦАЭК 2010-2015" xfId="12844"/>
    <cellStyle name="_DCF 3 с увел. объемами 14.12.07.с корр. окончат._ЦАЭК_2009 печатные формы_Новый Свод форм к СД ЦАЭК 2010-2015" xfId="12845"/>
    <cellStyle name="_DCF 3 с увел. объемами 14.12.07.с корр. окончат._ЦАЭК_2009 печатные формы_Свод форм к СД ЦАЭК" xfId="12846"/>
    <cellStyle name="_DCF 3 с увел. объемами 14.12.07.с корр. окончат._ЦАЭК_2009 печатные формы_Свод форм к СД ЦАЭК" xfId="12847"/>
    <cellStyle name="_DCF 3 с увел. объемами 14.12.07.с корр. окончат._ЦАЭК_свод_2009_Делойт_14.05.10" xfId="12848"/>
    <cellStyle name="_DCF 3 с увел. объемами 14.12.07.с корр. окончат._ЦАЭК_свод_2009_Делойт_14.05.10" xfId="12849"/>
    <cellStyle name="_DCF 3 с увел. объемами 14.12.07.с корр. окончат._ЦАЭК_свод_30.09.10_неготов" xfId="12850"/>
    <cellStyle name="_DCF 3 с увел. объемами 14.12.07.с корр. окончат._ЦАЭК_свод_30.09.10_неготов" xfId="12851"/>
    <cellStyle name="_DCF 3 с увел. объемами 14.12.07.с корр. окончат._ЦАЭК_свод_31.12.09" xfId="12852"/>
    <cellStyle name="_DCF 3 с увел. объемами 14.12.07.с корр. окончат._ЦАЭК_свод_31.12.09" xfId="12853"/>
    <cellStyle name="_DCF 3 с увел. объемами 14.12.07.с корр. окончат._ЦАЭК_свод_31.12.09 2" xfId="12854"/>
    <cellStyle name="_DCF 3 с увел. объемами 14.12.07.с корр. окончат._ЦАЭК_свод_31.12.09 2" xfId="12855"/>
    <cellStyle name="_DCF 3 с увел. объемами 14.12.07.с корр. окончат._ЦАЭК_свод_31.12.09_Новый Свод форм к СД ЦАЭК" xfId="12856"/>
    <cellStyle name="_DCF 3 с увел. объемами 14.12.07.с корр. окончат._ЦАЭК_свод_31.12.09_Новый Свод форм к СД ЦАЭК" xfId="12857"/>
    <cellStyle name="_DCF 3 с увел. объемами 14.12.07.с корр. окончат._ЦАЭК_свод_31.12.09_Новый Свод форм к СД ЦАЭК 2010-2015" xfId="12858"/>
    <cellStyle name="_DCF 3 с увел. объемами 14.12.07.с корр. окончат._ЦАЭК_свод_31.12.09_Новый Свод форм к СД ЦАЭК 2010-2015" xfId="12859"/>
    <cellStyle name="_DCF 3 с увел. объемами 14.12.07.с корр. окончат._ЦАЭК_свод_31.12.09_Свод форм к СД ЦАЭК" xfId="12860"/>
    <cellStyle name="_DCF 3 с увел. объемами 14.12.07.с корр. окончат._ЦАЭК_свод_31.12.09_Свод форм к СД ЦАЭК" xfId="12861"/>
    <cellStyle name="_DCF 3 с увел. объемами 14.12.07.с корр. окончат._ЦАЭК_свод_31.12.09прогноз" xfId="12862"/>
    <cellStyle name="_DCF 3 с увел. объемами 14.12.07.с корр. окончат._ЦАЭК_свод_31.12.09прогноз" xfId="12863"/>
    <cellStyle name="_DCF 3 с увел. объемами 14.12.07.с корр. окончат._ЦАЭК_ТС_ФМ_100$_до_2030_-_02-06.10.10" xfId="12864"/>
    <cellStyle name="_DCF 3 с увел. объемами 14.12.07.с корр. окончат._ЦАЭК_ТС_ФМ_100$_до_2030_-_02-06.10.10" xfId="12865"/>
    <cellStyle name="_DCF 3 с увел. объемами 14.12.07.с корр. окончат._ЦАЭК_ТС_ФМ_100$_до_2030_-_02-06.10.10_Book3" xfId="12866"/>
    <cellStyle name="_DCF 3 с увел. объемами 14.12.07.с корр. окончат._ЦАЭК_ТС_ФМ_100$_до_2030_-_02-06.10.10_Book3" xfId="12867"/>
    <cellStyle name="_DCF 3 с увел. объемами 14.12.07.с корр. окончат._ЦАЭК_ТС_ФМ_100$_до_2030_-_02-06.10.10_Financial Model Pavlodar 10.10.2010" xfId="12868"/>
    <cellStyle name="_DCF 3 с увел. объемами 14.12.07.с корр. окончат._ЦАЭК_ТС_ФМ_100$_до_2030_-_02-06.10.10_Financial Model Pavlodar 10.10.2010" xfId="12869"/>
    <cellStyle name="_DCF 3 с увел. объемами 14.12.07.с корр. окончат._ЦАЭК_ТС_ФМ_100$_до_2030_-_02-06.10.10_FinModel Pavlodar DH 2010.09.30_2" xfId="12870"/>
    <cellStyle name="_DCF 3 с увел. объемами 14.12.07.с корр. окончат._ЦАЭК_ТС_ФМ_100$_до_2030_-_02-06.10.10_FinModel Pavlodar DH 2010.09.30_2" xfId="12871"/>
    <cellStyle name="_DCF 3 с увел. объемами 14.12.07.с корр. окончат._ЦАЭК_ТС_ФМ_100$_до_2030_-_02-06.10.10_FinModel Pavlodar DH 2010.09.30_4" xfId="12872"/>
    <cellStyle name="_DCF 3 с увел. объемами 14.12.07.с корр. окончат._ЦАЭК_ТС_ФМ_100$_до_2030_-_02-06.10.10_FinModel Pavlodar DH 2010.09.30_4" xfId="12873"/>
    <cellStyle name="_DCF 3 с увел. объемами 14.12.07.с корр. окончат._ЦАЭК_ТС_ФМ_100$_до_2030_-_02-06.10.10_FinModel Petropavlovsk DH 2010.09.30_5" xfId="12874"/>
    <cellStyle name="_DCF 3 с увел. объемами 14.12.07.с корр. окончат._ЦАЭК_ТС_ФМ_100$_до_2030_-_02-06.10.10_FinModel Petropavlovsk DH 2010.09.30_5" xfId="12875"/>
    <cellStyle name="_DCF_6" xfId="12876"/>
    <cellStyle name="_DCF_6" xfId="12877"/>
    <cellStyle name="_DCF_CAEC 4Q 2009 to EBRD Для НАС" xfId="12878"/>
    <cellStyle name="_DCF_CAEC 4Q 2009 to EBRD Для НАС" xfId="12879"/>
    <cellStyle name="_DCF_CAEC 4Q 2009 to EBRD Для НАС 2" xfId="12880"/>
    <cellStyle name="_DCF_CAEC 4Q 2009 to EBRD Для НАС 2" xfId="12881"/>
    <cellStyle name="_DCF_CAEC 4Q 2009 to EBRD Для НАС 3" xfId="12882"/>
    <cellStyle name="_DCF_CAEC 4Q 2009 to EBRD Для НАС 3" xfId="12883"/>
    <cellStyle name="_DCF_Finance" xfId="12884"/>
    <cellStyle name="_DCF_Finance" xfId="12885"/>
    <cellStyle name="_DCF_Pavlodar_9" xfId="12886"/>
    <cellStyle name="_DCF_Pavlodar_9" xfId="12887"/>
    <cellStyle name="_DCF_Pavlodar_9 2" xfId="12888"/>
    <cellStyle name="_DCF_Pavlodar_9 2" xfId="12889"/>
    <cellStyle name="_DCF_Pavlodar_9 3" xfId="12890"/>
    <cellStyle name="_DCF_Pavlodar_9 3" xfId="12891"/>
    <cellStyle name="_DCF_Pavlodar_9 4" xfId="12892"/>
    <cellStyle name="_DCF_Pavlodar_9 4" xfId="12893"/>
    <cellStyle name="_DCF_Pavlodar_9 5" xfId="12894"/>
    <cellStyle name="_DCF_Pavlodar_9 5" xfId="12895"/>
    <cellStyle name="_DCF_Pavlodar_9 6" xfId="12896"/>
    <cellStyle name="_DCF_Pavlodar_9 6" xfId="12897"/>
    <cellStyle name="_DCF_Pavlodar_9 7" xfId="12898"/>
    <cellStyle name="_DCF_Pavlodar_9 7" xfId="12899"/>
    <cellStyle name="_DCF_Pavlodar_9_6" xfId="12900"/>
    <cellStyle name="_DCF_Pavlodar_9_6" xfId="12901"/>
    <cellStyle name="_DCF_Pavlodar_9_CAEC 4Q 2009 to EBRD Для НАС" xfId="12902"/>
    <cellStyle name="_DCF_Pavlodar_9_CAEC 4Q 2009 to EBRD Для НАС" xfId="12903"/>
    <cellStyle name="_DCF_Pavlodar_9_CAEC 4Q 2009 to EBRD Для НАС 2" xfId="12904"/>
    <cellStyle name="_DCF_Pavlodar_9_CAEC 4Q 2009 to EBRD Для НАС 2" xfId="12905"/>
    <cellStyle name="_DCF_Pavlodar_9_CAEC 4Q 2009 to EBRD Для НАС 3" xfId="12906"/>
    <cellStyle name="_DCF_Pavlodar_9_CAEC 4Q 2009 to EBRD Для НАС 3" xfId="12907"/>
    <cellStyle name="_DCF_Pavlodar_9_Worksheet in 2230 Consolidated SevKazEnergy JSC IFRS 2009" xfId="12908"/>
    <cellStyle name="_DCF_Pavlodar_9_Worksheet in 2230 Consolidated SevKazEnergy JSC IFRS 2009" xfId="12909"/>
    <cellStyle name="_DCF_Pavlodar_9_Worksheet in 2230 Consolidated SevKazEnergy JSC IFRS 2009 2" xfId="12910"/>
    <cellStyle name="_DCF_Pavlodar_9_Worksheet in 2230 Consolidated SevKazEnergy JSC IFRS 2009 2" xfId="12911"/>
    <cellStyle name="_DCF_Pavlodar_9_Worksheet in 2230 Consolidated SevKazEnergy JSC IFRS 2009 3" xfId="12912"/>
    <cellStyle name="_DCF_Pavlodar_9_Worksheet in 2230 Consolidated SevKazEnergy JSC IFRS 2009 3" xfId="12913"/>
    <cellStyle name="_DCF_Pavlodar_9_Worksheet in 2230 Consolidated SevKazEnergy JSC IFRS 2009 4" xfId="12914"/>
    <cellStyle name="_DCF_Pavlodar_9_Worksheet in 2230 Consolidated SevKazEnergy JSC IFRS 2009 4" xfId="12915"/>
    <cellStyle name="_DCF_Pavlodar_9_Worksheet in 2230 Consolidated SevKazEnergy JSC IFRS 2009 5" xfId="12916"/>
    <cellStyle name="_DCF_Pavlodar_9_Worksheet in 2230 Consolidated SevKazEnergy JSC IFRS 2009 5" xfId="12917"/>
    <cellStyle name="_DCF_Pavlodar_9_Worksheet in 2230 Consolidated SevKazEnergy JSC IFRS 2009 6" xfId="12918"/>
    <cellStyle name="_DCF_Pavlodar_9_Worksheet in 2230 Consolidated SevKazEnergy JSC IFRS 2009 6" xfId="12919"/>
    <cellStyle name="_DCF_Pavlodar_9_Worksheet in 2230 Consolidated SevKazEnergy JSC IFRS 2009_Ф_3" xfId="12920"/>
    <cellStyle name="_DCF_Pavlodar_9_Worksheet in 2230 Consolidated SevKazEnergy JSC IFRS 2009_Ф_3" xfId="12921"/>
    <cellStyle name="_DCF_Pavlodar_9_Worksheet in 2230 Consolidated SevKazEnergy JSC IFRS 2009_ФО ЭС 31-12-2014г. от 28 января без переоценки с примерными резервами" xfId="12922"/>
    <cellStyle name="_DCF_Pavlodar_9_Worksheet in 2230 Consolidated SevKazEnergy JSC IFRS 2009_ФО ЭС 31-12-2014г. от 28 января без переоценки с примерными резервами" xfId="12923"/>
    <cellStyle name="_DCF_Pavlodar_9_Книга3 (3)" xfId="12924"/>
    <cellStyle name="_DCF_Pavlodar_9_Книга3 (3)" xfId="12925"/>
    <cellStyle name="_DCF_Pavlodar_9_Книга3 (3)_Новый Свод форм к СД ЦАЭК" xfId="12926"/>
    <cellStyle name="_DCF_Pavlodar_9_Книга3 (3)_Новый Свод форм к СД ЦАЭК" xfId="12927"/>
    <cellStyle name="_DCF_Pavlodar_9_Книга3 (3)_Новый Свод форм к СД ЦАЭК 2010-2015" xfId="12928"/>
    <cellStyle name="_DCF_Pavlodar_9_Книга3 (3)_Новый Свод форм к СД ЦАЭК 2010-2015" xfId="12929"/>
    <cellStyle name="_DCF_Pavlodar_9_Книга3 (3)_Свод форм к СД ЦАЭК" xfId="12930"/>
    <cellStyle name="_DCF_Pavlodar_9_Книга3 (3)_Свод форм к СД ЦАЭК" xfId="12931"/>
    <cellStyle name="_DCF_Pavlodar_9_Лист1" xfId="12932"/>
    <cellStyle name="_DCF_Pavlodar_9_Лист1" xfId="12933"/>
    <cellStyle name="_DCF_Pavlodar_9_Лист4" xfId="12934"/>
    <cellStyle name="_DCF_Pavlodar_9_Лист4" xfId="12935"/>
    <cellStyle name="_DCF_Pavlodar_9_Прогноз ЦАЭК_4 квартал 2009" xfId="12936"/>
    <cellStyle name="_DCF_Pavlodar_9_Прогноз ЦАЭК_4 квартал 2009" xfId="12937"/>
    <cellStyle name="_DCF_Pavlodar_9_Прогноз ЦАЭК_4 квартал 2009 2" xfId="12938"/>
    <cellStyle name="_DCF_Pavlodar_9_Прогноз ЦАЭК_4 квартал 2009 2" xfId="12939"/>
    <cellStyle name="_DCF_Pavlodar_9_Прогноз ЦАЭК_4 квартал 2009 3" xfId="12940"/>
    <cellStyle name="_DCF_Pavlodar_9_Прогноз ЦАЭК_4 квартал 2009 3" xfId="12941"/>
    <cellStyle name="_DCF_Pavlodar_9_ПЭ консолидир  (ПЭ)2009 г" xfId="12942"/>
    <cellStyle name="_DCF_Pavlodar_9_ПЭ консолидир  (ПЭ)2009 г" xfId="12943"/>
    <cellStyle name="_DCF_Pavlodar_9_ПЭ_Бух баланс за 2009г." xfId="12944"/>
    <cellStyle name="_DCF_Pavlodar_9_ПЭ_Бух баланс за 2009г." xfId="12945"/>
    <cellStyle name="_DCF_Pavlodar_9_ПЭ_Бух баланс за 2009г. 2" xfId="12946"/>
    <cellStyle name="_DCF_Pavlodar_9_ПЭ_Бух баланс за 2009г. 2" xfId="12947"/>
    <cellStyle name="_DCF_Pavlodar_9_ПЭ_Бух баланс за 2009г. 3" xfId="12948"/>
    <cellStyle name="_DCF_Pavlodar_9_ПЭ_Бух баланс за 2009г. 3" xfId="12949"/>
    <cellStyle name="_DCF_Pavlodar_9_СКЭ 7 месяцев ТЭП 2010г" xfId="12950"/>
    <cellStyle name="_DCF_Pavlodar_9_СКЭ 7 месяцев ТЭП 2010г" xfId="12951"/>
    <cellStyle name="_DCF_Pavlodar_9_Ф3_ЦАЭК_30.09.09" xfId="12952"/>
    <cellStyle name="_DCF_Pavlodar_9_Ф3_ЦАЭК_30.09.09" xfId="12953"/>
    <cellStyle name="_DCF_Pavlodar_9_Ф3_ЦАЭК_30.09.09 2" xfId="12954"/>
    <cellStyle name="_DCF_Pavlodar_9_Ф3_ЦАЭК_30.09.09 2" xfId="12955"/>
    <cellStyle name="_DCF_Pavlodar_9_Ф3_ЦАЭК_30.09.09 3" xfId="12956"/>
    <cellStyle name="_DCF_Pavlodar_9_Ф3_ЦАЭК_30.09.09 3" xfId="12957"/>
    <cellStyle name="_DCF_Pavlodar_9_Ф3_ЦАЭК_30.09.09 4" xfId="12958"/>
    <cellStyle name="_DCF_Pavlodar_9_Ф3_ЦАЭК_30.09.09 4" xfId="12959"/>
    <cellStyle name="_DCF_Pavlodar_9_ЦАЭК_2009 печатные формы" xfId="12960"/>
    <cellStyle name="_DCF_Pavlodar_9_ЦАЭК_2009 печатные формы" xfId="12961"/>
    <cellStyle name="_DCF_Pavlodar_9_ЦАЭК_2009 печатные формы_Новый Свод форм к СД ЦАЭК" xfId="12962"/>
    <cellStyle name="_DCF_Pavlodar_9_ЦАЭК_2009 печатные формы_Новый Свод форм к СД ЦАЭК" xfId="12963"/>
    <cellStyle name="_DCF_Pavlodar_9_ЦАЭК_2009 печатные формы_Новый Свод форм к СД ЦАЭК 2010-2015" xfId="12964"/>
    <cellStyle name="_DCF_Pavlodar_9_ЦАЭК_2009 печатные формы_Новый Свод форм к СД ЦАЭК 2010-2015" xfId="12965"/>
    <cellStyle name="_DCF_Pavlodar_9_ЦАЭК_2009 печатные формы_Свод форм к СД ЦАЭК" xfId="12966"/>
    <cellStyle name="_DCF_Pavlodar_9_ЦАЭК_2009 печатные формы_Свод форм к СД ЦАЭК" xfId="12967"/>
    <cellStyle name="_DCF_Pavlodar_9_ЦАЭК_свод_2009_Делойт_14.05.10" xfId="12968"/>
    <cellStyle name="_DCF_Pavlodar_9_ЦАЭК_свод_2009_Делойт_14.05.10" xfId="12969"/>
    <cellStyle name="_DCF_Pavlodar_9_ЦАЭК_свод_30.09.10_неготов" xfId="12970"/>
    <cellStyle name="_DCF_Pavlodar_9_ЦАЭК_свод_30.09.10_неготов" xfId="12971"/>
    <cellStyle name="_DCF_Pavlodar_9_ЦАЭК_свод_31.12.09" xfId="12972"/>
    <cellStyle name="_DCF_Pavlodar_9_ЦАЭК_свод_31.12.09" xfId="12973"/>
    <cellStyle name="_DCF_Pavlodar_9_ЦАЭК_свод_31.12.09 2" xfId="12974"/>
    <cellStyle name="_DCF_Pavlodar_9_ЦАЭК_свод_31.12.09 2" xfId="12975"/>
    <cellStyle name="_DCF_Pavlodar_9_ЦАЭК_свод_31.12.09_Новый Свод форм к СД ЦАЭК" xfId="12976"/>
    <cellStyle name="_DCF_Pavlodar_9_ЦАЭК_свод_31.12.09_Новый Свод форм к СД ЦАЭК" xfId="12977"/>
    <cellStyle name="_DCF_Pavlodar_9_ЦАЭК_свод_31.12.09_Новый Свод форм к СД ЦАЭК 2010-2015" xfId="12978"/>
    <cellStyle name="_DCF_Pavlodar_9_ЦАЭК_свод_31.12.09_Новый Свод форм к СД ЦАЭК 2010-2015" xfId="12979"/>
    <cellStyle name="_DCF_Pavlodar_9_ЦАЭК_свод_31.12.09_Свод форм к СД ЦАЭК" xfId="12980"/>
    <cellStyle name="_DCF_Pavlodar_9_ЦАЭК_свод_31.12.09_Свод форм к СД ЦАЭК" xfId="12981"/>
    <cellStyle name="_DCF_Pavlodar_9_ЦАЭК_свод_31.12.09прогноз" xfId="12982"/>
    <cellStyle name="_DCF_Pavlodar_9_ЦАЭК_свод_31.12.09прогноз" xfId="12983"/>
    <cellStyle name="_DCF_Pavlodar_9_ЦАЭК_ТС_ФМ_100$_до_2030_-_02-06.10.10" xfId="12984"/>
    <cellStyle name="_DCF_Pavlodar_9_ЦАЭК_ТС_ФМ_100$_до_2030_-_02-06.10.10" xfId="12985"/>
    <cellStyle name="_DCF_Pavlodar_9_ЦАЭК_ТС_ФМ_100$_до_2030_-_02-06.10.10_Book3" xfId="12986"/>
    <cellStyle name="_DCF_Pavlodar_9_ЦАЭК_ТС_ФМ_100$_до_2030_-_02-06.10.10_Book3" xfId="12987"/>
    <cellStyle name="_DCF_Pavlodar_9_ЦАЭК_ТС_ФМ_100$_до_2030_-_02-06.10.10_Financial Model Pavlodar 10.10.2010" xfId="12988"/>
    <cellStyle name="_DCF_Pavlodar_9_ЦАЭК_ТС_ФМ_100$_до_2030_-_02-06.10.10_Financial Model Pavlodar 10.10.2010" xfId="12989"/>
    <cellStyle name="_DCF_Pavlodar_9_ЦАЭК_ТС_ФМ_100$_до_2030_-_02-06.10.10_FinModel Pavlodar DH 2010.09.30_2" xfId="12990"/>
    <cellStyle name="_DCF_Pavlodar_9_ЦАЭК_ТС_ФМ_100$_до_2030_-_02-06.10.10_FinModel Pavlodar DH 2010.09.30_2" xfId="12991"/>
    <cellStyle name="_DCF_Pavlodar_9_ЦАЭК_ТС_ФМ_100$_до_2030_-_02-06.10.10_FinModel Pavlodar DH 2010.09.30_4" xfId="12992"/>
    <cellStyle name="_DCF_Pavlodar_9_ЦАЭК_ТС_ФМ_100$_до_2030_-_02-06.10.10_FinModel Pavlodar DH 2010.09.30_4" xfId="12993"/>
    <cellStyle name="_DCF_Pavlodar_9_ЦАЭК_ТС_ФМ_100$_до_2030_-_02-06.10.10_FinModel Petropavlovsk DH 2010.09.30_5" xfId="12994"/>
    <cellStyle name="_DCF_Pavlodar_9_ЦАЭК_ТС_ФМ_100$_до_2030_-_02-06.10.10_FinModel Petropavlovsk DH 2010.09.30_5" xfId="12995"/>
    <cellStyle name="_DCF_Worksheet in 2230 Consolidated SevKazEnergy JSC IFRS 2009" xfId="12996"/>
    <cellStyle name="_DCF_Worksheet in 2230 Consolidated SevKazEnergy JSC IFRS 2009" xfId="12997"/>
    <cellStyle name="_DCF_Worksheet in 2230 Consolidated SevKazEnergy JSC IFRS 2009 2" xfId="12998"/>
    <cellStyle name="_DCF_Worksheet in 2230 Consolidated SevKazEnergy JSC IFRS 2009 2" xfId="12999"/>
    <cellStyle name="_DCF_Worksheet in 2230 Consolidated SevKazEnergy JSC IFRS 2009 3" xfId="13000"/>
    <cellStyle name="_DCF_Worksheet in 2230 Consolidated SevKazEnergy JSC IFRS 2009 3" xfId="13001"/>
    <cellStyle name="_DCF_Worksheet in 2230 Consolidated SevKazEnergy JSC IFRS 2009 4" xfId="13002"/>
    <cellStyle name="_DCF_Worksheet in 2230 Consolidated SevKazEnergy JSC IFRS 2009 4" xfId="13003"/>
    <cellStyle name="_DCF_Worksheet in 2230 Consolidated SevKazEnergy JSC IFRS 2009 5" xfId="13004"/>
    <cellStyle name="_DCF_Worksheet in 2230 Consolidated SevKazEnergy JSC IFRS 2009 5" xfId="13005"/>
    <cellStyle name="_DCF_Worksheet in 2230 Consolidated SevKazEnergy JSC IFRS 2009 6" xfId="13006"/>
    <cellStyle name="_DCF_Worksheet in 2230 Consolidated SevKazEnergy JSC IFRS 2009 6" xfId="13007"/>
    <cellStyle name="_DCF_Worksheet in 2230 Consolidated SevKazEnergy JSC IFRS 2009_Ф_3" xfId="13008"/>
    <cellStyle name="_DCF_Worksheet in 2230 Consolidated SevKazEnergy JSC IFRS 2009_Ф_3" xfId="13009"/>
    <cellStyle name="_DCF_Worksheet in 2230 Consolidated SevKazEnergy JSC IFRS 2009_ФО ЭС 31-12-2014г. от 28 января без переоценки с примерными резервами" xfId="13010"/>
    <cellStyle name="_DCF_Worksheet in 2230 Consolidated SevKazEnergy JSC IFRS 2009_ФО ЭС 31-12-2014г. от 28 января без переоценки с примерными резервами" xfId="13011"/>
    <cellStyle name="_DCF_Книга3 (3)" xfId="13012"/>
    <cellStyle name="_DCF_Книга3 (3)" xfId="13013"/>
    <cellStyle name="_DCF_Книга3 (3)_Новый Свод форм к СД ЦАЭК" xfId="13014"/>
    <cellStyle name="_DCF_Книга3 (3)_Новый Свод форм к СД ЦАЭК" xfId="13015"/>
    <cellStyle name="_DCF_Книга3 (3)_Новый Свод форм к СД ЦАЭК 2010-2015" xfId="13016"/>
    <cellStyle name="_DCF_Книга3 (3)_Новый Свод форм к СД ЦАЭК 2010-2015" xfId="13017"/>
    <cellStyle name="_DCF_Книга3 (3)_Свод форм к СД ЦАЭК" xfId="13018"/>
    <cellStyle name="_DCF_Книга3 (3)_Свод форм к СД ЦАЭК" xfId="13019"/>
    <cellStyle name="_DCF_Лист1" xfId="13020"/>
    <cellStyle name="_DCF_Лист1" xfId="13021"/>
    <cellStyle name="_DCF_Лист4" xfId="13022"/>
    <cellStyle name="_DCF_Лист4" xfId="13023"/>
    <cellStyle name="_DCF_Прогноз ЦАЭК_4 квартал 2009" xfId="13024"/>
    <cellStyle name="_DCF_Прогноз ЦАЭК_4 квартал 2009" xfId="13025"/>
    <cellStyle name="_DCF_Прогноз ЦАЭК_4 квартал 2009 2" xfId="13026"/>
    <cellStyle name="_DCF_Прогноз ЦАЭК_4 квартал 2009 2" xfId="13027"/>
    <cellStyle name="_DCF_Прогноз ЦАЭК_4 квартал 2009 3" xfId="13028"/>
    <cellStyle name="_DCF_Прогноз ЦАЭК_4 квартал 2009 3" xfId="13029"/>
    <cellStyle name="_DCF_ПЭ консолидир  (ПЭ)2009 г" xfId="13030"/>
    <cellStyle name="_DCF_ПЭ консолидир  (ПЭ)2009 г" xfId="13031"/>
    <cellStyle name="_DCF_ПЭ_Бух баланс за 2009г." xfId="13032"/>
    <cellStyle name="_DCF_ПЭ_Бух баланс за 2009г." xfId="13033"/>
    <cellStyle name="_DCF_ПЭ_Бух баланс за 2009г. 2" xfId="13034"/>
    <cellStyle name="_DCF_ПЭ_Бух баланс за 2009г. 2" xfId="13035"/>
    <cellStyle name="_DCF_ПЭ_Бух баланс за 2009г. 3" xfId="13036"/>
    <cellStyle name="_DCF_ПЭ_Бух баланс за 2009г. 3" xfId="13037"/>
    <cellStyle name="_DCF_Ф3_ЦАЭК_30.09.09" xfId="13038"/>
    <cellStyle name="_DCF_Ф3_ЦАЭК_30.09.09" xfId="13039"/>
    <cellStyle name="_DCF_Ф3_ЦАЭК_30.09.09 2" xfId="13040"/>
    <cellStyle name="_DCF_Ф3_ЦАЭК_30.09.09 2" xfId="13041"/>
    <cellStyle name="_DCF_Ф3_ЦАЭК_30.09.09 3" xfId="13042"/>
    <cellStyle name="_DCF_Ф3_ЦАЭК_30.09.09 3" xfId="13043"/>
    <cellStyle name="_DCF_Ф3_ЦАЭК_30.09.09 4" xfId="13044"/>
    <cellStyle name="_DCF_Ф3_ЦАЭК_30.09.09 4" xfId="13045"/>
    <cellStyle name="_DCF_ЦАЭК_2009 печатные формы" xfId="13046"/>
    <cellStyle name="_DCF_ЦАЭК_2009 печатные формы" xfId="13047"/>
    <cellStyle name="_DCF_ЦАЭК_2009 печатные формы_Новый Свод форм к СД ЦАЭК" xfId="13048"/>
    <cellStyle name="_DCF_ЦАЭК_2009 печатные формы_Новый Свод форм к СД ЦАЭК" xfId="13049"/>
    <cellStyle name="_DCF_ЦАЭК_2009 печатные формы_Новый Свод форм к СД ЦАЭК 2010-2015" xfId="13050"/>
    <cellStyle name="_DCF_ЦАЭК_2009 печатные формы_Новый Свод форм к СД ЦАЭК 2010-2015" xfId="13051"/>
    <cellStyle name="_DCF_ЦАЭК_2009 печатные формы_Свод форм к СД ЦАЭК" xfId="13052"/>
    <cellStyle name="_DCF_ЦАЭК_2009 печатные формы_Свод форм к СД ЦАЭК" xfId="13053"/>
    <cellStyle name="_DCF_ЦАЭК_свод_2009_Делойт_14.05.10" xfId="13054"/>
    <cellStyle name="_DCF_ЦАЭК_свод_2009_Делойт_14.05.10" xfId="13055"/>
    <cellStyle name="_DCF_ЦАЭК_свод_30.09.10_неготов" xfId="13056"/>
    <cellStyle name="_DCF_ЦАЭК_свод_30.09.10_неготов" xfId="13057"/>
    <cellStyle name="_DCF_ЦАЭК_свод_31.12.09" xfId="13058"/>
    <cellStyle name="_DCF_ЦАЭК_свод_31.12.09" xfId="13059"/>
    <cellStyle name="_DCF_ЦАЭК_свод_31.12.09 2" xfId="13060"/>
    <cellStyle name="_DCF_ЦАЭК_свод_31.12.09 2" xfId="13061"/>
    <cellStyle name="_DCF_ЦАЭК_свод_31.12.09_Новый Свод форм к СД ЦАЭК" xfId="13062"/>
    <cellStyle name="_DCF_ЦАЭК_свод_31.12.09_Новый Свод форм к СД ЦАЭК" xfId="13063"/>
    <cellStyle name="_DCF_ЦАЭК_свод_31.12.09_Новый Свод форм к СД ЦАЭК 2010-2015" xfId="13064"/>
    <cellStyle name="_DCF_ЦАЭК_свод_31.12.09_Новый Свод форм к СД ЦАЭК 2010-2015" xfId="13065"/>
    <cellStyle name="_DCF_ЦАЭК_свод_31.12.09_Свод форм к СД ЦАЭК" xfId="13066"/>
    <cellStyle name="_DCF_ЦАЭК_свод_31.12.09_Свод форм к СД ЦАЭК" xfId="13067"/>
    <cellStyle name="_DCF_ЦАЭК_свод_31.12.09прогноз" xfId="13068"/>
    <cellStyle name="_DCF_ЦАЭК_свод_31.12.09прогноз" xfId="13069"/>
    <cellStyle name="_DCF_ЦАЭК_ТС_ФМ_100$_до_2030_-_02-06.10.10" xfId="13070"/>
    <cellStyle name="_DCF_ЦАЭК_ТС_ФМ_100$_до_2030_-_02-06.10.10" xfId="13071"/>
    <cellStyle name="_DCF_ЦАЭК_ТС_ФМ_100$_до_2030_-_02-06.10.10_Book3" xfId="13072"/>
    <cellStyle name="_DCF_ЦАЭК_ТС_ФМ_100$_до_2030_-_02-06.10.10_Book3" xfId="13073"/>
    <cellStyle name="_DCF_ЦАЭК_ТС_ФМ_100$_до_2030_-_02-06.10.10_Financial Model Pavlodar 10.10.2010" xfId="13074"/>
    <cellStyle name="_DCF_ЦАЭК_ТС_ФМ_100$_до_2030_-_02-06.10.10_Financial Model Pavlodar 10.10.2010" xfId="13075"/>
    <cellStyle name="_DCF_ЦАЭК_ТС_ФМ_100$_до_2030_-_02-06.10.10_FinModel Pavlodar DH 2010.09.30_2" xfId="13076"/>
    <cellStyle name="_DCF_ЦАЭК_ТС_ФМ_100$_до_2030_-_02-06.10.10_FinModel Pavlodar DH 2010.09.30_2" xfId="13077"/>
    <cellStyle name="_DCF_ЦАЭК_ТС_ФМ_100$_до_2030_-_02-06.10.10_FinModel Pavlodar DH 2010.09.30_4" xfId="13078"/>
    <cellStyle name="_DCF_ЦАЭК_ТС_ФМ_100$_до_2030_-_02-06.10.10_FinModel Pavlodar DH 2010.09.30_4" xfId="13079"/>
    <cellStyle name="_DCF_ЦАЭК_ТС_ФМ_100$_до_2030_-_02-06.10.10_FinModel Petropavlovsk DH 2010.09.30_5" xfId="13080"/>
    <cellStyle name="_DCF_ЦАЭК_ТС_ФМ_100$_до_2030_-_02-06.10.10_FinModel Petropavlovsk DH 2010.09.30_5" xfId="13081"/>
    <cellStyle name="_Finance" xfId="13082"/>
    <cellStyle name="_Finance" xfId="13083"/>
    <cellStyle name="_Worksheet in 2230 Consolidated SevKazEnergy JSC IFRS 2009" xfId="13084"/>
    <cellStyle name="_Worksheet in 2230 Consolidated SevKazEnergy JSC IFRS 2009" xfId="13085"/>
    <cellStyle name="_Worksheet in 2230 Consolidated SevKazEnergy JSC IFRS 2009 2" xfId="13086"/>
    <cellStyle name="_Worksheet in 2230 Consolidated SevKazEnergy JSC IFRS 2009 2" xfId="13087"/>
    <cellStyle name="_Worksheet in 2230 Consolidated SevKazEnergy JSC IFRS 2009 3" xfId="13088"/>
    <cellStyle name="_Worksheet in 2230 Consolidated SevKazEnergy JSC IFRS 2009 3" xfId="13089"/>
    <cellStyle name="_Worksheet in 2230 Consolidated SevKazEnergy JSC IFRS 2009 4" xfId="13090"/>
    <cellStyle name="_Worksheet in 2230 Consolidated SevKazEnergy JSC IFRS 2009 4" xfId="13091"/>
    <cellStyle name="_Worksheet in 2230 Consolidated SevKazEnergy JSC IFRS 2009 5" xfId="13092"/>
    <cellStyle name="_Worksheet in 2230 Consolidated SevKazEnergy JSC IFRS 2009 5" xfId="13093"/>
    <cellStyle name="_Worksheet in 2230 Consolidated SevKazEnergy JSC IFRS 2009 6" xfId="13094"/>
    <cellStyle name="_Worksheet in 2230 Consolidated SevKazEnergy JSC IFRS 2009 6" xfId="13095"/>
    <cellStyle name="_Worksheet in 2230 Consolidated SevKazEnergy JSC IFRS 2009_Ф_3" xfId="13096"/>
    <cellStyle name="_Worksheet in 2230 Consolidated SevKazEnergy JSC IFRS 2009_Ф_3" xfId="13097"/>
    <cellStyle name="_Worksheet in 2230 Consolidated SevKazEnergy JSC IFRS 2009_ФО ЭС 31-12-2014г. от 28 января без переоценки с примерными резервами" xfId="13098"/>
    <cellStyle name="_Worksheet in 2230 Consolidated SevKazEnergy JSC IFRS 2009_ФО ЭС 31-12-2014г. от 28 января без переоценки с примерными резервами" xfId="13099"/>
    <cellStyle name="_Книга3 (3)" xfId="13100"/>
    <cellStyle name="_Книга3 (3)" xfId="13101"/>
    <cellStyle name="_Книга3 (3)_Новый Свод форм к СД ЦАЭК" xfId="13102"/>
    <cellStyle name="_Книга3 (3)_Новый Свод форм к СД ЦАЭК" xfId="13103"/>
    <cellStyle name="_Книга3 (3)_Новый Свод форм к СД ЦАЭК 2010-2015" xfId="13104"/>
    <cellStyle name="_Книга3 (3)_Новый Свод форм к СД ЦАЭК 2010-2015" xfId="13105"/>
    <cellStyle name="_Книга3 (3)_Свод форм к СД ЦАЭК" xfId="13106"/>
    <cellStyle name="_Книга3 (3)_Свод форм к СД ЦАЭК" xfId="13107"/>
    <cellStyle name="_Лист1" xfId="13108"/>
    <cellStyle name="_Лист1" xfId="13109"/>
    <cellStyle name="_Лист4" xfId="13110"/>
    <cellStyle name="_Лист4" xfId="13111"/>
    <cellStyle name="_Прогноз ЦАЭК_4 квартал 2009" xfId="13112"/>
    <cellStyle name="_Прогноз ЦАЭК_4 квартал 2009" xfId="13113"/>
    <cellStyle name="_Прогноз ЦАЭК_4 квартал 2009 2" xfId="13114"/>
    <cellStyle name="_Прогноз ЦАЭК_4 квартал 2009 2" xfId="13115"/>
    <cellStyle name="_Прогноз ЦАЭК_4 квартал 2009 3" xfId="13116"/>
    <cellStyle name="_Прогноз ЦАЭК_4 квартал 2009 3" xfId="13117"/>
    <cellStyle name="_ПЭ консолидир  (ПЭ)2009 г" xfId="13118"/>
    <cellStyle name="_ПЭ консолидир  (ПЭ)2009 г" xfId="13119"/>
    <cellStyle name="_ПЭ_Бух баланс за 2009г." xfId="13120"/>
    <cellStyle name="_ПЭ_Бух баланс за 2009г." xfId="13121"/>
    <cellStyle name="_ПЭ_Бух баланс за 2009г. 2" xfId="13122"/>
    <cellStyle name="_ПЭ_Бух баланс за 2009г. 2" xfId="13123"/>
    <cellStyle name="_ПЭ_Бух баланс за 2009г. 3" xfId="13124"/>
    <cellStyle name="_ПЭ_Бух баланс за 2009г. 3" xfId="13125"/>
    <cellStyle name="_СКЭ 7 месяцев ТЭП 2010г" xfId="13126"/>
    <cellStyle name="_СКЭ 7 месяцев ТЭП 2010г" xfId="13127"/>
    <cellStyle name="_Ф-1И2" xfId="13128"/>
    <cellStyle name="_Ф-1И2" xfId="13129"/>
    <cellStyle name="_Ф-1И2 2" xfId="13130"/>
    <cellStyle name="_Ф-1И2 2" xfId="13131"/>
    <cellStyle name="_Ф-1И2 3" xfId="13132"/>
    <cellStyle name="_Ф-1И2 3" xfId="13133"/>
    <cellStyle name="_Ф-1И2 4" xfId="13134"/>
    <cellStyle name="_Ф-1И2 4" xfId="13135"/>
    <cellStyle name="_Ф-1И2 5" xfId="13136"/>
    <cellStyle name="_Ф-1И2 5" xfId="13137"/>
    <cellStyle name="_Ф-1И2 6" xfId="13138"/>
    <cellStyle name="_Ф-1И2 6" xfId="13139"/>
    <cellStyle name="_Ф-1И2 7" xfId="13140"/>
    <cellStyle name="_Ф-1И2 7" xfId="13141"/>
    <cellStyle name="_Ф-1И2_6" xfId="13142"/>
    <cellStyle name="_Ф-1И2_6" xfId="13143"/>
    <cellStyle name="_Ф-1И2_CAEC 4Q 2009 to EBRD Для НАС" xfId="13144"/>
    <cellStyle name="_Ф-1И2_CAEC 4Q 2009 to EBRD Для НАС" xfId="13145"/>
    <cellStyle name="_Ф-1И2_CAEC 4Q 2009 to EBRD Для НАС 2" xfId="13146"/>
    <cellStyle name="_Ф-1И2_CAEC 4Q 2009 to EBRD Для НАС 2" xfId="13147"/>
    <cellStyle name="_Ф-1И2_CAEC 4Q 2009 to EBRD Для НАС 3" xfId="13148"/>
    <cellStyle name="_Ф-1И2_CAEC 4Q 2009 to EBRD Для НАС 3" xfId="13149"/>
    <cellStyle name="_Ф-1И2_DCF" xfId="13150"/>
    <cellStyle name="_Ф-1И2_DCF" xfId="13151"/>
    <cellStyle name="_Ф-1И2_DCF 2" xfId="13152"/>
    <cellStyle name="_Ф-1И2_DCF 2" xfId="13153"/>
    <cellStyle name="_Ф-1И2_DCF 3 с увел  объемами 14 12 07 " xfId="13154"/>
    <cellStyle name="_Ф-1И2_DCF 3 с увел  объемами 14 12 07 " xfId="13155"/>
    <cellStyle name="_Ф-1И2_DCF 3 с увел  объемами 14 12 07  2" xfId="13156"/>
    <cellStyle name="_Ф-1И2_DCF 3 с увел  объемами 14 12 07  2" xfId="13157"/>
    <cellStyle name="_Ф-1И2_DCF 3 с увел  объемами 14 12 07 _6" xfId="13158"/>
    <cellStyle name="_Ф-1И2_DCF 3 с увел  объемами 14 12 07 _6" xfId="13159"/>
    <cellStyle name="_Ф-1И2_DCF 3 с увел  объемами 14 12 07 _CAEC 4Q 2009 to EBRD Для НАС" xfId="13160"/>
    <cellStyle name="_Ф-1И2_DCF 3 с увел  объемами 14 12 07 _CAEC 4Q 2009 to EBRD Для НАС" xfId="13161"/>
    <cellStyle name="_Ф-1И2_DCF 3 с увел  объемами 14 12 07 _CAEC 4Q 2009 to EBRD Для НАС 2" xfId="13162"/>
    <cellStyle name="_Ф-1И2_DCF 3 с увел  объемами 14 12 07 _CAEC 4Q 2009 to EBRD Для НАС 2" xfId="13163"/>
    <cellStyle name="_Ф-1И2_DCF 3 с увел  объемами 14 12 07 _CAEC 4Q 2009 to EBRD Для НАС 3" xfId="13164"/>
    <cellStyle name="_Ф-1И2_DCF 3 с увел  объемами 14 12 07 _CAEC 4Q 2009 to EBRD Для НАС 3" xfId="13165"/>
    <cellStyle name="_Ф-1И2_DCF 3 с увел  объемами 14 12 07 _Worksheet in 2230 Consolidated SevKazEnergy JSC IFRS 2009" xfId="13166"/>
    <cellStyle name="_Ф-1И2_DCF 3 с увел  объемами 14 12 07 _Worksheet in 2230 Consolidated SevKazEnergy JSC IFRS 2009" xfId="13167"/>
    <cellStyle name="_Ф-1И2_DCF 3 с увел  объемами 14 12 07 _Worksheet in 2230 Consolidated SevKazEnergy JSC IFRS 2009 2" xfId="13168"/>
    <cellStyle name="_Ф-1И2_DCF 3 с увел  объемами 14 12 07 _Worksheet in 2230 Consolidated SevKazEnergy JSC IFRS 2009 2" xfId="13169"/>
    <cellStyle name="_Ф-1И2_DCF 3 с увел  объемами 14 12 07 _Worksheet in 2230 Consolidated SevKazEnergy JSC IFRS 2009 3" xfId="13170"/>
    <cellStyle name="_Ф-1И2_DCF 3 с увел  объемами 14 12 07 _Worksheet in 2230 Consolidated SevKazEnergy JSC IFRS 2009 3" xfId="13171"/>
    <cellStyle name="_Ф-1И2_DCF 3 с увел  объемами 14 12 07 _Worksheet in 2230 Consolidated SevKazEnergy JSC IFRS 2009 4" xfId="13172"/>
    <cellStyle name="_Ф-1И2_DCF 3 с увел  объемами 14 12 07 _Worksheet in 2230 Consolidated SevKazEnergy JSC IFRS 2009 4" xfId="13173"/>
    <cellStyle name="_Ф-1И2_DCF 3 с увел  объемами 14 12 07 _Worksheet in 2230 Consolidated SevKazEnergy JSC IFRS 2009 5" xfId="13174"/>
    <cellStyle name="_Ф-1И2_DCF 3 с увел  объемами 14 12 07 _Worksheet in 2230 Consolidated SevKazEnergy JSC IFRS 2009 5" xfId="13175"/>
    <cellStyle name="_Ф-1И2_DCF 3 с увел  объемами 14 12 07 _Worksheet in 2230 Consolidated SevKazEnergy JSC IFRS 2009 6" xfId="13176"/>
    <cellStyle name="_Ф-1И2_DCF 3 с увел  объемами 14 12 07 _Worksheet in 2230 Consolidated SevKazEnergy JSC IFRS 2009 6" xfId="13177"/>
    <cellStyle name="_Ф-1И2_DCF 3 с увел  объемами 14 12 07 _Worksheet in 2230 Consolidated SevKazEnergy JSC IFRS 2009_Ф_3" xfId="13178"/>
    <cellStyle name="_Ф-1И2_DCF 3 с увел  объемами 14 12 07 _Worksheet in 2230 Consolidated SevKazEnergy JSC IFRS 2009_Ф_3" xfId="13179"/>
    <cellStyle name="_Ф-1И2_DCF 3 с увел  объемами 14 12 07 _Worksheet in 2230 Consolidated SevKazEnergy JSC IFRS 2009_ФО ЭС 31-12-2014г. от 28 января без переоценки с примерными резервами" xfId="13180"/>
    <cellStyle name="_Ф-1И2_DCF 3 с увел  объемами 14 12 07 _Worksheet in 2230 Consolidated SevKazEnergy JSC IFRS 2009_ФО ЭС 31-12-2014г. от 28 января без переоценки с примерными резервами" xfId="13181"/>
    <cellStyle name="_Ф-1И2_DCF 3 с увел  объемами 14 12 07 _Книга3 (3)" xfId="13182"/>
    <cellStyle name="_Ф-1И2_DCF 3 с увел  объемами 14 12 07 _Книга3 (3)" xfId="13183"/>
    <cellStyle name="_Ф-1И2_DCF 3 с увел  объемами 14 12 07 _Книга3 (3)_Новый Свод форм к СД ЦАЭК" xfId="13184"/>
    <cellStyle name="_Ф-1И2_DCF 3 с увел  объемами 14 12 07 _Книга3 (3)_Новый Свод форм к СД ЦАЭК" xfId="13185"/>
    <cellStyle name="_Ф-1И2_DCF 3 с увел  объемами 14 12 07 _Книга3 (3)_Новый Свод форм к СД ЦАЭК 2010-2015" xfId="13186"/>
    <cellStyle name="_Ф-1И2_DCF 3 с увел  объемами 14 12 07 _Книга3 (3)_Новый Свод форм к СД ЦАЭК 2010-2015" xfId="13187"/>
    <cellStyle name="_Ф-1И2_DCF 3 с увел  объемами 14 12 07 _Книга3 (3)_Свод форм к СД ЦАЭК" xfId="13188"/>
    <cellStyle name="_Ф-1И2_DCF 3 с увел  объемами 14 12 07 _Книга3 (3)_Свод форм к СД ЦАЭК" xfId="13189"/>
    <cellStyle name="_Ф-1И2_DCF 3 с увел  объемами 14 12 07 _Лист1" xfId="13190"/>
    <cellStyle name="_Ф-1И2_DCF 3 с увел  объемами 14 12 07 _Лист1" xfId="13191"/>
    <cellStyle name="_Ф-1И2_DCF 3 с увел  объемами 14 12 07 _Лист4" xfId="13192"/>
    <cellStyle name="_Ф-1И2_DCF 3 с увел  объемами 14 12 07 _Лист4" xfId="13193"/>
    <cellStyle name="_Ф-1И2_DCF 3 с увел  объемами 14 12 07 _Прогноз ЦАЭК_4 квартал 2009" xfId="13194"/>
    <cellStyle name="_Ф-1И2_DCF 3 с увел  объемами 14 12 07 _Прогноз ЦАЭК_4 квартал 2009" xfId="13195"/>
    <cellStyle name="_Ф-1И2_DCF 3 с увел  объемами 14 12 07 _Прогноз ЦАЭК_4 квартал 2009 2" xfId="13196"/>
    <cellStyle name="_Ф-1И2_DCF 3 с увел  объемами 14 12 07 _Прогноз ЦАЭК_4 квартал 2009 2" xfId="13197"/>
    <cellStyle name="_Ф-1И2_DCF 3 с увел  объемами 14 12 07 _Прогноз ЦАЭК_4 квартал 2009 3" xfId="13198"/>
    <cellStyle name="_Ф-1И2_DCF 3 с увел  объемами 14 12 07 _Прогноз ЦАЭК_4 квартал 2009 3" xfId="13199"/>
    <cellStyle name="_Ф-1И2_DCF 3 с увел  объемами 14 12 07 _ПЭ консолидир  (ПЭ)2009 г" xfId="13200"/>
    <cellStyle name="_Ф-1И2_DCF 3 с увел  объемами 14 12 07 _ПЭ консолидир  (ПЭ)2009 г" xfId="13201"/>
    <cellStyle name="_Ф-1И2_DCF 3 с увел  объемами 14 12 07 _ПЭ_Бух баланс за 2009г." xfId="13202"/>
    <cellStyle name="_Ф-1И2_DCF 3 с увел  объемами 14 12 07 _ПЭ_Бух баланс за 2009г." xfId="13203"/>
    <cellStyle name="_Ф-1И2_DCF 3 с увел  объемами 14 12 07 _ПЭ_Бух баланс за 2009г. 2" xfId="13204"/>
    <cellStyle name="_Ф-1И2_DCF 3 с увел  объемами 14 12 07 _ПЭ_Бух баланс за 2009г. 2" xfId="13205"/>
    <cellStyle name="_Ф-1И2_DCF 3 с увел  объемами 14 12 07 _ПЭ_Бух баланс за 2009г. 3" xfId="13206"/>
    <cellStyle name="_Ф-1И2_DCF 3 с увел  объемами 14 12 07 _ПЭ_Бух баланс за 2009г. 3" xfId="13207"/>
    <cellStyle name="_Ф-1И2_DCF 3 с увел  объемами 14 12 07 _Ф3_ЦАЭК_30.09.09" xfId="13208"/>
    <cellStyle name="_Ф-1И2_DCF 3 с увел  объемами 14 12 07 _Ф3_ЦАЭК_30.09.09" xfId="13209"/>
    <cellStyle name="_Ф-1И2_DCF 3 с увел  объемами 14 12 07 _Ф3_ЦАЭК_30.09.09 2" xfId="13210"/>
    <cellStyle name="_Ф-1И2_DCF 3 с увел  объемами 14 12 07 _Ф3_ЦАЭК_30.09.09 2" xfId="13211"/>
    <cellStyle name="_Ф-1И2_DCF 3 с увел  объемами 14 12 07 _Ф3_ЦАЭК_30.09.09 3" xfId="13212"/>
    <cellStyle name="_Ф-1И2_DCF 3 с увел  объемами 14 12 07 _Ф3_ЦАЭК_30.09.09 3" xfId="13213"/>
    <cellStyle name="_Ф-1И2_DCF 3 с увел  объемами 14 12 07 _Ф3_ЦАЭК_30.09.09 4" xfId="13214"/>
    <cellStyle name="_Ф-1И2_DCF 3 с увел  объемами 14 12 07 _Ф3_ЦАЭК_30.09.09 4" xfId="13215"/>
    <cellStyle name="_Ф-1И2_DCF 3 с увел  объемами 14 12 07 _ЦАЭК_2009 печатные формы" xfId="13216"/>
    <cellStyle name="_Ф-1И2_DCF 3 с увел  объемами 14 12 07 _ЦАЭК_2009 печатные формы" xfId="13217"/>
    <cellStyle name="_Ф-1И2_DCF 3 с увел  объемами 14 12 07 _ЦАЭК_2009 печатные формы_Новый Свод форм к СД ЦАЭК" xfId="13218"/>
    <cellStyle name="_Ф-1И2_DCF 3 с увел  объемами 14 12 07 _ЦАЭК_2009 печатные формы_Новый Свод форм к СД ЦАЭК" xfId="13219"/>
    <cellStyle name="_Ф-1И2_DCF 3 с увел  объемами 14 12 07 _ЦАЭК_2009 печатные формы_Новый Свод форм к СД ЦАЭК 2010-2015" xfId="13220"/>
    <cellStyle name="_Ф-1И2_DCF 3 с увел  объемами 14 12 07 _ЦАЭК_2009 печатные формы_Новый Свод форм к СД ЦАЭК 2010-2015" xfId="13221"/>
    <cellStyle name="_Ф-1И2_DCF 3 с увел  объемами 14 12 07 _ЦАЭК_2009 печатные формы_Свод форм к СД ЦАЭК" xfId="13222"/>
    <cellStyle name="_Ф-1И2_DCF 3 с увел  объемами 14 12 07 _ЦАЭК_2009 печатные формы_Свод форм к СД ЦАЭК" xfId="13223"/>
    <cellStyle name="_Ф-1И2_DCF 3 с увел  объемами 14 12 07 _ЦАЭК_свод_2009_Делойт_14.05.10" xfId="13224"/>
    <cellStyle name="_Ф-1И2_DCF 3 с увел  объемами 14 12 07 _ЦАЭК_свод_2009_Делойт_14.05.10" xfId="13225"/>
    <cellStyle name="_Ф-1И2_DCF 3 с увел  объемами 14 12 07 _ЦАЭК_свод_30.09.10_неготов" xfId="13226"/>
    <cellStyle name="_Ф-1И2_DCF 3 с увел  объемами 14 12 07 _ЦАЭК_свод_30.09.10_неготов" xfId="13227"/>
    <cellStyle name="_Ф-1И2_DCF 3 с увел  объемами 14 12 07 _ЦАЭК_свод_31.12.09" xfId="13228"/>
    <cellStyle name="_Ф-1И2_DCF 3 с увел  объемами 14 12 07 _ЦАЭК_свод_31.12.09" xfId="13229"/>
    <cellStyle name="_Ф-1И2_DCF 3 с увел  объемами 14 12 07 _ЦАЭК_свод_31.12.09 2" xfId="13230"/>
    <cellStyle name="_Ф-1И2_DCF 3 с увел  объемами 14 12 07 _ЦАЭК_свод_31.12.09 2" xfId="13231"/>
    <cellStyle name="_Ф-1И2_DCF 3 с увел  объемами 14 12 07 _ЦАЭК_свод_31.12.09_Новый Свод форм к СД ЦАЭК" xfId="13232"/>
    <cellStyle name="_Ф-1И2_DCF 3 с увел  объемами 14 12 07 _ЦАЭК_свод_31.12.09_Новый Свод форм к СД ЦАЭК" xfId="13233"/>
    <cellStyle name="_Ф-1И2_DCF 3 с увел  объемами 14 12 07 _ЦАЭК_свод_31.12.09_Новый Свод форм к СД ЦАЭК 2010-2015" xfId="13234"/>
    <cellStyle name="_Ф-1И2_DCF 3 с увел  объемами 14 12 07 _ЦАЭК_свод_31.12.09_Новый Свод форм к СД ЦАЭК 2010-2015" xfId="13235"/>
    <cellStyle name="_Ф-1И2_DCF 3 с увел  объемами 14 12 07 _ЦАЭК_свод_31.12.09_Свод форм к СД ЦАЭК" xfId="13236"/>
    <cellStyle name="_Ф-1И2_DCF 3 с увел  объемами 14 12 07 _ЦАЭК_свод_31.12.09_Свод форм к СД ЦАЭК" xfId="13237"/>
    <cellStyle name="_Ф-1И2_DCF 3 с увел  объемами 14 12 07 _ЦАЭК_свод_31.12.09прогноз" xfId="13238"/>
    <cellStyle name="_Ф-1И2_DCF 3 с увел  объемами 14 12 07 _ЦАЭК_свод_31.12.09прогноз" xfId="13239"/>
    <cellStyle name="_Ф-1И2_DCF 3 с увел  объемами 14 12 07 _ЦАЭК_ТС_ФМ_100$_до_2030_-_02-06.10.10" xfId="13240"/>
    <cellStyle name="_Ф-1И2_DCF 3 с увел  объемами 14 12 07 _ЦАЭК_ТС_ФМ_100$_до_2030_-_02-06.10.10" xfId="13241"/>
    <cellStyle name="_Ф-1И2_DCF 3 с увел  объемами 14 12 07 _ЦАЭК_ТС_ФМ_100$_до_2030_-_02-06.10.10_Book3" xfId="13242"/>
    <cellStyle name="_Ф-1И2_DCF 3 с увел  объемами 14 12 07 _ЦАЭК_ТС_ФМ_100$_до_2030_-_02-06.10.10_Book3" xfId="13243"/>
    <cellStyle name="_Ф-1И2_DCF 3 с увел  объемами 14 12 07 _ЦАЭК_ТС_ФМ_100$_до_2030_-_02-06.10.10_Financial Model Pavlodar 10.10.2010" xfId="13244"/>
    <cellStyle name="_Ф-1И2_DCF 3 с увел  объемами 14 12 07 _ЦАЭК_ТС_ФМ_100$_до_2030_-_02-06.10.10_Financial Model Pavlodar 10.10.2010" xfId="13245"/>
    <cellStyle name="_Ф-1И2_DCF 3 с увел  объемами 14 12 07 _ЦАЭК_ТС_ФМ_100$_до_2030_-_02-06.10.10_FinModel Pavlodar DH 2010.09.30_2" xfId="13246"/>
    <cellStyle name="_Ф-1И2_DCF 3 с увел  объемами 14 12 07 _ЦАЭК_ТС_ФМ_100$_до_2030_-_02-06.10.10_FinModel Pavlodar DH 2010.09.30_2" xfId="13247"/>
    <cellStyle name="_Ф-1И2_DCF 3 с увел  объемами 14 12 07 _ЦАЭК_ТС_ФМ_100$_до_2030_-_02-06.10.10_FinModel Pavlodar DH 2010.09.30_4" xfId="13248"/>
    <cellStyle name="_Ф-1И2_DCF 3 с увел  объемами 14 12 07 _ЦАЭК_ТС_ФМ_100$_до_2030_-_02-06.10.10_FinModel Pavlodar DH 2010.09.30_4" xfId="13249"/>
    <cellStyle name="_Ф-1И2_DCF 3 с увел  объемами 14 12 07 _ЦАЭК_ТС_ФМ_100$_до_2030_-_02-06.10.10_FinModel Petropavlovsk DH 2010.09.30_5" xfId="13250"/>
    <cellStyle name="_Ф-1И2_DCF 3 с увел  объемами 14 12 07 _ЦАЭК_ТС_ФМ_100$_до_2030_-_02-06.10.10_FinModel Petropavlovsk DH 2010.09.30_5" xfId="13251"/>
    <cellStyle name="_Ф-1И2_DCF_6" xfId="13252"/>
    <cellStyle name="_Ф-1И2_DCF_6" xfId="13253"/>
    <cellStyle name="_Ф-1И2_DCF_CAEC 4Q 2009 to EBRD Для НАС" xfId="13254"/>
    <cellStyle name="_Ф-1И2_DCF_CAEC 4Q 2009 to EBRD Для НАС" xfId="13255"/>
    <cellStyle name="_Ф-1И2_DCF_CAEC 4Q 2009 to EBRD Для НАС 2" xfId="13256"/>
    <cellStyle name="_Ф-1И2_DCF_CAEC 4Q 2009 to EBRD Для НАС 2" xfId="13257"/>
    <cellStyle name="_Ф-1И2_DCF_CAEC 4Q 2009 to EBRD Для НАС 3" xfId="13258"/>
    <cellStyle name="_Ф-1И2_DCF_CAEC 4Q 2009 to EBRD Для НАС 3" xfId="13259"/>
    <cellStyle name="_Ф-1И2_DCF_Pavlodar_9" xfId="13260"/>
    <cellStyle name="_Ф-1И2_DCF_Pavlodar_9" xfId="13261"/>
    <cellStyle name="_Ф-1И2_DCF_Pavlodar_9 2" xfId="13262"/>
    <cellStyle name="_Ф-1И2_DCF_Pavlodar_9 2" xfId="13263"/>
    <cellStyle name="_Ф-1И2_DCF_Pavlodar_9 3" xfId="13264"/>
    <cellStyle name="_Ф-1И2_DCF_Pavlodar_9 3" xfId="13265"/>
    <cellStyle name="_Ф-1И2_DCF_Pavlodar_9 4" xfId="13266"/>
    <cellStyle name="_Ф-1И2_DCF_Pavlodar_9 4" xfId="13267"/>
    <cellStyle name="_Ф-1И2_DCF_Pavlodar_9 5" xfId="13268"/>
    <cellStyle name="_Ф-1И2_DCF_Pavlodar_9 5" xfId="13269"/>
    <cellStyle name="_Ф-1И2_DCF_Pavlodar_9 6" xfId="13270"/>
    <cellStyle name="_Ф-1И2_DCF_Pavlodar_9 6" xfId="13271"/>
    <cellStyle name="_Ф-1И2_DCF_Pavlodar_9 7" xfId="13272"/>
    <cellStyle name="_Ф-1И2_DCF_Pavlodar_9 7" xfId="13273"/>
    <cellStyle name="_Ф-1И2_DCF_Pavlodar_9_6" xfId="13274"/>
    <cellStyle name="_Ф-1И2_DCF_Pavlodar_9_6" xfId="13275"/>
    <cellStyle name="_Ф-1И2_DCF_Pavlodar_9_CAEC 4Q 2009 to EBRD Для НАС" xfId="13276"/>
    <cellStyle name="_Ф-1И2_DCF_Pavlodar_9_CAEC 4Q 2009 to EBRD Для НАС" xfId="13277"/>
    <cellStyle name="_Ф-1И2_DCF_Pavlodar_9_CAEC 4Q 2009 to EBRD Для НАС 2" xfId="13278"/>
    <cellStyle name="_Ф-1И2_DCF_Pavlodar_9_CAEC 4Q 2009 to EBRD Для НАС 2" xfId="13279"/>
    <cellStyle name="_Ф-1И2_DCF_Pavlodar_9_CAEC 4Q 2009 to EBRD Для НАС 3" xfId="13280"/>
    <cellStyle name="_Ф-1И2_DCF_Pavlodar_9_CAEC 4Q 2009 to EBRD Для НАС 3" xfId="13281"/>
    <cellStyle name="_Ф-1И2_DCF_Pavlodar_9_Worksheet in 2230 Consolidated SevKazEnergy JSC IFRS 2009" xfId="13282"/>
    <cellStyle name="_Ф-1И2_DCF_Pavlodar_9_Worksheet in 2230 Consolidated SevKazEnergy JSC IFRS 2009" xfId="13283"/>
    <cellStyle name="_Ф-1И2_DCF_Pavlodar_9_Worksheet in 2230 Consolidated SevKazEnergy JSC IFRS 2009 2" xfId="13284"/>
    <cellStyle name="_Ф-1И2_DCF_Pavlodar_9_Worksheet in 2230 Consolidated SevKazEnergy JSC IFRS 2009 2" xfId="13285"/>
    <cellStyle name="_Ф-1И2_DCF_Pavlodar_9_Worksheet in 2230 Consolidated SevKazEnergy JSC IFRS 2009 3" xfId="13286"/>
    <cellStyle name="_Ф-1И2_DCF_Pavlodar_9_Worksheet in 2230 Consolidated SevKazEnergy JSC IFRS 2009 3" xfId="13287"/>
    <cellStyle name="_Ф-1И2_DCF_Pavlodar_9_Worksheet in 2230 Consolidated SevKazEnergy JSC IFRS 2009 4" xfId="13288"/>
    <cellStyle name="_Ф-1И2_DCF_Pavlodar_9_Worksheet in 2230 Consolidated SevKazEnergy JSC IFRS 2009 4" xfId="13289"/>
    <cellStyle name="_Ф-1И2_DCF_Pavlodar_9_Worksheet in 2230 Consolidated SevKazEnergy JSC IFRS 2009 5" xfId="13290"/>
    <cellStyle name="_Ф-1И2_DCF_Pavlodar_9_Worksheet in 2230 Consolidated SevKazEnergy JSC IFRS 2009 5" xfId="13291"/>
    <cellStyle name="_Ф-1И2_DCF_Pavlodar_9_Worksheet in 2230 Consolidated SevKazEnergy JSC IFRS 2009 6" xfId="13292"/>
    <cellStyle name="_Ф-1И2_DCF_Pavlodar_9_Worksheet in 2230 Consolidated SevKazEnergy JSC IFRS 2009 6" xfId="13293"/>
    <cellStyle name="_Ф-1И2_DCF_Pavlodar_9_Worksheet in 2230 Consolidated SevKazEnergy JSC IFRS 2009_Ф_3" xfId="13294"/>
    <cellStyle name="_Ф-1И2_DCF_Pavlodar_9_Worksheet in 2230 Consolidated SevKazEnergy JSC IFRS 2009_Ф_3" xfId="13295"/>
    <cellStyle name="_Ф-1И2_DCF_Pavlodar_9_Worksheet in 2230 Consolidated SevKazEnergy JSC IFRS 2009_ФО ЭС 31-12-2014г. от 28 января без переоценки с примерными резервами" xfId="13296"/>
    <cellStyle name="_Ф-1И2_DCF_Pavlodar_9_Worksheet in 2230 Consolidated SevKazEnergy JSC IFRS 2009_ФО ЭС 31-12-2014г. от 28 января без переоценки с примерными резервами" xfId="13297"/>
    <cellStyle name="_Ф-1И2_DCF_Pavlodar_9_Книга3 (3)" xfId="13298"/>
    <cellStyle name="_Ф-1И2_DCF_Pavlodar_9_Книга3 (3)" xfId="13299"/>
    <cellStyle name="_Ф-1И2_DCF_Pavlodar_9_Книга3 (3)_Новый Свод форм к СД ЦАЭК" xfId="13300"/>
    <cellStyle name="_Ф-1И2_DCF_Pavlodar_9_Книга3 (3)_Новый Свод форм к СД ЦАЭК" xfId="13301"/>
    <cellStyle name="_Ф-1И2_DCF_Pavlodar_9_Книга3 (3)_Новый Свод форм к СД ЦАЭК 2010-2015" xfId="13302"/>
    <cellStyle name="_Ф-1И2_DCF_Pavlodar_9_Книга3 (3)_Новый Свод форм к СД ЦАЭК 2010-2015" xfId="13303"/>
    <cellStyle name="_Ф-1И2_DCF_Pavlodar_9_Книга3 (3)_Свод форм к СД ЦАЭК" xfId="13304"/>
    <cellStyle name="_Ф-1И2_DCF_Pavlodar_9_Книга3 (3)_Свод форм к СД ЦАЭК" xfId="13305"/>
    <cellStyle name="_Ф-1И2_DCF_Pavlodar_9_Лист1" xfId="13306"/>
    <cellStyle name="_Ф-1И2_DCF_Pavlodar_9_Лист1" xfId="13307"/>
    <cellStyle name="_Ф-1И2_DCF_Pavlodar_9_Лист4" xfId="13308"/>
    <cellStyle name="_Ф-1И2_DCF_Pavlodar_9_Лист4" xfId="13309"/>
    <cellStyle name="_Ф-1И2_DCF_Pavlodar_9_Прогноз ЦАЭК_4 квартал 2009" xfId="13310"/>
    <cellStyle name="_Ф-1И2_DCF_Pavlodar_9_Прогноз ЦАЭК_4 квартал 2009" xfId="13311"/>
    <cellStyle name="_Ф-1И2_DCF_Pavlodar_9_Прогноз ЦАЭК_4 квартал 2009 2" xfId="13312"/>
    <cellStyle name="_Ф-1И2_DCF_Pavlodar_9_Прогноз ЦАЭК_4 квартал 2009 2" xfId="13313"/>
    <cellStyle name="_Ф-1И2_DCF_Pavlodar_9_Прогноз ЦАЭК_4 квартал 2009 3" xfId="13314"/>
    <cellStyle name="_Ф-1И2_DCF_Pavlodar_9_Прогноз ЦАЭК_4 квартал 2009 3" xfId="13315"/>
    <cellStyle name="_Ф-1И2_DCF_Pavlodar_9_ПЭ консолидир  (ПЭ)2009 г" xfId="13316"/>
    <cellStyle name="_Ф-1И2_DCF_Pavlodar_9_ПЭ консолидир  (ПЭ)2009 г" xfId="13317"/>
    <cellStyle name="_Ф-1И2_DCF_Pavlodar_9_ПЭ_Бух баланс за 2009г." xfId="13318"/>
    <cellStyle name="_Ф-1И2_DCF_Pavlodar_9_ПЭ_Бух баланс за 2009г." xfId="13319"/>
    <cellStyle name="_Ф-1И2_DCF_Pavlodar_9_ПЭ_Бух баланс за 2009г. 2" xfId="13320"/>
    <cellStyle name="_Ф-1И2_DCF_Pavlodar_9_ПЭ_Бух баланс за 2009г. 2" xfId="13321"/>
    <cellStyle name="_Ф-1И2_DCF_Pavlodar_9_ПЭ_Бух баланс за 2009г. 3" xfId="13322"/>
    <cellStyle name="_Ф-1И2_DCF_Pavlodar_9_ПЭ_Бух баланс за 2009г. 3" xfId="13323"/>
    <cellStyle name="_Ф-1И2_DCF_Pavlodar_9_СКЭ 7 месяцев ТЭП 2010г" xfId="13324"/>
    <cellStyle name="_Ф-1И2_DCF_Pavlodar_9_СКЭ 7 месяцев ТЭП 2010г" xfId="13325"/>
    <cellStyle name="_Ф-1И2_DCF_Pavlodar_9_Ф3_ЦАЭК_30.09.09" xfId="13326"/>
    <cellStyle name="_Ф-1И2_DCF_Pavlodar_9_Ф3_ЦАЭК_30.09.09" xfId="13327"/>
    <cellStyle name="_Ф-1И2_DCF_Pavlodar_9_Ф3_ЦАЭК_30.09.09 2" xfId="13328"/>
    <cellStyle name="_Ф-1И2_DCF_Pavlodar_9_Ф3_ЦАЭК_30.09.09 2" xfId="13329"/>
    <cellStyle name="_Ф-1И2_DCF_Pavlodar_9_Ф3_ЦАЭК_30.09.09 3" xfId="13330"/>
    <cellStyle name="_Ф-1И2_DCF_Pavlodar_9_Ф3_ЦАЭК_30.09.09 3" xfId="13331"/>
    <cellStyle name="_Ф-1И2_DCF_Pavlodar_9_Ф3_ЦАЭК_30.09.09 4" xfId="13332"/>
    <cellStyle name="_Ф-1И2_DCF_Pavlodar_9_Ф3_ЦАЭК_30.09.09 4" xfId="13333"/>
    <cellStyle name="_Ф-1И2_DCF_Pavlodar_9_ЦАЭК_2009 печатные формы" xfId="13334"/>
    <cellStyle name="_Ф-1И2_DCF_Pavlodar_9_ЦАЭК_2009 печатные формы" xfId="13335"/>
    <cellStyle name="_Ф-1И2_DCF_Pavlodar_9_ЦАЭК_2009 печатные формы_Новый Свод форм к СД ЦАЭК" xfId="13336"/>
    <cellStyle name="_Ф-1И2_DCF_Pavlodar_9_ЦАЭК_2009 печатные формы_Новый Свод форм к СД ЦАЭК" xfId="13337"/>
    <cellStyle name="_Ф-1И2_DCF_Pavlodar_9_ЦАЭК_2009 печатные формы_Новый Свод форм к СД ЦАЭК 2010-2015" xfId="13338"/>
    <cellStyle name="_Ф-1И2_DCF_Pavlodar_9_ЦАЭК_2009 печатные формы_Новый Свод форм к СД ЦАЭК 2010-2015" xfId="13339"/>
    <cellStyle name="_Ф-1И2_DCF_Pavlodar_9_ЦАЭК_2009 печатные формы_Свод форм к СД ЦАЭК" xfId="13340"/>
    <cellStyle name="_Ф-1И2_DCF_Pavlodar_9_ЦАЭК_2009 печатные формы_Свод форм к СД ЦАЭК" xfId="13341"/>
    <cellStyle name="_Ф-1И2_DCF_Pavlodar_9_ЦАЭК_свод_2009_Делойт_14.05.10" xfId="13342"/>
    <cellStyle name="_Ф-1И2_DCF_Pavlodar_9_ЦАЭК_свод_2009_Делойт_14.05.10" xfId="13343"/>
    <cellStyle name="_Ф-1И2_DCF_Pavlodar_9_ЦАЭК_свод_30.09.10_неготов" xfId="13344"/>
    <cellStyle name="_Ф-1И2_DCF_Pavlodar_9_ЦАЭК_свод_30.09.10_неготов" xfId="13345"/>
    <cellStyle name="_Ф-1И2_DCF_Pavlodar_9_ЦАЭК_свод_31.12.09" xfId="13346"/>
    <cellStyle name="_Ф-1И2_DCF_Pavlodar_9_ЦАЭК_свод_31.12.09" xfId="13347"/>
    <cellStyle name="_Ф-1И2_DCF_Pavlodar_9_ЦАЭК_свод_31.12.09 2" xfId="13348"/>
    <cellStyle name="_Ф-1И2_DCF_Pavlodar_9_ЦАЭК_свод_31.12.09 2" xfId="13349"/>
    <cellStyle name="_Ф-1И2_DCF_Pavlodar_9_ЦАЭК_свод_31.12.09_Новый Свод форм к СД ЦАЭК" xfId="13350"/>
    <cellStyle name="_Ф-1И2_DCF_Pavlodar_9_ЦАЭК_свод_31.12.09_Новый Свод форм к СД ЦАЭК" xfId="13351"/>
    <cellStyle name="_Ф-1И2_DCF_Pavlodar_9_ЦАЭК_свод_31.12.09_Новый Свод форм к СД ЦАЭК 2010-2015" xfId="13352"/>
    <cellStyle name="_Ф-1И2_DCF_Pavlodar_9_ЦАЭК_свод_31.12.09_Новый Свод форм к СД ЦАЭК 2010-2015" xfId="13353"/>
    <cellStyle name="_Ф-1И2_DCF_Pavlodar_9_ЦАЭК_свод_31.12.09_Свод форм к СД ЦАЭК" xfId="13354"/>
    <cellStyle name="_Ф-1И2_DCF_Pavlodar_9_ЦАЭК_свод_31.12.09_Свод форм к СД ЦАЭК" xfId="13355"/>
    <cellStyle name="_Ф-1И2_DCF_Pavlodar_9_ЦАЭК_свод_31.12.09прогноз" xfId="13356"/>
    <cellStyle name="_Ф-1И2_DCF_Pavlodar_9_ЦАЭК_свод_31.12.09прогноз" xfId="13357"/>
    <cellStyle name="_Ф-1И2_DCF_Pavlodar_9_ЦАЭК_ТС_ФМ_100$_до_2030_-_02-06.10.10" xfId="13358"/>
    <cellStyle name="_Ф-1И2_DCF_Pavlodar_9_ЦАЭК_ТС_ФМ_100$_до_2030_-_02-06.10.10" xfId="13359"/>
    <cellStyle name="_Ф-1И2_DCF_Pavlodar_9_ЦАЭК_ТС_ФМ_100$_до_2030_-_02-06.10.10_Book3" xfId="13360"/>
    <cellStyle name="_Ф-1И2_DCF_Pavlodar_9_ЦАЭК_ТС_ФМ_100$_до_2030_-_02-06.10.10_Book3" xfId="13361"/>
    <cellStyle name="_Ф-1И2_DCF_Pavlodar_9_ЦАЭК_ТС_ФМ_100$_до_2030_-_02-06.10.10_Financial Model Pavlodar 10.10.2010" xfId="13362"/>
    <cellStyle name="_Ф-1И2_DCF_Pavlodar_9_ЦАЭК_ТС_ФМ_100$_до_2030_-_02-06.10.10_Financial Model Pavlodar 10.10.2010" xfId="13363"/>
    <cellStyle name="_Ф-1И2_DCF_Pavlodar_9_ЦАЭК_ТС_ФМ_100$_до_2030_-_02-06.10.10_FinModel Pavlodar DH 2010.09.30_2" xfId="13364"/>
    <cellStyle name="_Ф-1И2_DCF_Pavlodar_9_ЦАЭК_ТС_ФМ_100$_до_2030_-_02-06.10.10_FinModel Pavlodar DH 2010.09.30_2" xfId="13365"/>
    <cellStyle name="_Ф-1И2_DCF_Pavlodar_9_ЦАЭК_ТС_ФМ_100$_до_2030_-_02-06.10.10_FinModel Pavlodar DH 2010.09.30_4" xfId="13366"/>
    <cellStyle name="_Ф-1И2_DCF_Pavlodar_9_ЦАЭК_ТС_ФМ_100$_до_2030_-_02-06.10.10_FinModel Pavlodar DH 2010.09.30_4" xfId="13367"/>
    <cellStyle name="_Ф-1И2_DCF_Pavlodar_9_ЦАЭК_ТС_ФМ_100$_до_2030_-_02-06.10.10_FinModel Petropavlovsk DH 2010.09.30_5" xfId="13368"/>
    <cellStyle name="_Ф-1И2_DCF_Pavlodar_9_ЦАЭК_ТС_ФМ_100$_до_2030_-_02-06.10.10_FinModel Petropavlovsk DH 2010.09.30_5" xfId="13369"/>
    <cellStyle name="_Ф-1И2_DCF_Worksheet in 2230 Consolidated SevKazEnergy JSC IFRS 2009" xfId="13370"/>
    <cellStyle name="_Ф-1И2_DCF_Worksheet in 2230 Consolidated SevKazEnergy JSC IFRS 2009" xfId="13371"/>
    <cellStyle name="_Ф-1И2_DCF_Worksheet in 2230 Consolidated SevKazEnergy JSC IFRS 2009 2" xfId="13372"/>
    <cellStyle name="_Ф-1И2_DCF_Worksheet in 2230 Consolidated SevKazEnergy JSC IFRS 2009 2" xfId="13373"/>
    <cellStyle name="_Ф-1И2_DCF_Worksheet in 2230 Consolidated SevKazEnergy JSC IFRS 2009 3" xfId="13374"/>
    <cellStyle name="_Ф-1И2_DCF_Worksheet in 2230 Consolidated SevKazEnergy JSC IFRS 2009 3" xfId="13375"/>
    <cellStyle name="_Ф-1И2_DCF_Worksheet in 2230 Consolidated SevKazEnergy JSC IFRS 2009 4" xfId="13376"/>
    <cellStyle name="_Ф-1И2_DCF_Worksheet in 2230 Consolidated SevKazEnergy JSC IFRS 2009 4" xfId="13377"/>
    <cellStyle name="_Ф-1И2_DCF_Worksheet in 2230 Consolidated SevKazEnergy JSC IFRS 2009 5" xfId="13378"/>
    <cellStyle name="_Ф-1И2_DCF_Worksheet in 2230 Consolidated SevKazEnergy JSC IFRS 2009 5" xfId="13379"/>
    <cellStyle name="_Ф-1И2_DCF_Worksheet in 2230 Consolidated SevKazEnergy JSC IFRS 2009 6" xfId="13380"/>
    <cellStyle name="_Ф-1И2_DCF_Worksheet in 2230 Consolidated SevKazEnergy JSC IFRS 2009 6" xfId="13381"/>
    <cellStyle name="_Ф-1И2_DCF_Worksheet in 2230 Consolidated SevKazEnergy JSC IFRS 2009_Ф_3" xfId="13382"/>
    <cellStyle name="_Ф-1И2_DCF_Worksheet in 2230 Consolidated SevKazEnergy JSC IFRS 2009_Ф_3" xfId="13383"/>
    <cellStyle name="_Ф-1И2_DCF_Worksheet in 2230 Consolidated SevKazEnergy JSC IFRS 2009_ФО ЭС 31-12-2014г. от 28 января без переоценки с примерными резервами" xfId="13384"/>
    <cellStyle name="_Ф-1И2_DCF_Worksheet in 2230 Consolidated SevKazEnergy JSC IFRS 2009_ФО ЭС 31-12-2014г. от 28 января без переоценки с примерными резервами" xfId="13385"/>
    <cellStyle name="_Ф-1И2_DCF_Книга3 (3)" xfId="13386"/>
    <cellStyle name="_Ф-1И2_DCF_Книга3 (3)" xfId="13387"/>
    <cellStyle name="_Ф-1И2_DCF_Книга3 (3)_Новый Свод форм к СД ЦАЭК" xfId="13388"/>
    <cellStyle name="_Ф-1И2_DCF_Книга3 (3)_Новый Свод форм к СД ЦАЭК" xfId="13389"/>
    <cellStyle name="_Ф-1И2_DCF_Книга3 (3)_Новый Свод форм к СД ЦАЭК 2010-2015" xfId="13390"/>
    <cellStyle name="_Ф-1И2_DCF_Книга3 (3)_Новый Свод форм к СД ЦАЭК 2010-2015" xfId="13391"/>
    <cellStyle name="_Ф-1И2_DCF_Книга3 (3)_Свод форм к СД ЦАЭК" xfId="13392"/>
    <cellStyle name="_Ф-1И2_DCF_Книга3 (3)_Свод форм к СД ЦАЭК" xfId="13393"/>
    <cellStyle name="_Ф-1И2_DCF_Лист1" xfId="13394"/>
    <cellStyle name="_Ф-1И2_DCF_Лист1" xfId="13395"/>
    <cellStyle name="_Ф-1И2_DCF_Лист4" xfId="13396"/>
    <cellStyle name="_Ф-1И2_DCF_Лист4" xfId="13397"/>
    <cellStyle name="_Ф-1И2_DCF_Прогноз ЦАЭК_4 квартал 2009" xfId="13398"/>
    <cellStyle name="_Ф-1И2_DCF_Прогноз ЦАЭК_4 квартал 2009" xfId="13399"/>
    <cellStyle name="_Ф-1И2_DCF_Прогноз ЦАЭК_4 квартал 2009 2" xfId="13400"/>
    <cellStyle name="_Ф-1И2_DCF_Прогноз ЦАЭК_4 квартал 2009 2" xfId="13401"/>
    <cellStyle name="_Ф-1И2_DCF_Прогноз ЦАЭК_4 квартал 2009 3" xfId="13402"/>
    <cellStyle name="_Ф-1И2_DCF_Прогноз ЦАЭК_4 квартал 2009 3" xfId="13403"/>
    <cellStyle name="_Ф-1И2_DCF_ПЭ консолидир  (ПЭ)2009 г" xfId="13404"/>
    <cellStyle name="_Ф-1И2_DCF_ПЭ консолидир  (ПЭ)2009 г" xfId="13405"/>
    <cellStyle name="_Ф-1И2_DCF_ПЭ_Бух баланс за 2009г." xfId="13406"/>
    <cellStyle name="_Ф-1И2_DCF_ПЭ_Бух баланс за 2009г." xfId="13407"/>
    <cellStyle name="_Ф-1И2_DCF_ПЭ_Бух баланс за 2009г. 2" xfId="13408"/>
    <cellStyle name="_Ф-1И2_DCF_ПЭ_Бух баланс за 2009г. 2" xfId="13409"/>
    <cellStyle name="_Ф-1И2_DCF_ПЭ_Бух баланс за 2009г. 3" xfId="13410"/>
    <cellStyle name="_Ф-1И2_DCF_ПЭ_Бух баланс за 2009г. 3" xfId="13411"/>
    <cellStyle name="_Ф-1И2_DCF_Ф3_ЦАЭК_30.09.09" xfId="13412"/>
    <cellStyle name="_Ф-1И2_DCF_Ф3_ЦАЭК_30.09.09" xfId="13413"/>
    <cellStyle name="_Ф-1И2_DCF_Ф3_ЦАЭК_30.09.09 2" xfId="13414"/>
    <cellStyle name="_Ф-1И2_DCF_Ф3_ЦАЭК_30.09.09 2" xfId="13415"/>
    <cellStyle name="_Ф-1И2_DCF_Ф3_ЦАЭК_30.09.09 3" xfId="13416"/>
    <cellStyle name="_Ф-1И2_DCF_Ф3_ЦАЭК_30.09.09 3" xfId="13417"/>
    <cellStyle name="_Ф-1И2_DCF_Ф3_ЦАЭК_30.09.09 4" xfId="13418"/>
    <cellStyle name="_Ф-1И2_DCF_Ф3_ЦАЭК_30.09.09 4" xfId="13419"/>
    <cellStyle name="_Ф-1И2_DCF_ЦАЭК_2009 печатные формы" xfId="13420"/>
    <cellStyle name="_Ф-1И2_DCF_ЦАЭК_2009 печатные формы" xfId="13421"/>
    <cellStyle name="_Ф-1И2_DCF_ЦАЭК_2009 печатные формы_Новый Свод форм к СД ЦАЭК" xfId="13422"/>
    <cellStyle name="_Ф-1И2_DCF_ЦАЭК_2009 печатные формы_Новый Свод форм к СД ЦАЭК" xfId="13423"/>
    <cellStyle name="_Ф-1И2_DCF_ЦАЭК_2009 печатные формы_Новый Свод форм к СД ЦАЭК 2010-2015" xfId="13424"/>
    <cellStyle name="_Ф-1И2_DCF_ЦАЭК_2009 печатные формы_Новый Свод форм к СД ЦАЭК 2010-2015" xfId="13425"/>
    <cellStyle name="_Ф-1И2_DCF_ЦАЭК_2009 печатные формы_Свод форм к СД ЦАЭК" xfId="13426"/>
    <cellStyle name="_Ф-1И2_DCF_ЦАЭК_2009 печатные формы_Свод форм к СД ЦАЭК" xfId="13427"/>
    <cellStyle name="_Ф-1И2_DCF_ЦАЭК_свод_2009_Делойт_14.05.10" xfId="13428"/>
    <cellStyle name="_Ф-1И2_DCF_ЦАЭК_свод_2009_Делойт_14.05.10" xfId="13429"/>
    <cellStyle name="_Ф-1И2_DCF_ЦАЭК_свод_30.09.10_неготов" xfId="13430"/>
    <cellStyle name="_Ф-1И2_DCF_ЦАЭК_свод_30.09.10_неготов" xfId="13431"/>
    <cellStyle name="_Ф-1И2_DCF_ЦАЭК_свод_31.12.09" xfId="13432"/>
    <cellStyle name="_Ф-1И2_DCF_ЦАЭК_свод_31.12.09" xfId="13433"/>
    <cellStyle name="_Ф-1И2_DCF_ЦАЭК_свод_31.12.09 2" xfId="13434"/>
    <cellStyle name="_Ф-1И2_DCF_ЦАЭК_свод_31.12.09 2" xfId="13435"/>
    <cellStyle name="_Ф-1И2_DCF_ЦАЭК_свод_31.12.09_Новый Свод форм к СД ЦАЭК" xfId="13436"/>
    <cellStyle name="_Ф-1И2_DCF_ЦАЭК_свод_31.12.09_Новый Свод форм к СД ЦАЭК" xfId="13437"/>
    <cellStyle name="_Ф-1И2_DCF_ЦАЭК_свод_31.12.09_Новый Свод форм к СД ЦАЭК 2010-2015" xfId="13438"/>
    <cellStyle name="_Ф-1И2_DCF_ЦАЭК_свод_31.12.09_Новый Свод форм к СД ЦАЭК 2010-2015" xfId="13439"/>
    <cellStyle name="_Ф-1И2_DCF_ЦАЭК_свод_31.12.09_Свод форм к СД ЦАЭК" xfId="13440"/>
    <cellStyle name="_Ф-1И2_DCF_ЦАЭК_свод_31.12.09_Свод форм к СД ЦАЭК" xfId="13441"/>
    <cellStyle name="_Ф-1И2_DCF_ЦАЭК_свод_31.12.09прогноз" xfId="13442"/>
    <cellStyle name="_Ф-1И2_DCF_ЦАЭК_свод_31.12.09прогноз" xfId="13443"/>
    <cellStyle name="_Ф-1И2_DCF_ЦАЭК_ТС_ФМ_100$_до_2030_-_02-06.10.10" xfId="13444"/>
    <cellStyle name="_Ф-1И2_DCF_ЦАЭК_ТС_ФМ_100$_до_2030_-_02-06.10.10" xfId="13445"/>
    <cellStyle name="_Ф-1И2_DCF_ЦАЭК_ТС_ФМ_100$_до_2030_-_02-06.10.10_Book3" xfId="13446"/>
    <cellStyle name="_Ф-1И2_DCF_ЦАЭК_ТС_ФМ_100$_до_2030_-_02-06.10.10_Book3" xfId="13447"/>
    <cellStyle name="_Ф-1И2_DCF_ЦАЭК_ТС_ФМ_100$_до_2030_-_02-06.10.10_Financial Model Pavlodar 10.10.2010" xfId="13448"/>
    <cellStyle name="_Ф-1И2_DCF_ЦАЭК_ТС_ФМ_100$_до_2030_-_02-06.10.10_Financial Model Pavlodar 10.10.2010" xfId="13449"/>
    <cellStyle name="_Ф-1И2_DCF_ЦАЭК_ТС_ФМ_100$_до_2030_-_02-06.10.10_FinModel Pavlodar DH 2010.09.30_2" xfId="13450"/>
    <cellStyle name="_Ф-1И2_DCF_ЦАЭК_ТС_ФМ_100$_до_2030_-_02-06.10.10_FinModel Pavlodar DH 2010.09.30_2" xfId="13451"/>
    <cellStyle name="_Ф-1И2_DCF_ЦАЭК_ТС_ФМ_100$_до_2030_-_02-06.10.10_FinModel Pavlodar DH 2010.09.30_4" xfId="13452"/>
    <cellStyle name="_Ф-1И2_DCF_ЦАЭК_ТС_ФМ_100$_до_2030_-_02-06.10.10_FinModel Pavlodar DH 2010.09.30_4" xfId="13453"/>
    <cellStyle name="_Ф-1И2_DCF_ЦАЭК_ТС_ФМ_100$_до_2030_-_02-06.10.10_FinModel Petropavlovsk DH 2010.09.30_5" xfId="13454"/>
    <cellStyle name="_Ф-1И2_DCF_ЦАЭК_ТС_ФМ_100$_до_2030_-_02-06.10.10_FinModel Petropavlovsk DH 2010.09.30_5" xfId="13455"/>
    <cellStyle name="_Ф-1И2_Worksheet in 2230 Consolidated SevKazEnergy JSC IFRS 2009" xfId="13456"/>
    <cellStyle name="_Ф-1И2_Worksheet in 2230 Consolidated SevKazEnergy JSC IFRS 2009" xfId="13457"/>
    <cellStyle name="_Ф-1И2_Worksheet in 2230 Consolidated SevKazEnergy JSC IFRS 2009 2" xfId="13458"/>
    <cellStyle name="_Ф-1И2_Worksheet in 2230 Consolidated SevKazEnergy JSC IFRS 2009 2" xfId="13459"/>
    <cellStyle name="_Ф-1И2_Worksheet in 2230 Consolidated SevKazEnergy JSC IFRS 2009 3" xfId="13460"/>
    <cellStyle name="_Ф-1И2_Worksheet in 2230 Consolidated SevKazEnergy JSC IFRS 2009 3" xfId="13461"/>
    <cellStyle name="_Ф-1И2_Worksheet in 2230 Consolidated SevKazEnergy JSC IFRS 2009 4" xfId="13462"/>
    <cellStyle name="_Ф-1И2_Worksheet in 2230 Consolidated SevKazEnergy JSC IFRS 2009 4" xfId="13463"/>
    <cellStyle name="_Ф-1И2_Worksheet in 2230 Consolidated SevKazEnergy JSC IFRS 2009 5" xfId="13464"/>
    <cellStyle name="_Ф-1И2_Worksheet in 2230 Consolidated SevKazEnergy JSC IFRS 2009 5" xfId="13465"/>
    <cellStyle name="_Ф-1И2_Worksheet in 2230 Consolidated SevKazEnergy JSC IFRS 2009 6" xfId="13466"/>
    <cellStyle name="_Ф-1И2_Worksheet in 2230 Consolidated SevKazEnergy JSC IFRS 2009 6" xfId="13467"/>
    <cellStyle name="_Ф-1И2_Worksheet in 2230 Consolidated SevKazEnergy JSC IFRS 2009_Ф_3" xfId="13468"/>
    <cellStyle name="_Ф-1И2_Worksheet in 2230 Consolidated SevKazEnergy JSC IFRS 2009_Ф_3" xfId="13469"/>
    <cellStyle name="_Ф-1И2_Worksheet in 2230 Consolidated SevKazEnergy JSC IFRS 2009_ФО ЭС 31-12-2014г. от 28 января без переоценки с примерными резервами" xfId="13470"/>
    <cellStyle name="_Ф-1И2_Worksheet in 2230 Consolidated SevKazEnergy JSC IFRS 2009_ФО ЭС 31-12-2014г. от 28 января без переоценки с примерными резервами" xfId="13471"/>
    <cellStyle name="_Ф-1И2_Книга3 (3)" xfId="13472"/>
    <cellStyle name="_Ф-1И2_Книга3 (3)" xfId="13473"/>
    <cellStyle name="_Ф-1И2_Книга3 (3)_Новый Свод форм к СД ЦАЭК" xfId="13474"/>
    <cellStyle name="_Ф-1И2_Книга3 (3)_Новый Свод форм к СД ЦАЭК" xfId="13475"/>
    <cellStyle name="_Ф-1И2_Книга3 (3)_Новый Свод форм к СД ЦАЭК 2010-2015" xfId="13476"/>
    <cellStyle name="_Ф-1И2_Книга3 (3)_Новый Свод форм к СД ЦАЭК 2010-2015" xfId="13477"/>
    <cellStyle name="_Ф-1И2_Книга3 (3)_Свод форм к СД ЦАЭК" xfId="13478"/>
    <cellStyle name="_Ф-1И2_Книга3 (3)_Свод форм к СД ЦАЭК" xfId="13479"/>
    <cellStyle name="_Ф-1И2_Лист1" xfId="13480"/>
    <cellStyle name="_Ф-1И2_Лист1" xfId="13481"/>
    <cellStyle name="_Ф-1И2_Лист4" xfId="13482"/>
    <cellStyle name="_Ф-1И2_Лист4" xfId="13483"/>
    <cellStyle name="_Ф-1И2_Прогноз ЦАЭК_4 квартал 2009" xfId="13484"/>
    <cellStyle name="_Ф-1И2_Прогноз ЦАЭК_4 квартал 2009" xfId="13485"/>
    <cellStyle name="_Ф-1И2_Прогноз ЦАЭК_4 квартал 2009 2" xfId="13486"/>
    <cellStyle name="_Ф-1И2_Прогноз ЦАЭК_4 квартал 2009 2" xfId="13487"/>
    <cellStyle name="_Ф-1И2_Прогноз ЦАЭК_4 квартал 2009 3" xfId="13488"/>
    <cellStyle name="_Ф-1И2_Прогноз ЦАЭК_4 квартал 2009 3" xfId="13489"/>
    <cellStyle name="_Ф-1И2_ПЭ консолидир  (ПЭ)2009 г" xfId="13490"/>
    <cellStyle name="_Ф-1И2_ПЭ консолидир  (ПЭ)2009 г" xfId="13491"/>
    <cellStyle name="_Ф-1И2_ПЭ_Бух баланс за 2009г." xfId="13492"/>
    <cellStyle name="_Ф-1И2_ПЭ_Бух баланс за 2009г." xfId="13493"/>
    <cellStyle name="_Ф-1И2_ПЭ_Бух баланс за 2009г. 2" xfId="13494"/>
    <cellStyle name="_Ф-1И2_ПЭ_Бух баланс за 2009г. 2" xfId="13495"/>
    <cellStyle name="_Ф-1И2_ПЭ_Бух баланс за 2009г. 3" xfId="13496"/>
    <cellStyle name="_Ф-1И2_ПЭ_Бух баланс за 2009г. 3" xfId="13497"/>
    <cellStyle name="_Ф-1И2_СКЭ 7 месяцев ТЭП 2010г" xfId="13498"/>
    <cellStyle name="_Ф-1И2_СКЭ 7 месяцев ТЭП 2010г" xfId="13499"/>
    <cellStyle name="_Ф-1И2_Ф3_ЦАЭК_30.09.09" xfId="13500"/>
    <cellStyle name="_Ф-1И2_Ф3_ЦАЭК_30.09.09" xfId="13501"/>
    <cellStyle name="_Ф-1И2_Ф3_ЦАЭК_30.09.09 2" xfId="13502"/>
    <cellStyle name="_Ф-1И2_Ф3_ЦАЭК_30.09.09 2" xfId="13503"/>
    <cellStyle name="_Ф-1И2_Ф3_ЦАЭК_30.09.09 3" xfId="13504"/>
    <cellStyle name="_Ф-1И2_Ф3_ЦАЭК_30.09.09 3" xfId="13505"/>
    <cellStyle name="_Ф-1И2_Ф3_ЦАЭК_30.09.09 4" xfId="13506"/>
    <cellStyle name="_Ф-1И2_Ф3_ЦАЭК_30.09.09 4" xfId="13507"/>
    <cellStyle name="_Ф-1И2_ЦАЭК_2009 печатные формы" xfId="13508"/>
    <cellStyle name="_Ф-1И2_ЦАЭК_2009 печатные формы" xfId="13509"/>
    <cellStyle name="_Ф-1И2_ЦАЭК_2009 печатные формы_Новый Свод форм к СД ЦАЭК" xfId="13510"/>
    <cellStyle name="_Ф-1И2_ЦАЭК_2009 печатные формы_Новый Свод форм к СД ЦАЭК" xfId="13511"/>
    <cellStyle name="_Ф-1И2_ЦАЭК_2009 печатные формы_Новый Свод форм к СД ЦАЭК 2010-2015" xfId="13512"/>
    <cellStyle name="_Ф-1И2_ЦАЭК_2009 печатные формы_Новый Свод форм к СД ЦАЭК 2010-2015" xfId="13513"/>
    <cellStyle name="_Ф-1И2_ЦАЭК_2009 печатные формы_Свод форм к СД ЦАЭК" xfId="13514"/>
    <cellStyle name="_Ф-1И2_ЦАЭК_2009 печатные формы_Свод форм к СД ЦАЭК" xfId="13515"/>
    <cellStyle name="_Ф-1И2_ЦАЭК_свод_2009_Делойт_14.05.10" xfId="13516"/>
    <cellStyle name="_Ф-1И2_ЦАЭК_свод_2009_Делойт_14.05.10" xfId="13517"/>
    <cellStyle name="_Ф-1И2_ЦАЭК_свод_30.09.10_неготов" xfId="13518"/>
    <cellStyle name="_Ф-1И2_ЦАЭК_свод_30.09.10_неготов" xfId="13519"/>
    <cellStyle name="_Ф-1И2_ЦАЭК_свод_31.12.09" xfId="13520"/>
    <cellStyle name="_Ф-1И2_ЦАЭК_свод_31.12.09" xfId="13521"/>
    <cellStyle name="_Ф-1И2_ЦАЭК_свод_31.12.09 2" xfId="13522"/>
    <cellStyle name="_Ф-1И2_ЦАЭК_свод_31.12.09 2" xfId="13523"/>
    <cellStyle name="_Ф-1И2_ЦАЭК_свод_31.12.09_Новый Свод форм к СД ЦАЭК" xfId="13524"/>
    <cellStyle name="_Ф-1И2_ЦАЭК_свод_31.12.09_Новый Свод форм к СД ЦАЭК" xfId="13525"/>
    <cellStyle name="_Ф-1И2_ЦАЭК_свод_31.12.09_Новый Свод форм к СД ЦАЭК 2010-2015" xfId="13526"/>
    <cellStyle name="_Ф-1И2_ЦАЭК_свод_31.12.09_Новый Свод форм к СД ЦАЭК 2010-2015" xfId="13527"/>
    <cellStyle name="_Ф-1И2_ЦАЭК_свод_31.12.09_Свод форм к СД ЦАЭК" xfId="13528"/>
    <cellStyle name="_Ф-1И2_ЦАЭК_свод_31.12.09_Свод форм к СД ЦАЭК" xfId="13529"/>
    <cellStyle name="_Ф-1И2_ЦАЭК_свод_31.12.09прогноз" xfId="13530"/>
    <cellStyle name="_Ф-1И2_ЦАЭК_свод_31.12.09прогноз" xfId="13531"/>
    <cellStyle name="_Ф-1И2_ЦАЭК_ТС_ФМ_100$_до_2030_-_02-06.10.10" xfId="13532"/>
    <cellStyle name="_Ф-1И2_ЦАЭК_ТС_ФМ_100$_до_2030_-_02-06.10.10" xfId="13533"/>
    <cellStyle name="_Ф-1И2_ЦАЭК_ТС_ФМ_100$_до_2030_-_02-06.10.10_Book3" xfId="13534"/>
    <cellStyle name="_Ф-1И2_ЦАЭК_ТС_ФМ_100$_до_2030_-_02-06.10.10_Book3" xfId="13535"/>
    <cellStyle name="_Ф-1И2_ЦАЭК_ТС_ФМ_100$_до_2030_-_02-06.10.10_Financial Model Pavlodar 10.10.2010" xfId="13536"/>
    <cellStyle name="_Ф-1И2_ЦАЭК_ТС_ФМ_100$_до_2030_-_02-06.10.10_Financial Model Pavlodar 10.10.2010" xfId="13537"/>
    <cellStyle name="_Ф-1И2_ЦАЭК_ТС_ФМ_100$_до_2030_-_02-06.10.10_FinModel Pavlodar DH 2010.09.30_2" xfId="13538"/>
    <cellStyle name="_Ф-1И2_ЦАЭК_ТС_ФМ_100$_до_2030_-_02-06.10.10_FinModel Pavlodar DH 2010.09.30_2" xfId="13539"/>
    <cellStyle name="_Ф-1И2_ЦАЭК_ТС_ФМ_100$_до_2030_-_02-06.10.10_FinModel Pavlodar DH 2010.09.30_4" xfId="13540"/>
    <cellStyle name="_Ф-1И2_ЦАЭК_ТС_ФМ_100$_до_2030_-_02-06.10.10_FinModel Pavlodar DH 2010.09.30_4" xfId="13541"/>
    <cellStyle name="_Ф-1И2_ЦАЭК_ТС_ФМ_100$_до_2030_-_02-06.10.10_FinModel Petropavlovsk DH 2010.09.30_5" xfId="13542"/>
    <cellStyle name="_Ф-1И2_ЦАЭК_ТС_ФМ_100$_до_2030_-_02-06.10.10_FinModel Petropavlovsk DH 2010.09.30_5" xfId="13543"/>
    <cellStyle name="_Ф3_ЦАЭК_30.09.09" xfId="13544"/>
    <cellStyle name="_Ф3_ЦАЭК_30.09.09" xfId="13545"/>
    <cellStyle name="_Ф3_ЦАЭК_30.09.09 2" xfId="13546"/>
    <cellStyle name="_Ф3_ЦАЭК_30.09.09 2" xfId="13547"/>
    <cellStyle name="_Ф3_ЦАЭК_30.09.09 3" xfId="13548"/>
    <cellStyle name="_Ф3_ЦАЭК_30.09.09 3" xfId="13549"/>
    <cellStyle name="_Ф3_ЦАЭК_30.09.09 4" xfId="13550"/>
    <cellStyle name="_Ф3_ЦАЭК_30.09.09 4" xfId="13551"/>
    <cellStyle name="_ЦАЭК_2009 печатные формы" xfId="13552"/>
    <cellStyle name="_ЦАЭК_2009 печатные формы" xfId="13553"/>
    <cellStyle name="_ЦАЭК_2009 печатные формы_Новый Свод форм к СД ЦАЭК" xfId="13554"/>
    <cellStyle name="_ЦАЭК_2009 печатные формы_Новый Свод форм к СД ЦАЭК" xfId="13555"/>
    <cellStyle name="_ЦАЭК_2009 печатные формы_Новый Свод форм к СД ЦАЭК 2010-2015" xfId="13556"/>
    <cellStyle name="_ЦАЭК_2009 печатные формы_Новый Свод форм к СД ЦАЭК 2010-2015" xfId="13557"/>
    <cellStyle name="_ЦАЭК_2009 печатные формы_Свод форм к СД ЦАЭК" xfId="13558"/>
    <cellStyle name="_ЦАЭК_2009 печатные формы_Свод форм к СД ЦАЭК" xfId="13559"/>
    <cellStyle name="_ЦАЭК_свод_2009_Делойт_14.05.10" xfId="13560"/>
    <cellStyle name="_ЦАЭК_свод_2009_Делойт_14.05.10" xfId="13561"/>
    <cellStyle name="_ЦАЭК_свод_30.09.10_неготов" xfId="13562"/>
    <cellStyle name="_ЦАЭК_свод_30.09.10_неготов" xfId="13563"/>
    <cellStyle name="_ЦАЭК_свод_31.12.09" xfId="13564"/>
    <cellStyle name="_ЦАЭК_свод_31.12.09" xfId="13565"/>
    <cellStyle name="_ЦАЭК_свод_31.12.09 2" xfId="13566"/>
    <cellStyle name="_ЦАЭК_свод_31.12.09 2" xfId="13567"/>
    <cellStyle name="_ЦАЭК_свод_31.12.09_Новый Свод форм к СД ЦАЭК" xfId="13568"/>
    <cellStyle name="_ЦАЭК_свод_31.12.09_Новый Свод форм к СД ЦАЭК" xfId="13569"/>
    <cellStyle name="_ЦАЭК_свод_31.12.09_Новый Свод форм к СД ЦАЭК 2010-2015" xfId="13570"/>
    <cellStyle name="_ЦАЭК_свод_31.12.09_Новый Свод форм к СД ЦАЭК 2010-2015" xfId="13571"/>
    <cellStyle name="_ЦАЭК_свод_31.12.09_Свод форм к СД ЦАЭК" xfId="13572"/>
    <cellStyle name="_ЦАЭК_свод_31.12.09_Свод форм к СД ЦАЭК" xfId="13573"/>
    <cellStyle name="_ЦАЭК_свод_31.12.09прогноз" xfId="13574"/>
    <cellStyle name="_ЦАЭК_свод_31.12.09прогноз" xfId="13575"/>
    <cellStyle name="_ЦАЭК_ТС_ФМ_100$_до_2030_-_02-06.10.10" xfId="13576"/>
    <cellStyle name="_ЦАЭК_ТС_ФМ_100$_до_2030_-_02-06.10.10" xfId="13577"/>
    <cellStyle name="_ЦАЭК_ТС_ФМ_100$_до_2030_-_02-06.10.10_Book3" xfId="13578"/>
    <cellStyle name="_ЦАЭК_ТС_ФМ_100$_до_2030_-_02-06.10.10_Book3" xfId="13579"/>
    <cellStyle name="_ЦАЭК_ТС_ФМ_100$_до_2030_-_02-06.10.10_Financial Model Pavlodar 10.10.2010" xfId="13580"/>
    <cellStyle name="_ЦАЭК_ТС_ФМ_100$_до_2030_-_02-06.10.10_Financial Model Pavlodar 10.10.2010" xfId="13581"/>
    <cellStyle name="_ЦАЭК_ТС_ФМ_100$_до_2030_-_02-06.10.10_FinModel Pavlodar DH 2010.09.30_2" xfId="13582"/>
    <cellStyle name="_ЦАЭК_ТС_ФМ_100$_до_2030_-_02-06.10.10_FinModel Pavlodar DH 2010.09.30_2" xfId="13583"/>
    <cellStyle name="_ЦАЭК_ТС_ФМ_100$_до_2030_-_02-06.10.10_FinModel Pavlodar DH 2010.09.30_4" xfId="13584"/>
    <cellStyle name="_ЦАЭК_ТС_ФМ_100$_до_2030_-_02-06.10.10_FinModel Pavlodar DH 2010.09.30_4" xfId="13585"/>
    <cellStyle name="_ЦАЭК_ТС_ФМ_100$_до_2030_-_02-06.10.10_FinModel Petropavlovsk DH 2010.09.30_5" xfId="13586"/>
    <cellStyle name="_ЦАЭК_ТС_ФМ_100$_до_2030_-_02-06.10.10_FinModel Petropavlovsk DH 2010.09.30_5" xfId="13587"/>
    <cellStyle name="" xfId="13588"/>
    <cellStyle name="" xfId="13589"/>
    <cellStyle name=" 2" xfId="13590"/>
    <cellStyle name=" 2" xfId="13591"/>
    <cellStyle name=" 3" xfId="13592"/>
    <cellStyle name=" 3" xfId="13593"/>
    <cellStyle name=" 4" xfId="13594"/>
    <cellStyle name=" 4" xfId="13595"/>
    <cellStyle name=" 5" xfId="13596"/>
    <cellStyle name=" 5" xfId="13597"/>
    <cellStyle name=" 6" xfId="13598"/>
    <cellStyle name=" 6" xfId="13599"/>
    <cellStyle name=" 7" xfId="13600"/>
    <cellStyle name=" 7" xfId="13601"/>
    <cellStyle name="_6" xfId="13602"/>
    <cellStyle name="_6" xfId="13603"/>
    <cellStyle name="_CAEC 4Q 2009 to EBRD Для НАС" xfId="13604"/>
    <cellStyle name="_CAEC 4Q 2009 to EBRD Для НАС" xfId="13605"/>
    <cellStyle name="_CAEC 4Q 2009 to EBRD Для НАС 2" xfId="13606"/>
    <cellStyle name="_CAEC 4Q 2009 to EBRD Для НАС 2" xfId="13607"/>
    <cellStyle name="_CAEC 4Q 2009 to EBRD Для НАС 3" xfId="13608"/>
    <cellStyle name="_CAEC 4Q 2009 to EBRD Для НАС 3" xfId="13609"/>
    <cellStyle name="_DCF" xfId="13610"/>
    <cellStyle name="_DCF" xfId="13611"/>
    <cellStyle name="_DCF 2" xfId="13612"/>
    <cellStyle name="_DCF 2" xfId="13613"/>
    <cellStyle name="_DCF 3 с увел  объемами 14 12 07 " xfId="13614"/>
    <cellStyle name="_DCF 3 с увел  объемами 14 12 07 " xfId="13615"/>
    <cellStyle name="_DCF 3 с увел  объемами 14 12 07  2" xfId="13616"/>
    <cellStyle name="_DCF 3 с увел  объемами 14 12 07  2" xfId="13617"/>
    <cellStyle name="_DCF 3 с увел  объемами 14 12 07 _6" xfId="13618"/>
    <cellStyle name="_DCF 3 с увел  объемами 14 12 07 _6" xfId="13619"/>
    <cellStyle name="_DCF 3 с увел  объемами 14 12 07 _CAEC 4Q 2009 to EBRD Для НАС" xfId="13620"/>
    <cellStyle name="_DCF 3 с увел  объемами 14 12 07 _CAEC 4Q 2009 to EBRD Для НАС" xfId="13621"/>
    <cellStyle name="_DCF 3 с увел  объемами 14 12 07 _CAEC 4Q 2009 to EBRD Для НАС 2" xfId="13622"/>
    <cellStyle name="_DCF 3 с увел  объемами 14 12 07 _CAEC 4Q 2009 to EBRD Для НАС 2" xfId="13623"/>
    <cellStyle name="_DCF 3 с увел  объемами 14 12 07 _CAEC 4Q 2009 to EBRD Для НАС 3" xfId="13624"/>
    <cellStyle name="_DCF 3 с увел  объемами 14 12 07 _CAEC 4Q 2009 to EBRD Для НАС 3" xfId="13625"/>
    <cellStyle name="_DCF 3 с увел  объемами 14 12 07 _Finance" xfId="13626"/>
    <cellStyle name="_DCF 3 с увел  объемами 14 12 07 _Finance" xfId="13627"/>
    <cellStyle name="_DCF 3 с увел  объемами 14 12 07 _Worksheet in 2230 Consolidated SevKazEnergy JSC IFRS 2009" xfId="13628"/>
    <cellStyle name="_DCF 3 с увел  объемами 14 12 07 _Worksheet in 2230 Consolidated SevKazEnergy JSC IFRS 2009" xfId="13629"/>
    <cellStyle name="_DCF 3 с увел  объемами 14 12 07 _Worksheet in 2230 Consolidated SevKazEnergy JSC IFRS 2009 2" xfId="13630"/>
    <cellStyle name="_DCF 3 с увел  объемами 14 12 07 _Worksheet in 2230 Consolidated SevKazEnergy JSC IFRS 2009 2" xfId="13631"/>
    <cellStyle name="_DCF 3 с увел  объемами 14 12 07 _Worksheet in 2230 Consolidated SevKazEnergy JSC IFRS 2009 3" xfId="13632"/>
    <cellStyle name="_DCF 3 с увел  объемами 14 12 07 _Worksheet in 2230 Consolidated SevKazEnergy JSC IFRS 2009 3" xfId="13633"/>
    <cellStyle name="_DCF 3 с увел  объемами 14 12 07 _Worksheet in 2230 Consolidated SevKazEnergy JSC IFRS 2009 4" xfId="13634"/>
    <cellStyle name="_DCF 3 с увел  объемами 14 12 07 _Worksheet in 2230 Consolidated SevKazEnergy JSC IFRS 2009 4" xfId="13635"/>
    <cellStyle name="_DCF 3 с увел  объемами 14 12 07 _Worksheet in 2230 Consolidated SevKazEnergy JSC IFRS 2009 5" xfId="13636"/>
    <cellStyle name="_DCF 3 с увел  объемами 14 12 07 _Worksheet in 2230 Consolidated SevKazEnergy JSC IFRS 2009 5" xfId="13637"/>
    <cellStyle name="_DCF 3 с увел  объемами 14 12 07 _Worksheet in 2230 Consolidated SevKazEnergy JSC IFRS 2009 6" xfId="13638"/>
    <cellStyle name="_DCF 3 с увел  объемами 14 12 07 _Worksheet in 2230 Consolidated SevKazEnergy JSC IFRS 2009 6" xfId="13639"/>
    <cellStyle name="_DCF 3 с увел  объемами 14 12 07 _Worksheet in 2230 Consolidated SevKazEnergy JSC IFRS 2009_Ф_3" xfId="13640"/>
    <cellStyle name="_DCF 3 с увел  объемами 14 12 07 _Worksheet in 2230 Consolidated SevKazEnergy JSC IFRS 2009_Ф_3" xfId="13641"/>
    <cellStyle name="_DCF 3 с увел  объемами 14 12 07 _Worksheet in 2230 Consolidated SevKazEnergy JSC IFRS 2009_ФО ЭС 31-12-2014г. от 28 января без переоценки с примерными резервами" xfId="13642"/>
    <cellStyle name="_DCF 3 с увел  объемами 14 12 07 _Worksheet in 2230 Consolidated SevKazEnergy JSC IFRS 2009_ФО ЭС 31-12-2014г. от 28 января без переоценки с примерными резервами" xfId="13643"/>
    <cellStyle name="_DCF 3 с увел  объемами 14 12 07 _Книга3 (3)" xfId="13644"/>
    <cellStyle name="_DCF 3 с увел  объемами 14 12 07 _Книга3 (3)" xfId="13645"/>
    <cellStyle name="_DCF 3 с увел  объемами 14 12 07 _Книга3 (3)_Новый Свод форм к СД ЦАЭК" xfId="13646"/>
    <cellStyle name="_DCF 3 с увел  объемами 14 12 07 _Книга3 (3)_Новый Свод форм к СД ЦАЭК" xfId="13647"/>
    <cellStyle name="_DCF 3 с увел  объемами 14 12 07 _Книга3 (3)_Новый Свод форм к СД ЦАЭК 2010-2015" xfId="13648"/>
    <cellStyle name="_DCF 3 с увел  объемами 14 12 07 _Книга3 (3)_Новый Свод форм к СД ЦАЭК 2010-2015" xfId="13649"/>
    <cellStyle name="_DCF 3 с увел  объемами 14 12 07 _Книга3 (3)_Свод форм к СД ЦАЭК" xfId="13650"/>
    <cellStyle name="_DCF 3 с увел  объемами 14 12 07 _Книга3 (3)_Свод форм к СД ЦАЭК" xfId="13651"/>
    <cellStyle name="_DCF 3 с увел  объемами 14 12 07 _Лист1" xfId="13652"/>
    <cellStyle name="_DCF 3 с увел  объемами 14 12 07 _Лист1" xfId="13653"/>
    <cellStyle name="_DCF 3 с увел  объемами 14 12 07 _Лист4" xfId="13654"/>
    <cellStyle name="_DCF 3 с увел  объемами 14 12 07 _Лист4" xfId="13655"/>
    <cellStyle name="_DCF 3 с увел  объемами 14 12 07 _Прогноз ЦАЭК_4 квартал 2009" xfId="13656"/>
    <cellStyle name="_DCF 3 с увел  объемами 14 12 07 _Прогноз ЦАЭК_4 квартал 2009" xfId="13657"/>
    <cellStyle name="_DCF 3 с увел  объемами 14 12 07 _Прогноз ЦАЭК_4 квартал 2009 2" xfId="13658"/>
    <cellStyle name="_DCF 3 с увел  объемами 14 12 07 _Прогноз ЦАЭК_4 квартал 2009 2" xfId="13659"/>
    <cellStyle name="_DCF 3 с увел  объемами 14 12 07 _Прогноз ЦАЭК_4 квартал 2009 3" xfId="13660"/>
    <cellStyle name="_DCF 3 с увел  объемами 14 12 07 _Прогноз ЦАЭК_4 квартал 2009 3" xfId="13661"/>
    <cellStyle name="_DCF 3 с увел  объемами 14 12 07 _ПЭ консолидир  (ПЭ)2009 г" xfId="13662"/>
    <cellStyle name="_DCF 3 с увел  объемами 14 12 07 _ПЭ консолидир  (ПЭ)2009 г" xfId="13663"/>
    <cellStyle name="_DCF 3 с увел  объемами 14 12 07 _ПЭ_Бух баланс за 2009г." xfId="13664"/>
    <cellStyle name="_DCF 3 с увел  объемами 14 12 07 _ПЭ_Бух баланс за 2009г." xfId="13665"/>
    <cellStyle name="_DCF 3 с увел  объемами 14 12 07 _ПЭ_Бух баланс за 2009г. 2" xfId="13666"/>
    <cellStyle name="_DCF 3 с увел  объемами 14 12 07 _ПЭ_Бух баланс за 2009г. 2" xfId="13667"/>
    <cellStyle name="_DCF 3 с увел  объемами 14 12 07 _ПЭ_Бух баланс за 2009г. 3" xfId="13668"/>
    <cellStyle name="_DCF 3 с увел  объемами 14 12 07 _ПЭ_Бух баланс за 2009г. 3" xfId="13669"/>
    <cellStyle name="_DCF 3 с увел  объемами 14 12 07 _Ф3_ЦАЭК_30.09.09" xfId="13670"/>
    <cellStyle name="_DCF 3 с увел  объемами 14 12 07 _Ф3_ЦАЭК_30.09.09" xfId="13671"/>
    <cellStyle name="_DCF 3 с увел  объемами 14 12 07 _Ф3_ЦАЭК_30.09.09 2" xfId="13672"/>
    <cellStyle name="_DCF 3 с увел  объемами 14 12 07 _Ф3_ЦАЭК_30.09.09 2" xfId="13673"/>
    <cellStyle name="_DCF 3 с увел  объемами 14 12 07 _Ф3_ЦАЭК_30.09.09 3" xfId="13674"/>
    <cellStyle name="_DCF 3 с увел  объемами 14 12 07 _Ф3_ЦАЭК_30.09.09 3" xfId="13675"/>
    <cellStyle name="_DCF 3 с увел  объемами 14 12 07 _Ф3_ЦАЭК_30.09.09 4" xfId="13676"/>
    <cellStyle name="_DCF 3 с увел  объемами 14 12 07 _Ф3_ЦАЭК_30.09.09 4" xfId="13677"/>
    <cellStyle name="_DCF 3 с увел  объемами 14 12 07 _ЦАЭК_2009 печатные формы" xfId="13678"/>
    <cellStyle name="_DCF 3 с увел  объемами 14 12 07 _ЦАЭК_2009 печатные формы" xfId="13679"/>
    <cellStyle name="_DCF 3 с увел  объемами 14 12 07 _ЦАЭК_2009 печатные формы_Новый Свод форм к СД ЦАЭК" xfId="13680"/>
    <cellStyle name="_DCF 3 с увел  объемами 14 12 07 _ЦАЭК_2009 печатные формы_Новый Свод форм к СД ЦАЭК" xfId="13681"/>
    <cellStyle name="_DCF 3 с увел  объемами 14 12 07 _ЦАЭК_2009 печатные формы_Новый Свод форм к СД ЦАЭК 2010-2015" xfId="13682"/>
    <cellStyle name="_DCF 3 с увел  объемами 14 12 07 _ЦАЭК_2009 печатные формы_Новый Свод форм к СД ЦАЭК 2010-2015" xfId="13683"/>
    <cellStyle name="_DCF 3 с увел  объемами 14 12 07 _ЦАЭК_2009 печатные формы_Свод форм к СД ЦАЭК" xfId="13684"/>
    <cellStyle name="_DCF 3 с увел  объемами 14 12 07 _ЦАЭК_2009 печатные формы_Свод форм к СД ЦАЭК" xfId="13685"/>
    <cellStyle name="_DCF 3 с увел  объемами 14 12 07 _ЦАЭК_свод_2009_Делойт_14.05.10" xfId="13686"/>
    <cellStyle name="_DCF 3 с увел  объемами 14 12 07 _ЦАЭК_свод_2009_Делойт_14.05.10" xfId="13687"/>
    <cellStyle name="_DCF 3 с увел  объемами 14 12 07 _ЦАЭК_свод_30.09.10_неготов" xfId="13688"/>
    <cellStyle name="_DCF 3 с увел  объемами 14 12 07 _ЦАЭК_свод_30.09.10_неготов" xfId="13689"/>
    <cellStyle name="_DCF 3 с увел  объемами 14 12 07 _ЦАЭК_свод_31.12.09" xfId="13690"/>
    <cellStyle name="_DCF 3 с увел  объемами 14 12 07 _ЦАЭК_свод_31.12.09" xfId="13691"/>
    <cellStyle name="_DCF 3 с увел  объемами 14 12 07 _ЦАЭК_свод_31.12.09 2" xfId="13692"/>
    <cellStyle name="_DCF 3 с увел  объемами 14 12 07 _ЦАЭК_свод_31.12.09 2" xfId="13693"/>
    <cellStyle name="_DCF 3 с увел  объемами 14 12 07 _ЦАЭК_свод_31.12.09_Новый Свод форм к СД ЦАЭК" xfId="13694"/>
    <cellStyle name="_DCF 3 с увел  объемами 14 12 07 _ЦАЭК_свод_31.12.09_Новый Свод форм к СД ЦАЭК" xfId="13695"/>
    <cellStyle name="_DCF 3 с увел  объемами 14 12 07 _ЦАЭК_свод_31.12.09_Новый Свод форм к СД ЦАЭК 2010-2015" xfId="13696"/>
    <cellStyle name="_DCF 3 с увел  объемами 14 12 07 _ЦАЭК_свод_31.12.09_Новый Свод форм к СД ЦАЭК 2010-2015" xfId="13697"/>
    <cellStyle name="_DCF 3 с увел  объемами 14 12 07 _ЦАЭК_свод_31.12.09_Свод форм к СД ЦАЭК" xfId="13698"/>
    <cellStyle name="_DCF 3 с увел  объемами 14 12 07 _ЦАЭК_свод_31.12.09_Свод форм к СД ЦАЭК" xfId="13699"/>
    <cellStyle name="_DCF 3 с увел  объемами 14 12 07 _ЦАЭК_свод_31.12.09прогноз" xfId="13700"/>
    <cellStyle name="_DCF 3 с увел  объемами 14 12 07 _ЦАЭК_свод_31.12.09прогноз" xfId="13701"/>
    <cellStyle name="_DCF 3 с увел  объемами 14 12 07 _ЦАЭК_ТС_ФМ_100$_до_2030_-_02-06.10.10" xfId="13702"/>
    <cellStyle name="_DCF 3 с увел  объемами 14 12 07 _ЦАЭК_ТС_ФМ_100$_до_2030_-_02-06.10.10" xfId="13703"/>
    <cellStyle name="_DCF 3 с увел  объемами 14 12 07 _ЦАЭК_ТС_ФМ_100$_до_2030_-_02-06.10.10_Book3" xfId="13704"/>
    <cellStyle name="_DCF 3 с увел  объемами 14 12 07 _ЦАЭК_ТС_ФМ_100$_до_2030_-_02-06.10.10_Book3" xfId="13705"/>
    <cellStyle name="_DCF 3 с увел  объемами 14 12 07 _ЦАЭК_ТС_ФМ_100$_до_2030_-_02-06.10.10_Financial Model Pavlodar 10.10.2010" xfId="13706"/>
    <cellStyle name="_DCF 3 с увел  объемами 14 12 07 _ЦАЭК_ТС_ФМ_100$_до_2030_-_02-06.10.10_Financial Model Pavlodar 10.10.2010" xfId="13707"/>
    <cellStyle name="_DCF 3 с увел  объемами 14 12 07 _ЦАЭК_ТС_ФМ_100$_до_2030_-_02-06.10.10_FinModel Pavlodar DH 2010.09.30_2" xfId="13708"/>
    <cellStyle name="_DCF 3 с увел  объемами 14 12 07 _ЦАЭК_ТС_ФМ_100$_до_2030_-_02-06.10.10_FinModel Pavlodar DH 2010.09.30_2" xfId="13709"/>
    <cellStyle name="_DCF 3 с увел  объемами 14 12 07 _ЦАЭК_ТС_ФМ_100$_до_2030_-_02-06.10.10_FinModel Pavlodar DH 2010.09.30_4" xfId="13710"/>
    <cellStyle name="_DCF 3 с увел  объемами 14 12 07 _ЦАЭК_ТС_ФМ_100$_до_2030_-_02-06.10.10_FinModel Pavlodar DH 2010.09.30_4" xfId="13711"/>
    <cellStyle name="_DCF 3 с увел  объемами 14 12 07 _ЦАЭК_ТС_ФМ_100$_до_2030_-_02-06.10.10_FinModel Petropavlovsk DH 2010.09.30_5" xfId="13712"/>
    <cellStyle name="_DCF 3 с увел  объемами 14 12 07 _ЦАЭК_ТС_ФМ_100$_до_2030_-_02-06.10.10_FinModel Petropavlovsk DH 2010.09.30_5" xfId="13713"/>
    <cellStyle name="_DCF 3 с увел. объемами 14.12.07.с корр. окончат." xfId="13714"/>
    <cellStyle name="_DCF 3 с увел. объемами 14.12.07.с корр. окончат." xfId="13715"/>
    <cellStyle name="_DCF 3 с увел. объемами 14.12.07.с корр. окончат. 2" xfId="13716"/>
    <cellStyle name="_DCF 3 с увел. объемами 14.12.07.с корр. окончат. 2" xfId="13717"/>
    <cellStyle name="_DCF 3 с увел. объемами 14.12.07.с корр. окончат._6" xfId="13718"/>
    <cellStyle name="_DCF 3 с увел. объемами 14.12.07.с корр. окончат._6" xfId="13719"/>
    <cellStyle name="_DCF 3 с увел. объемами 14.12.07.с корр. окончат._CAEC 4Q 2009 to EBRD Для НАС" xfId="13720"/>
    <cellStyle name="_DCF 3 с увел. объемами 14.12.07.с корр. окончат._CAEC 4Q 2009 to EBRD Для НАС" xfId="13721"/>
    <cellStyle name="_DCF 3 с увел. объемами 14.12.07.с корр. окончат._CAEC 4Q 2009 to EBRD Для НАС 2" xfId="13722"/>
    <cellStyle name="_DCF 3 с увел. объемами 14.12.07.с корр. окончат._CAEC 4Q 2009 to EBRD Для НАС 2" xfId="13723"/>
    <cellStyle name="_DCF 3 с увел. объемами 14.12.07.с корр. окончат._CAEC 4Q 2009 to EBRD Для НАС 3" xfId="13724"/>
    <cellStyle name="_DCF 3 с увел. объемами 14.12.07.с корр. окончат._CAEC 4Q 2009 to EBRD Для НАС 3" xfId="13725"/>
    <cellStyle name="_DCF 3 с увел. объемами 14.12.07.с корр. окончат._Worksheet in 2230 Consolidated SevKazEnergy JSC IFRS 2009" xfId="13726"/>
    <cellStyle name="_DCF 3 с увел. объемами 14.12.07.с корр. окончат._Worksheet in 2230 Consolidated SevKazEnergy JSC IFRS 2009" xfId="13727"/>
    <cellStyle name="_DCF 3 с увел. объемами 14.12.07.с корр. окончат._Worksheet in 2230 Consolidated SevKazEnergy JSC IFRS 2009 2" xfId="13728"/>
    <cellStyle name="_DCF 3 с увел. объемами 14.12.07.с корр. окончат._Worksheet in 2230 Consolidated SevKazEnergy JSC IFRS 2009 2" xfId="13729"/>
    <cellStyle name="_DCF 3 с увел. объемами 14.12.07.с корр. окончат._Worksheet in 2230 Consolidated SevKazEnergy JSC IFRS 2009 3" xfId="13730"/>
    <cellStyle name="_DCF 3 с увел. объемами 14.12.07.с корр. окончат._Worksheet in 2230 Consolidated SevKazEnergy JSC IFRS 2009 3" xfId="13731"/>
    <cellStyle name="_DCF 3 с увел. объемами 14.12.07.с корр. окончат._Worksheet in 2230 Consolidated SevKazEnergy JSC IFRS 2009 4" xfId="13732"/>
    <cellStyle name="_DCF 3 с увел. объемами 14.12.07.с корр. окончат._Worksheet in 2230 Consolidated SevKazEnergy JSC IFRS 2009 4" xfId="13733"/>
    <cellStyle name="_DCF 3 с увел. объемами 14.12.07.с корр. окончат._Worksheet in 2230 Consolidated SevKazEnergy JSC IFRS 2009 5" xfId="13734"/>
    <cellStyle name="_DCF 3 с увел. объемами 14.12.07.с корр. окончат._Worksheet in 2230 Consolidated SevKazEnergy JSC IFRS 2009 5" xfId="13735"/>
    <cellStyle name="_DCF 3 с увел. объемами 14.12.07.с корр. окончат._Worksheet in 2230 Consolidated SevKazEnergy JSC IFRS 2009 6" xfId="13736"/>
    <cellStyle name="_DCF 3 с увел. объемами 14.12.07.с корр. окончат._Worksheet in 2230 Consolidated SevKazEnergy JSC IFRS 2009 6" xfId="13737"/>
    <cellStyle name="_DCF 3 с увел. объемами 14.12.07.с корр. окончат._Worksheet in 2230 Consolidated SevKazEnergy JSC IFRS 2009_Ф_3" xfId="13738"/>
    <cellStyle name="_DCF 3 с увел. объемами 14.12.07.с корр. окончат._Worksheet in 2230 Consolidated SevKazEnergy JSC IFRS 2009_Ф_3" xfId="13739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3740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3741"/>
    <cellStyle name="_DCF 3 с увел. объемами 14.12.07.с корр. окончат._Книга3 (3)" xfId="13742"/>
    <cellStyle name="_DCF 3 с увел. объемами 14.12.07.с корр. окончат._Книга3 (3)" xfId="13743"/>
    <cellStyle name="_DCF 3 с увел. объемами 14.12.07.с корр. окончат._Книга3 (3)_Новый Свод форм к СД ЦАЭК" xfId="13744"/>
    <cellStyle name="_DCF 3 с увел. объемами 14.12.07.с корр. окончат._Книга3 (3)_Новый Свод форм к СД ЦАЭК" xfId="13745"/>
    <cellStyle name="_DCF 3 с увел. объемами 14.12.07.с корр. окончат._Книга3 (3)_Новый Свод форм к СД ЦАЭК 2010-2015" xfId="13746"/>
    <cellStyle name="_DCF 3 с увел. объемами 14.12.07.с корр. окончат._Книга3 (3)_Новый Свод форм к СД ЦАЭК 2010-2015" xfId="13747"/>
    <cellStyle name="_DCF 3 с увел. объемами 14.12.07.с корр. окончат._Книга3 (3)_Свод форм к СД ЦАЭК" xfId="13748"/>
    <cellStyle name="_DCF 3 с увел. объемами 14.12.07.с корр. окончат._Книга3 (3)_Свод форм к СД ЦАЭК" xfId="13749"/>
    <cellStyle name="_DCF 3 с увел. объемами 14.12.07.с корр. окончат._Лист1" xfId="13750"/>
    <cellStyle name="_DCF 3 с увел. объемами 14.12.07.с корр. окончат._Лист1" xfId="13751"/>
    <cellStyle name="_DCF 3 с увел. объемами 14.12.07.с корр. окончат._Лист4" xfId="13752"/>
    <cellStyle name="_DCF 3 с увел. объемами 14.12.07.с корр. окончат._Лист4" xfId="13753"/>
    <cellStyle name="_DCF 3 с увел. объемами 14.12.07.с корр. окончат._Прогноз ЦАЭК_4 квартал 2009" xfId="13754"/>
    <cellStyle name="_DCF 3 с увел. объемами 14.12.07.с корр. окончат._Прогноз ЦАЭК_4 квартал 2009" xfId="13755"/>
    <cellStyle name="_DCF 3 с увел. объемами 14.12.07.с корр. окончат._Прогноз ЦАЭК_4 квартал 2009 2" xfId="13756"/>
    <cellStyle name="_DCF 3 с увел. объемами 14.12.07.с корр. окончат._Прогноз ЦАЭК_4 квартал 2009 2" xfId="13757"/>
    <cellStyle name="_DCF 3 с увел. объемами 14.12.07.с корр. окончат._Прогноз ЦАЭК_4 квартал 2009 3" xfId="13758"/>
    <cellStyle name="_DCF 3 с увел. объемами 14.12.07.с корр. окончат._Прогноз ЦАЭК_4 квартал 2009 3" xfId="13759"/>
    <cellStyle name="_DCF 3 с увел. объемами 14.12.07.с корр. окончат._ПЭ консолидир  (ПЭ)2009 г" xfId="13760"/>
    <cellStyle name="_DCF 3 с увел. объемами 14.12.07.с корр. окончат._ПЭ консолидир  (ПЭ)2009 г" xfId="13761"/>
    <cellStyle name="_DCF 3 с увел. объемами 14.12.07.с корр. окончат._ПЭ_Бух баланс за 2009г." xfId="13762"/>
    <cellStyle name="_DCF 3 с увел. объемами 14.12.07.с корр. окончат._ПЭ_Бух баланс за 2009г." xfId="13763"/>
    <cellStyle name="_DCF 3 с увел. объемами 14.12.07.с корр. окончат._ПЭ_Бух баланс за 2009г. 2" xfId="13764"/>
    <cellStyle name="_DCF 3 с увел. объемами 14.12.07.с корр. окончат._ПЭ_Бух баланс за 2009г. 2" xfId="13765"/>
    <cellStyle name="_DCF 3 с увел. объемами 14.12.07.с корр. окончат._ПЭ_Бух баланс за 2009г. 3" xfId="13766"/>
    <cellStyle name="_DCF 3 с увел. объемами 14.12.07.с корр. окончат._ПЭ_Бух баланс за 2009г. 3" xfId="13767"/>
    <cellStyle name="_DCF 3 с увел. объемами 14.12.07.с корр. окончат._Ф3_ЦАЭК_30.09.09" xfId="13768"/>
    <cellStyle name="_DCF 3 с увел. объемами 14.12.07.с корр. окончат._Ф3_ЦАЭК_30.09.09" xfId="13769"/>
    <cellStyle name="_DCF 3 с увел. объемами 14.12.07.с корр. окончат._Ф3_ЦАЭК_30.09.09 2" xfId="13770"/>
    <cellStyle name="_DCF 3 с увел. объемами 14.12.07.с корр. окончат._Ф3_ЦАЭК_30.09.09 2" xfId="13771"/>
    <cellStyle name="_DCF 3 с увел. объемами 14.12.07.с корр. окончат._Ф3_ЦАЭК_30.09.09 3" xfId="13772"/>
    <cellStyle name="_DCF 3 с увел. объемами 14.12.07.с корр. окончат._Ф3_ЦАЭК_30.09.09 3" xfId="13773"/>
    <cellStyle name="_DCF 3 с увел. объемами 14.12.07.с корр. окончат._Ф3_ЦАЭК_30.09.09 4" xfId="13774"/>
    <cellStyle name="_DCF 3 с увел. объемами 14.12.07.с корр. окончат._Ф3_ЦАЭК_30.09.09 4" xfId="13775"/>
    <cellStyle name="_DCF 3 с увел. объемами 14.12.07.с корр. окончат._ЦАЭК_2009 печатные формы" xfId="13776"/>
    <cellStyle name="_DCF 3 с увел. объемами 14.12.07.с корр. окончат._ЦАЭК_2009 печатные формы" xfId="13777"/>
    <cellStyle name="_DCF 3 с увел. объемами 14.12.07.с корр. окончат._ЦАЭК_2009 печатные формы_Новый Свод форм к СД ЦАЭК" xfId="13778"/>
    <cellStyle name="_DCF 3 с увел. объемами 14.12.07.с корр. окончат._ЦАЭК_2009 печатные формы_Новый Свод форм к СД ЦАЭК" xfId="13779"/>
    <cellStyle name="_DCF 3 с увел. объемами 14.12.07.с корр. окончат._ЦАЭК_2009 печатные формы_Новый Свод форм к СД ЦАЭК 2010-2015" xfId="13780"/>
    <cellStyle name="_DCF 3 с увел. объемами 14.12.07.с корр. окончат._ЦАЭК_2009 печатные формы_Новый Свод форм к СД ЦАЭК 2010-2015" xfId="13781"/>
    <cellStyle name="_DCF 3 с увел. объемами 14.12.07.с корр. окончат._ЦАЭК_2009 печатные формы_Свод форм к СД ЦАЭК" xfId="13782"/>
    <cellStyle name="_DCF 3 с увел. объемами 14.12.07.с корр. окончат._ЦАЭК_2009 печатные формы_Свод форм к СД ЦАЭК" xfId="13783"/>
    <cellStyle name="_DCF 3 с увел. объемами 14.12.07.с корр. окончат._ЦАЭК_свод_2009_Делойт_14.05.10" xfId="13784"/>
    <cellStyle name="_DCF 3 с увел. объемами 14.12.07.с корр. окончат._ЦАЭК_свод_2009_Делойт_14.05.10" xfId="13785"/>
    <cellStyle name="_DCF 3 с увел. объемами 14.12.07.с корр. окончат._ЦАЭК_свод_30.09.10_неготов" xfId="13786"/>
    <cellStyle name="_DCF 3 с увел. объемами 14.12.07.с корр. окончат._ЦАЭК_свод_30.09.10_неготов" xfId="13787"/>
    <cellStyle name="_DCF 3 с увел. объемами 14.12.07.с корр. окончат._ЦАЭК_свод_31.12.09" xfId="13788"/>
    <cellStyle name="_DCF 3 с увел. объемами 14.12.07.с корр. окончат._ЦАЭК_свод_31.12.09" xfId="13789"/>
    <cellStyle name="_DCF 3 с увел. объемами 14.12.07.с корр. окончат._ЦАЭК_свод_31.12.09 2" xfId="13790"/>
    <cellStyle name="_DCF 3 с увел. объемами 14.12.07.с корр. окончат._ЦАЭК_свод_31.12.09 2" xfId="13791"/>
    <cellStyle name="_DCF 3 с увел. объемами 14.12.07.с корр. окончат._ЦАЭК_свод_31.12.09_Новый Свод форм к СД ЦАЭК" xfId="13792"/>
    <cellStyle name="_DCF 3 с увел. объемами 14.12.07.с корр. окончат._ЦАЭК_свод_31.12.09_Новый Свод форм к СД ЦАЭК" xfId="13793"/>
    <cellStyle name="_DCF 3 с увел. объемами 14.12.07.с корр. окончат._ЦАЭК_свод_31.12.09_Новый Свод форм к СД ЦАЭК 2010-2015" xfId="13794"/>
    <cellStyle name="_DCF 3 с увел. объемами 14.12.07.с корр. окончат._ЦАЭК_свод_31.12.09_Новый Свод форм к СД ЦАЭК 2010-2015" xfId="13795"/>
    <cellStyle name="_DCF 3 с увел. объемами 14.12.07.с корр. окончат._ЦАЭК_свод_31.12.09_Свод форм к СД ЦАЭК" xfId="13796"/>
    <cellStyle name="_DCF 3 с увел. объемами 14.12.07.с корр. окончат._ЦАЭК_свод_31.12.09_Свод форм к СД ЦАЭК" xfId="13797"/>
    <cellStyle name="_DCF 3 с увел. объемами 14.12.07.с корр. окончат._ЦАЭК_свод_31.12.09прогноз" xfId="13798"/>
    <cellStyle name="_DCF 3 с увел. объемами 14.12.07.с корр. окончат._ЦАЭК_свод_31.12.09прогноз" xfId="13799"/>
    <cellStyle name="_DCF 3 с увел. объемами 14.12.07.с корр. окончат._ЦАЭК_ТС_ФМ_100$_до_2030_-_02-06.10.10" xfId="13800"/>
    <cellStyle name="_DCF 3 с увел. объемами 14.12.07.с корр. окончат._ЦАЭК_ТС_ФМ_100$_до_2030_-_02-06.10.10" xfId="13801"/>
    <cellStyle name="_DCF 3 с увел. объемами 14.12.07.с корр. окончат._ЦАЭК_ТС_ФМ_100$_до_2030_-_02-06.10.10_Book3" xfId="13802"/>
    <cellStyle name="_DCF 3 с увел. объемами 14.12.07.с корр. окончат._ЦАЭК_ТС_ФМ_100$_до_2030_-_02-06.10.10_Book3" xfId="13803"/>
    <cellStyle name="_DCF 3 с увел. объемами 14.12.07.с корр. окончат._ЦАЭК_ТС_ФМ_100$_до_2030_-_02-06.10.10_Financial Model Pavlodar 10.10.2010" xfId="13804"/>
    <cellStyle name="_DCF 3 с увел. объемами 14.12.07.с корр. окончат._ЦАЭК_ТС_ФМ_100$_до_2030_-_02-06.10.10_Financial Model Pavlodar 10.10.2010" xfId="13805"/>
    <cellStyle name="_DCF 3 с увел. объемами 14.12.07.с корр. окончат._ЦАЭК_ТС_ФМ_100$_до_2030_-_02-06.10.10_FinModel Pavlodar DH 2010.09.30_2" xfId="13806"/>
    <cellStyle name="_DCF 3 с увел. объемами 14.12.07.с корр. окончат._ЦАЭК_ТС_ФМ_100$_до_2030_-_02-06.10.10_FinModel Pavlodar DH 2010.09.30_2" xfId="13807"/>
    <cellStyle name="_DCF 3 с увел. объемами 14.12.07.с корр. окончат._ЦАЭК_ТС_ФМ_100$_до_2030_-_02-06.10.10_FinModel Pavlodar DH 2010.09.30_4" xfId="13808"/>
    <cellStyle name="_DCF 3 с увел. объемами 14.12.07.с корр. окончат._ЦАЭК_ТС_ФМ_100$_до_2030_-_02-06.10.10_FinModel Pavlodar DH 2010.09.30_4" xfId="13809"/>
    <cellStyle name="_DCF 3 с увел. объемами 14.12.07.с корр. окончат._ЦАЭК_ТС_ФМ_100$_до_2030_-_02-06.10.10_FinModel Petropavlovsk DH 2010.09.30_5" xfId="13810"/>
    <cellStyle name="_DCF 3 с увел. объемами 14.12.07.с корр. окончат._ЦАЭК_ТС_ФМ_100$_до_2030_-_02-06.10.10_FinModel Petropavlovsk DH 2010.09.30_5" xfId="13811"/>
    <cellStyle name="_DCF_6" xfId="13812"/>
    <cellStyle name="_DCF_6" xfId="13813"/>
    <cellStyle name="_DCF_CAEC 4Q 2009 to EBRD Для НАС" xfId="13814"/>
    <cellStyle name="_DCF_CAEC 4Q 2009 to EBRD Для НАС" xfId="13815"/>
    <cellStyle name="_DCF_CAEC 4Q 2009 to EBRD Для НАС 2" xfId="13816"/>
    <cellStyle name="_DCF_CAEC 4Q 2009 to EBRD Для НАС 2" xfId="13817"/>
    <cellStyle name="_DCF_CAEC 4Q 2009 to EBRD Для НАС 3" xfId="13818"/>
    <cellStyle name="_DCF_CAEC 4Q 2009 to EBRD Для НАС 3" xfId="13819"/>
    <cellStyle name="_DCF_Finance" xfId="13820"/>
    <cellStyle name="_DCF_Finance" xfId="13821"/>
    <cellStyle name="_DCF_Pavlodar_9" xfId="13822"/>
    <cellStyle name="_DCF_Pavlodar_9" xfId="13823"/>
    <cellStyle name="_DCF_Pavlodar_9 2" xfId="13824"/>
    <cellStyle name="_DCF_Pavlodar_9 2" xfId="13825"/>
    <cellStyle name="_DCF_Pavlodar_9 3" xfId="13826"/>
    <cellStyle name="_DCF_Pavlodar_9 3" xfId="13827"/>
    <cellStyle name="_DCF_Pavlodar_9 4" xfId="13828"/>
    <cellStyle name="_DCF_Pavlodar_9 4" xfId="13829"/>
    <cellStyle name="_DCF_Pavlodar_9 5" xfId="13830"/>
    <cellStyle name="_DCF_Pavlodar_9 5" xfId="13831"/>
    <cellStyle name="_DCF_Pavlodar_9 6" xfId="13832"/>
    <cellStyle name="_DCF_Pavlodar_9 6" xfId="13833"/>
    <cellStyle name="_DCF_Pavlodar_9 7" xfId="13834"/>
    <cellStyle name="_DCF_Pavlodar_9 7" xfId="13835"/>
    <cellStyle name="_DCF_Pavlodar_9_6" xfId="13836"/>
    <cellStyle name="_DCF_Pavlodar_9_6" xfId="13837"/>
    <cellStyle name="_DCF_Pavlodar_9_CAEC 4Q 2009 to EBRD Для НАС" xfId="13838"/>
    <cellStyle name="_DCF_Pavlodar_9_CAEC 4Q 2009 to EBRD Для НАС" xfId="13839"/>
    <cellStyle name="_DCF_Pavlodar_9_CAEC 4Q 2009 to EBRD Для НАС 2" xfId="13840"/>
    <cellStyle name="_DCF_Pavlodar_9_CAEC 4Q 2009 to EBRD Для НАС 2" xfId="13841"/>
    <cellStyle name="_DCF_Pavlodar_9_CAEC 4Q 2009 to EBRD Для НАС 3" xfId="13842"/>
    <cellStyle name="_DCF_Pavlodar_9_CAEC 4Q 2009 to EBRD Для НАС 3" xfId="13843"/>
    <cellStyle name="_DCF_Pavlodar_9_Worksheet in 2230 Consolidated SevKazEnergy JSC IFRS 2009" xfId="13844"/>
    <cellStyle name="_DCF_Pavlodar_9_Worksheet in 2230 Consolidated SevKazEnergy JSC IFRS 2009" xfId="13845"/>
    <cellStyle name="_DCF_Pavlodar_9_Worksheet in 2230 Consolidated SevKazEnergy JSC IFRS 2009 2" xfId="13846"/>
    <cellStyle name="_DCF_Pavlodar_9_Worksheet in 2230 Consolidated SevKazEnergy JSC IFRS 2009 2" xfId="13847"/>
    <cellStyle name="_DCF_Pavlodar_9_Worksheet in 2230 Consolidated SevKazEnergy JSC IFRS 2009 3" xfId="13848"/>
    <cellStyle name="_DCF_Pavlodar_9_Worksheet in 2230 Consolidated SevKazEnergy JSC IFRS 2009 3" xfId="13849"/>
    <cellStyle name="_DCF_Pavlodar_9_Worksheet in 2230 Consolidated SevKazEnergy JSC IFRS 2009 4" xfId="13850"/>
    <cellStyle name="_DCF_Pavlodar_9_Worksheet in 2230 Consolidated SevKazEnergy JSC IFRS 2009 4" xfId="13851"/>
    <cellStyle name="_DCF_Pavlodar_9_Worksheet in 2230 Consolidated SevKazEnergy JSC IFRS 2009 5" xfId="13852"/>
    <cellStyle name="_DCF_Pavlodar_9_Worksheet in 2230 Consolidated SevKazEnergy JSC IFRS 2009 5" xfId="13853"/>
    <cellStyle name="_DCF_Pavlodar_9_Worksheet in 2230 Consolidated SevKazEnergy JSC IFRS 2009 6" xfId="13854"/>
    <cellStyle name="_DCF_Pavlodar_9_Worksheet in 2230 Consolidated SevKazEnergy JSC IFRS 2009 6" xfId="13855"/>
    <cellStyle name="_DCF_Pavlodar_9_Worksheet in 2230 Consolidated SevKazEnergy JSC IFRS 2009_Ф_3" xfId="13856"/>
    <cellStyle name="_DCF_Pavlodar_9_Worksheet in 2230 Consolidated SevKazEnergy JSC IFRS 2009_Ф_3" xfId="13857"/>
    <cellStyle name="_DCF_Pavlodar_9_Worksheet in 2230 Consolidated SevKazEnergy JSC IFRS 2009_ФО ЭС 31-12-2014г. от 28 января без переоценки с примерными резервами" xfId="13858"/>
    <cellStyle name="_DCF_Pavlodar_9_Worksheet in 2230 Consolidated SevKazEnergy JSC IFRS 2009_ФО ЭС 31-12-2014г. от 28 января без переоценки с примерными резервами" xfId="13859"/>
    <cellStyle name="_DCF_Pavlodar_9_Книга3 (3)" xfId="13860"/>
    <cellStyle name="_DCF_Pavlodar_9_Книга3 (3)" xfId="13861"/>
    <cellStyle name="_DCF_Pavlodar_9_Книга3 (3)_Новый Свод форм к СД ЦАЭК" xfId="13862"/>
    <cellStyle name="_DCF_Pavlodar_9_Книга3 (3)_Новый Свод форм к СД ЦАЭК" xfId="13863"/>
    <cellStyle name="_DCF_Pavlodar_9_Книга3 (3)_Новый Свод форм к СД ЦАЭК 2010-2015" xfId="13864"/>
    <cellStyle name="_DCF_Pavlodar_9_Книга3 (3)_Новый Свод форм к СД ЦАЭК 2010-2015" xfId="13865"/>
    <cellStyle name="_DCF_Pavlodar_9_Книга3 (3)_Свод форм к СД ЦАЭК" xfId="13866"/>
    <cellStyle name="_DCF_Pavlodar_9_Книга3 (3)_Свод форм к СД ЦАЭК" xfId="13867"/>
    <cellStyle name="_DCF_Pavlodar_9_Лист1" xfId="13868"/>
    <cellStyle name="_DCF_Pavlodar_9_Лист1" xfId="13869"/>
    <cellStyle name="_DCF_Pavlodar_9_Лист4" xfId="13870"/>
    <cellStyle name="_DCF_Pavlodar_9_Лист4" xfId="13871"/>
    <cellStyle name="_DCF_Pavlodar_9_Прогноз ЦАЭК_4 квартал 2009" xfId="13872"/>
    <cellStyle name="_DCF_Pavlodar_9_Прогноз ЦАЭК_4 квартал 2009" xfId="13873"/>
    <cellStyle name="_DCF_Pavlodar_9_Прогноз ЦАЭК_4 квартал 2009 2" xfId="13874"/>
    <cellStyle name="_DCF_Pavlodar_9_Прогноз ЦАЭК_4 квартал 2009 2" xfId="13875"/>
    <cellStyle name="_DCF_Pavlodar_9_Прогноз ЦАЭК_4 квартал 2009 3" xfId="13876"/>
    <cellStyle name="_DCF_Pavlodar_9_Прогноз ЦАЭК_4 квартал 2009 3" xfId="13877"/>
    <cellStyle name="_DCF_Pavlodar_9_ПЭ консолидир  (ПЭ)2009 г" xfId="13878"/>
    <cellStyle name="_DCF_Pavlodar_9_ПЭ консолидир  (ПЭ)2009 г" xfId="13879"/>
    <cellStyle name="_DCF_Pavlodar_9_ПЭ_Бух баланс за 2009г." xfId="13880"/>
    <cellStyle name="_DCF_Pavlodar_9_ПЭ_Бух баланс за 2009г." xfId="13881"/>
    <cellStyle name="_DCF_Pavlodar_9_ПЭ_Бух баланс за 2009г. 2" xfId="13882"/>
    <cellStyle name="_DCF_Pavlodar_9_ПЭ_Бух баланс за 2009г. 2" xfId="13883"/>
    <cellStyle name="_DCF_Pavlodar_9_ПЭ_Бух баланс за 2009г. 3" xfId="13884"/>
    <cellStyle name="_DCF_Pavlodar_9_ПЭ_Бух баланс за 2009г. 3" xfId="13885"/>
    <cellStyle name="_DCF_Pavlodar_9_СКЭ 7 месяцев ТЭП 2010г" xfId="13886"/>
    <cellStyle name="_DCF_Pavlodar_9_СКЭ 7 месяцев ТЭП 2010г" xfId="13887"/>
    <cellStyle name="_DCF_Pavlodar_9_Ф3_ЦАЭК_30.09.09" xfId="13888"/>
    <cellStyle name="_DCF_Pavlodar_9_Ф3_ЦАЭК_30.09.09" xfId="13889"/>
    <cellStyle name="_DCF_Pavlodar_9_Ф3_ЦАЭК_30.09.09 2" xfId="13890"/>
    <cellStyle name="_DCF_Pavlodar_9_Ф3_ЦАЭК_30.09.09 2" xfId="13891"/>
    <cellStyle name="_DCF_Pavlodar_9_Ф3_ЦАЭК_30.09.09 3" xfId="13892"/>
    <cellStyle name="_DCF_Pavlodar_9_Ф3_ЦАЭК_30.09.09 3" xfId="13893"/>
    <cellStyle name="_DCF_Pavlodar_9_Ф3_ЦАЭК_30.09.09 4" xfId="13894"/>
    <cellStyle name="_DCF_Pavlodar_9_Ф3_ЦАЭК_30.09.09 4" xfId="13895"/>
    <cellStyle name="_DCF_Pavlodar_9_ЦАЭК_2009 печатные формы" xfId="13896"/>
    <cellStyle name="_DCF_Pavlodar_9_ЦАЭК_2009 печатные формы" xfId="13897"/>
    <cellStyle name="_DCF_Pavlodar_9_ЦАЭК_2009 печатные формы_Новый Свод форм к СД ЦАЭК" xfId="13898"/>
    <cellStyle name="_DCF_Pavlodar_9_ЦАЭК_2009 печатные формы_Новый Свод форм к СД ЦАЭК" xfId="13899"/>
    <cellStyle name="_DCF_Pavlodar_9_ЦАЭК_2009 печатные формы_Новый Свод форм к СД ЦАЭК 2010-2015" xfId="13900"/>
    <cellStyle name="_DCF_Pavlodar_9_ЦАЭК_2009 печатные формы_Новый Свод форм к СД ЦАЭК 2010-2015" xfId="13901"/>
    <cellStyle name="_DCF_Pavlodar_9_ЦАЭК_2009 печатные формы_Свод форм к СД ЦАЭК" xfId="13902"/>
    <cellStyle name="_DCF_Pavlodar_9_ЦАЭК_2009 печатные формы_Свод форм к СД ЦАЭК" xfId="13903"/>
    <cellStyle name="_DCF_Pavlodar_9_ЦАЭК_свод_2009_Делойт_14.05.10" xfId="13904"/>
    <cellStyle name="_DCF_Pavlodar_9_ЦАЭК_свод_2009_Делойт_14.05.10" xfId="13905"/>
    <cellStyle name="_DCF_Pavlodar_9_ЦАЭК_свод_30.09.10_неготов" xfId="13906"/>
    <cellStyle name="_DCF_Pavlodar_9_ЦАЭК_свод_30.09.10_неготов" xfId="13907"/>
    <cellStyle name="_DCF_Pavlodar_9_ЦАЭК_свод_31.12.09" xfId="13908"/>
    <cellStyle name="_DCF_Pavlodar_9_ЦАЭК_свод_31.12.09" xfId="13909"/>
    <cellStyle name="_DCF_Pavlodar_9_ЦАЭК_свод_31.12.09 2" xfId="13910"/>
    <cellStyle name="_DCF_Pavlodar_9_ЦАЭК_свод_31.12.09 2" xfId="13911"/>
    <cellStyle name="_DCF_Pavlodar_9_ЦАЭК_свод_31.12.09_Новый Свод форм к СД ЦАЭК" xfId="13912"/>
    <cellStyle name="_DCF_Pavlodar_9_ЦАЭК_свод_31.12.09_Новый Свод форм к СД ЦАЭК" xfId="13913"/>
    <cellStyle name="_DCF_Pavlodar_9_ЦАЭК_свод_31.12.09_Новый Свод форм к СД ЦАЭК 2010-2015" xfId="13914"/>
    <cellStyle name="_DCF_Pavlodar_9_ЦАЭК_свод_31.12.09_Новый Свод форм к СД ЦАЭК 2010-2015" xfId="13915"/>
    <cellStyle name="_DCF_Pavlodar_9_ЦАЭК_свод_31.12.09_Свод форм к СД ЦАЭК" xfId="13916"/>
    <cellStyle name="_DCF_Pavlodar_9_ЦАЭК_свод_31.12.09_Свод форм к СД ЦАЭК" xfId="13917"/>
    <cellStyle name="_DCF_Pavlodar_9_ЦАЭК_свод_31.12.09прогноз" xfId="13918"/>
    <cellStyle name="_DCF_Pavlodar_9_ЦАЭК_свод_31.12.09прогноз" xfId="13919"/>
    <cellStyle name="_DCF_Pavlodar_9_ЦАЭК_ТС_ФМ_100$_до_2030_-_02-06.10.10" xfId="13920"/>
    <cellStyle name="_DCF_Pavlodar_9_ЦАЭК_ТС_ФМ_100$_до_2030_-_02-06.10.10" xfId="13921"/>
    <cellStyle name="_DCF_Pavlodar_9_ЦАЭК_ТС_ФМ_100$_до_2030_-_02-06.10.10_Book3" xfId="13922"/>
    <cellStyle name="_DCF_Pavlodar_9_ЦАЭК_ТС_ФМ_100$_до_2030_-_02-06.10.10_Book3" xfId="13923"/>
    <cellStyle name="_DCF_Pavlodar_9_ЦАЭК_ТС_ФМ_100$_до_2030_-_02-06.10.10_Financial Model Pavlodar 10.10.2010" xfId="13924"/>
    <cellStyle name="_DCF_Pavlodar_9_ЦАЭК_ТС_ФМ_100$_до_2030_-_02-06.10.10_Financial Model Pavlodar 10.10.2010" xfId="13925"/>
    <cellStyle name="_DCF_Pavlodar_9_ЦАЭК_ТС_ФМ_100$_до_2030_-_02-06.10.10_FinModel Pavlodar DH 2010.09.30_2" xfId="13926"/>
    <cellStyle name="_DCF_Pavlodar_9_ЦАЭК_ТС_ФМ_100$_до_2030_-_02-06.10.10_FinModel Pavlodar DH 2010.09.30_2" xfId="13927"/>
    <cellStyle name="_DCF_Pavlodar_9_ЦАЭК_ТС_ФМ_100$_до_2030_-_02-06.10.10_FinModel Pavlodar DH 2010.09.30_4" xfId="13928"/>
    <cellStyle name="_DCF_Pavlodar_9_ЦАЭК_ТС_ФМ_100$_до_2030_-_02-06.10.10_FinModel Pavlodar DH 2010.09.30_4" xfId="13929"/>
    <cellStyle name="_DCF_Pavlodar_9_ЦАЭК_ТС_ФМ_100$_до_2030_-_02-06.10.10_FinModel Petropavlovsk DH 2010.09.30_5" xfId="13930"/>
    <cellStyle name="_DCF_Pavlodar_9_ЦАЭК_ТС_ФМ_100$_до_2030_-_02-06.10.10_FinModel Petropavlovsk DH 2010.09.30_5" xfId="13931"/>
    <cellStyle name="_DCF_Worksheet in 2230 Consolidated SevKazEnergy JSC IFRS 2009" xfId="13932"/>
    <cellStyle name="_DCF_Worksheet in 2230 Consolidated SevKazEnergy JSC IFRS 2009" xfId="13933"/>
    <cellStyle name="_DCF_Worksheet in 2230 Consolidated SevKazEnergy JSC IFRS 2009 2" xfId="13934"/>
    <cellStyle name="_DCF_Worksheet in 2230 Consolidated SevKazEnergy JSC IFRS 2009 2" xfId="13935"/>
    <cellStyle name="_DCF_Worksheet in 2230 Consolidated SevKazEnergy JSC IFRS 2009 3" xfId="13936"/>
    <cellStyle name="_DCF_Worksheet in 2230 Consolidated SevKazEnergy JSC IFRS 2009 3" xfId="13937"/>
    <cellStyle name="_DCF_Worksheet in 2230 Consolidated SevKazEnergy JSC IFRS 2009 4" xfId="13938"/>
    <cellStyle name="_DCF_Worksheet in 2230 Consolidated SevKazEnergy JSC IFRS 2009 4" xfId="13939"/>
    <cellStyle name="_DCF_Worksheet in 2230 Consolidated SevKazEnergy JSC IFRS 2009 5" xfId="13940"/>
    <cellStyle name="_DCF_Worksheet in 2230 Consolidated SevKazEnergy JSC IFRS 2009 5" xfId="13941"/>
    <cellStyle name="_DCF_Worksheet in 2230 Consolidated SevKazEnergy JSC IFRS 2009 6" xfId="13942"/>
    <cellStyle name="_DCF_Worksheet in 2230 Consolidated SevKazEnergy JSC IFRS 2009 6" xfId="13943"/>
    <cellStyle name="_DCF_Worksheet in 2230 Consolidated SevKazEnergy JSC IFRS 2009_Ф_3" xfId="13944"/>
    <cellStyle name="_DCF_Worksheet in 2230 Consolidated SevKazEnergy JSC IFRS 2009_Ф_3" xfId="13945"/>
    <cellStyle name="_DCF_Worksheet in 2230 Consolidated SevKazEnergy JSC IFRS 2009_ФО ЭС 31-12-2014г. от 28 января без переоценки с примерными резервами" xfId="13946"/>
    <cellStyle name="_DCF_Worksheet in 2230 Consolidated SevKazEnergy JSC IFRS 2009_ФО ЭС 31-12-2014г. от 28 января без переоценки с примерными резервами" xfId="13947"/>
    <cellStyle name="_DCF_Книга3 (3)" xfId="13948"/>
    <cellStyle name="_DCF_Книга3 (3)" xfId="13949"/>
    <cellStyle name="_DCF_Книга3 (3)_Новый Свод форм к СД ЦАЭК" xfId="13950"/>
    <cellStyle name="_DCF_Книга3 (3)_Новый Свод форм к СД ЦАЭК" xfId="13951"/>
    <cellStyle name="_DCF_Книга3 (3)_Новый Свод форм к СД ЦАЭК 2010-2015" xfId="13952"/>
    <cellStyle name="_DCF_Книга3 (3)_Новый Свод форм к СД ЦАЭК 2010-2015" xfId="13953"/>
    <cellStyle name="_DCF_Книга3 (3)_Свод форм к СД ЦАЭК" xfId="13954"/>
    <cellStyle name="_DCF_Книга3 (3)_Свод форм к СД ЦАЭК" xfId="13955"/>
    <cellStyle name="_DCF_Лист1" xfId="13956"/>
    <cellStyle name="_DCF_Лист1" xfId="13957"/>
    <cellStyle name="_DCF_Лист4" xfId="13958"/>
    <cellStyle name="_DCF_Лист4" xfId="13959"/>
    <cellStyle name="_DCF_Прогноз ЦАЭК_4 квартал 2009" xfId="13960"/>
    <cellStyle name="_DCF_Прогноз ЦАЭК_4 квартал 2009" xfId="13961"/>
    <cellStyle name="_DCF_Прогноз ЦАЭК_4 квартал 2009 2" xfId="13962"/>
    <cellStyle name="_DCF_Прогноз ЦАЭК_4 квартал 2009 2" xfId="13963"/>
    <cellStyle name="_DCF_Прогноз ЦАЭК_4 квартал 2009 3" xfId="13964"/>
    <cellStyle name="_DCF_Прогноз ЦАЭК_4 квартал 2009 3" xfId="13965"/>
    <cellStyle name="_DCF_ПЭ консолидир  (ПЭ)2009 г" xfId="13966"/>
    <cellStyle name="_DCF_ПЭ консолидир  (ПЭ)2009 г" xfId="13967"/>
    <cellStyle name="_DCF_ПЭ_Бух баланс за 2009г." xfId="13968"/>
    <cellStyle name="_DCF_ПЭ_Бух баланс за 2009г." xfId="13969"/>
    <cellStyle name="_DCF_ПЭ_Бух баланс за 2009г. 2" xfId="13970"/>
    <cellStyle name="_DCF_ПЭ_Бух баланс за 2009г. 2" xfId="13971"/>
    <cellStyle name="_DCF_ПЭ_Бух баланс за 2009г. 3" xfId="13972"/>
    <cellStyle name="_DCF_ПЭ_Бух баланс за 2009г. 3" xfId="13973"/>
    <cellStyle name="_DCF_Ф3_ЦАЭК_30.09.09" xfId="13974"/>
    <cellStyle name="_DCF_Ф3_ЦАЭК_30.09.09" xfId="13975"/>
    <cellStyle name="_DCF_Ф3_ЦАЭК_30.09.09 2" xfId="13976"/>
    <cellStyle name="_DCF_Ф3_ЦАЭК_30.09.09 2" xfId="13977"/>
    <cellStyle name="_DCF_Ф3_ЦАЭК_30.09.09 3" xfId="13978"/>
    <cellStyle name="_DCF_Ф3_ЦАЭК_30.09.09 3" xfId="13979"/>
    <cellStyle name="_DCF_Ф3_ЦАЭК_30.09.09 4" xfId="13980"/>
    <cellStyle name="_DCF_Ф3_ЦАЭК_30.09.09 4" xfId="13981"/>
    <cellStyle name="_DCF_ЦАЭК_2009 печатные формы" xfId="13982"/>
    <cellStyle name="_DCF_ЦАЭК_2009 печатные формы" xfId="13983"/>
    <cellStyle name="_DCF_ЦАЭК_2009 печатные формы_Новый Свод форм к СД ЦАЭК" xfId="13984"/>
    <cellStyle name="_DCF_ЦАЭК_2009 печатные формы_Новый Свод форм к СД ЦАЭК" xfId="13985"/>
    <cellStyle name="_DCF_ЦАЭК_2009 печатные формы_Новый Свод форм к СД ЦАЭК 2010-2015" xfId="13986"/>
    <cellStyle name="_DCF_ЦАЭК_2009 печатные формы_Новый Свод форм к СД ЦАЭК 2010-2015" xfId="13987"/>
    <cellStyle name="_DCF_ЦАЭК_2009 печатные формы_Свод форм к СД ЦАЭК" xfId="13988"/>
    <cellStyle name="_DCF_ЦАЭК_2009 печатные формы_Свод форм к СД ЦАЭК" xfId="13989"/>
    <cellStyle name="_DCF_ЦАЭК_свод_2009_Делойт_14.05.10" xfId="13990"/>
    <cellStyle name="_DCF_ЦАЭК_свод_2009_Делойт_14.05.10" xfId="13991"/>
    <cellStyle name="_DCF_ЦАЭК_свод_30.09.10_неготов" xfId="13992"/>
    <cellStyle name="_DCF_ЦАЭК_свод_30.09.10_неготов" xfId="13993"/>
    <cellStyle name="_DCF_ЦАЭК_свод_31.12.09" xfId="13994"/>
    <cellStyle name="_DCF_ЦАЭК_свод_31.12.09" xfId="13995"/>
    <cellStyle name="_DCF_ЦАЭК_свод_31.12.09 2" xfId="13996"/>
    <cellStyle name="_DCF_ЦАЭК_свод_31.12.09 2" xfId="13997"/>
    <cellStyle name="_DCF_ЦАЭК_свод_31.12.09_Новый Свод форм к СД ЦАЭК" xfId="13998"/>
    <cellStyle name="_DCF_ЦАЭК_свод_31.12.09_Новый Свод форм к СД ЦАЭК" xfId="13999"/>
    <cellStyle name="_DCF_ЦАЭК_свод_31.12.09_Новый Свод форм к СД ЦАЭК 2010-2015" xfId="14000"/>
    <cellStyle name="_DCF_ЦАЭК_свод_31.12.09_Новый Свод форм к СД ЦАЭК 2010-2015" xfId="14001"/>
    <cellStyle name="_DCF_ЦАЭК_свод_31.12.09_Свод форм к СД ЦАЭК" xfId="14002"/>
    <cellStyle name="_DCF_ЦАЭК_свод_31.12.09_Свод форм к СД ЦАЭК" xfId="14003"/>
    <cellStyle name="_DCF_ЦАЭК_свод_31.12.09прогноз" xfId="14004"/>
    <cellStyle name="_DCF_ЦАЭК_свод_31.12.09прогноз" xfId="14005"/>
    <cellStyle name="_DCF_ЦАЭК_ТС_ФМ_100$_до_2030_-_02-06.10.10" xfId="14006"/>
    <cellStyle name="_DCF_ЦАЭК_ТС_ФМ_100$_до_2030_-_02-06.10.10" xfId="14007"/>
    <cellStyle name="_DCF_ЦАЭК_ТС_ФМ_100$_до_2030_-_02-06.10.10_Book3" xfId="14008"/>
    <cellStyle name="_DCF_ЦАЭК_ТС_ФМ_100$_до_2030_-_02-06.10.10_Book3" xfId="14009"/>
    <cellStyle name="_DCF_ЦАЭК_ТС_ФМ_100$_до_2030_-_02-06.10.10_Financial Model Pavlodar 10.10.2010" xfId="14010"/>
    <cellStyle name="_DCF_ЦАЭК_ТС_ФМ_100$_до_2030_-_02-06.10.10_Financial Model Pavlodar 10.10.2010" xfId="14011"/>
    <cellStyle name="_DCF_ЦАЭК_ТС_ФМ_100$_до_2030_-_02-06.10.10_FinModel Pavlodar DH 2010.09.30_2" xfId="14012"/>
    <cellStyle name="_DCF_ЦАЭК_ТС_ФМ_100$_до_2030_-_02-06.10.10_FinModel Pavlodar DH 2010.09.30_2" xfId="14013"/>
    <cellStyle name="_DCF_ЦАЭК_ТС_ФМ_100$_до_2030_-_02-06.10.10_FinModel Pavlodar DH 2010.09.30_4" xfId="14014"/>
    <cellStyle name="_DCF_ЦАЭК_ТС_ФМ_100$_до_2030_-_02-06.10.10_FinModel Pavlodar DH 2010.09.30_4" xfId="14015"/>
    <cellStyle name="_DCF_ЦАЭК_ТС_ФМ_100$_до_2030_-_02-06.10.10_FinModel Petropavlovsk DH 2010.09.30_5" xfId="14016"/>
    <cellStyle name="_DCF_ЦАЭК_ТС_ФМ_100$_до_2030_-_02-06.10.10_FinModel Petropavlovsk DH 2010.09.30_5" xfId="14017"/>
    <cellStyle name="_Finance" xfId="14018"/>
    <cellStyle name="_Finance" xfId="14019"/>
    <cellStyle name="_Worksheet in 2230 Consolidated SevKazEnergy JSC IFRS 2009" xfId="14020"/>
    <cellStyle name="_Worksheet in 2230 Consolidated SevKazEnergy JSC IFRS 2009" xfId="14021"/>
    <cellStyle name="_Worksheet in 2230 Consolidated SevKazEnergy JSC IFRS 2009 2" xfId="14022"/>
    <cellStyle name="_Worksheet in 2230 Consolidated SevKazEnergy JSC IFRS 2009 2" xfId="14023"/>
    <cellStyle name="_Worksheet in 2230 Consolidated SevKazEnergy JSC IFRS 2009 3" xfId="14024"/>
    <cellStyle name="_Worksheet in 2230 Consolidated SevKazEnergy JSC IFRS 2009 3" xfId="14025"/>
    <cellStyle name="_Worksheet in 2230 Consolidated SevKazEnergy JSC IFRS 2009 4" xfId="14026"/>
    <cellStyle name="_Worksheet in 2230 Consolidated SevKazEnergy JSC IFRS 2009 4" xfId="14027"/>
    <cellStyle name="_Worksheet in 2230 Consolidated SevKazEnergy JSC IFRS 2009 5" xfId="14028"/>
    <cellStyle name="_Worksheet in 2230 Consolidated SevKazEnergy JSC IFRS 2009 5" xfId="14029"/>
    <cellStyle name="_Worksheet in 2230 Consolidated SevKazEnergy JSC IFRS 2009 6" xfId="14030"/>
    <cellStyle name="_Worksheet in 2230 Consolidated SevKazEnergy JSC IFRS 2009 6" xfId="14031"/>
    <cellStyle name="_Worksheet in 2230 Consolidated SevKazEnergy JSC IFRS 2009_Ф_3" xfId="14032"/>
    <cellStyle name="_Worksheet in 2230 Consolidated SevKazEnergy JSC IFRS 2009_Ф_3" xfId="14033"/>
    <cellStyle name="_Worksheet in 2230 Consolidated SevKazEnergy JSC IFRS 2009_ФО ЭС 31-12-2014г. от 28 января без переоценки с примерными резервами" xfId="14034"/>
    <cellStyle name="_Worksheet in 2230 Consolidated SevKazEnergy JSC IFRS 2009_ФО ЭС 31-12-2014г. от 28 января без переоценки с примерными резервами" xfId="14035"/>
    <cellStyle name="_Книга3 (3)" xfId="14036"/>
    <cellStyle name="_Книга3 (3)" xfId="14037"/>
    <cellStyle name="_Книга3 (3)_Новый Свод форм к СД ЦАЭК" xfId="14038"/>
    <cellStyle name="_Книга3 (3)_Новый Свод форм к СД ЦАЭК" xfId="14039"/>
    <cellStyle name="_Книга3 (3)_Новый Свод форм к СД ЦАЭК 2010-2015" xfId="14040"/>
    <cellStyle name="_Книга3 (3)_Новый Свод форм к СД ЦАЭК 2010-2015" xfId="14041"/>
    <cellStyle name="_Книга3 (3)_Свод форм к СД ЦАЭК" xfId="14042"/>
    <cellStyle name="_Книга3 (3)_Свод форм к СД ЦАЭК" xfId="14043"/>
    <cellStyle name="_Лист1" xfId="14044"/>
    <cellStyle name="_Лист1" xfId="14045"/>
    <cellStyle name="_Лист4" xfId="14046"/>
    <cellStyle name="_Лист4" xfId="14047"/>
    <cellStyle name="_Прогноз ЦАЭК_4 квартал 2009" xfId="14048"/>
    <cellStyle name="_Прогноз ЦАЭК_4 квартал 2009" xfId="14049"/>
    <cellStyle name="_Прогноз ЦАЭК_4 квартал 2009 2" xfId="14050"/>
    <cellStyle name="_Прогноз ЦАЭК_4 квартал 2009 2" xfId="14051"/>
    <cellStyle name="_Прогноз ЦАЭК_4 квартал 2009 3" xfId="14052"/>
    <cellStyle name="_Прогноз ЦАЭК_4 квартал 2009 3" xfId="14053"/>
    <cellStyle name="_ПЭ консолидир  (ПЭ)2009 г" xfId="14054"/>
    <cellStyle name="_ПЭ консолидир  (ПЭ)2009 г" xfId="14055"/>
    <cellStyle name="_ПЭ_Бух баланс за 2009г." xfId="14056"/>
    <cellStyle name="_ПЭ_Бух баланс за 2009г." xfId="14057"/>
    <cellStyle name="_ПЭ_Бух баланс за 2009г. 2" xfId="14058"/>
    <cellStyle name="_ПЭ_Бух баланс за 2009г. 2" xfId="14059"/>
    <cellStyle name="_ПЭ_Бух баланс за 2009г. 3" xfId="14060"/>
    <cellStyle name="_ПЭ_Бух баланс за 2009г. 3" xfId="14061"/>
    <cellStyle name="_СКЭ 7 месяцев ТЭП 2010г" xfId="14062"/>
    <cellStyle name="_СКЭ 7 месяцев ТЭП 2010г" xfId="14063"/>
    <cellStyle name="_Ф-1И2" xfId="14064"/>
    <cellStyle name="_Ф-1И2" xfId="14065"/>
    <cellStyle name="_Ф-1И2 2" xfId="14066"/>
    <cellStyle name="_Ф-1И2 2" xfId="14067"/>
    <cellStyle name="_Ф-1И2 3" xfId="14068"/>
    <cellStyle name="_Ф-1И2 3" xfId="14069"/>
    <cellStyle name="_Ф-1И2 4" xfId="14070"/>
    <cellStyle name="_Ф-1И2 4" xfId="14071"/>
    <cellStyle name="_Ф-1И2 5" xfId="14072"/>
    <cellStyle name="_Ф-1И2 5" xfId="14073"/>
    <cellStyle name="_Ф-1И2 6" xfId="14074"/>
    <cellStyle name="_Ф-1И2 6" xfId="14075"/>
    <cellStyle name="_Ф-1И2 7" xfId="14076"/>
    <cellStyle name="_Ф-1И2 7" xfId="14077"/>
    <cellStyle name="_Ф-1И2_6" xfId="14078"/>
    <cellStyle name="_Ф-1И2_6" xfId="14079"/>
    <cellStyle name="_Ф-1И2_CAEC 4Q 2009 to EBRD Для НАС" xfId="14080"/>
    <cellStyle name="_Ф-1И2_CAEC 4Q 2009 to EBRD Для НАС" xfId="14081"/>
    <cellStyle name="_Ф-1И2_CAEC 4Q 2009 to EBRD Для НАС 2" xfId="14082"/>
    <cellStyle name="_Ф-1И2_CAEC 4Q 2009 to EBRD Для НАС 2" xfId="14083"/>
    <cellStyle name="_Ф-1И2_CAEC 4Q 2009 to EBRD Для НАС 3" xfId="14084"/>
    <cellStyle name="_Ф-1И2_CAEC 4Q 2009 to EBRD Для НАС 3" xfId="14085"/>
    <cellStyle name="_Ф-1И2_DCF" xfId="14086"/>
    <cellStyle name="_Ф-1И2_DCF" xfId="14087"/>
    <cellStyle name="_Ф-1И2_DCF 2" xfId="14088"/>
    <cellStyle name="_Ф-1И2_DCF 2" xfId="14089"/>
    <cellStyle name="_Ф-1И2_DCF 3 с увел  объемами 14 12 07 " xfId="14090"/>
    <cellStyle name="_Ф-1И2_DCF 3 с увел  объемами 14 12 07 " xfId="14091"/>
    <cellStyle name="_Ф-1И2_DCF 3 с увел  объемами 14 12 07  2" xfId="14092"/>
    <cellStyle name="_Ф-1И2_DCF 3 с увел  объемами 14 12 07  2" xfId="14093"/>
    <cellStyle name="_Ф-1И2_DCF 3 с увел  объемами 14 12 07 _6" xfId="14094"/>
    <cellStyle name="_Ф-1И2_DCF 3 с увел  объемами 14 12 07 _6" xfId="14095"/>
    <cellStyle name="_Ф-1И2_DCF 3 с увел  объемами 14 12 07 _CAEC 4Q 2009 to EBRD Для НАС" xfId="14096"/>
    <cellStyle name="_Ф-1И2_DCF 3 с увел  объемами 14 12 07 _CAEC 4Q 2009 to EBRD Для НАС" xfId="14097"/>
    <cellStyle name="_Ф-1И2_DCF 3 с увел  объемами 14 12 07 _CAEC 4Q 2009 to EBRD Для НАС 2" xfId="14098"/>
    <cellStyle name="_Ф-1И2_DCF 3 с увел  объемами 14 12 07 _CAEC 4Q 2009 to EBRD Для НАС 2" xfId="14099"/>
    <cellStyle name="_Ф-1И2_DCF 3 с увел  объемами 14 12 07 _CAEC 4Q 2009 to EBRD Для НАС 3" xfId="14100"/>
    <cellStyle name="_Ф-1И2_DCF 3 с увел  объемами 14 12 07 _CAEC 4Q 2009 to EBRD Для НАС 3" xfId="14101"/>
    <cellStyle name="_Ф-1И2_DCF 3 с увел  объемами 14 12 07 _Worksheet in 2230 Consolidated SevKazEnergy JSC IFRS 2009" xfId="14102"/>
    <cellStyle name="_Ф-1И2_DCF 3 с увел  объемами 14 12 07 _Worksheet in 2230 Consolidated SevKazEnergy JSC IFRS 2009" xfId="14103"/>
    <cellStyle name="_Ф-1И2_DCF 3 с увел  объемами 14 12 07 _Worksheet in 2230 Consolidated SevKazEnergy JSC IFRS 2009 2" xfId="14104"/>
    <cellStyle name="_Ф-1И2_DCF 3 с увел  объемами 14 12 07 _Worksheet in 2230 Consolidated SevKazEnergy JSC IFRS 2009 2" xfId="14105"/>
    <cellStyle name="_Ф-1И2_DCF 3 с увел  объемами 14 12 07 _Worksheet in 2230 Consolidated SevKazEnergy JSC IFRS 2009 3" xfId="14106"/>
    <cellStyle name="_Ф-1И2_DCF 3 с увел  объемами 14 12 07 _Worksheet in 2230 Consolidated SevKazEnergy JSC IFRS 2009 3" xfId="14107"/>
    <cellStyle name="_Ф-1И2_DCF 3 с увел  объемами 14 12 07 _Worksheet in 2230 Consolidated SevKazEnergy JSC IFRS 2009 4" xfId="14108"/>
    <cellStyle name="_Ф-1И2_DCF 3 с увел  объемами 14 12 07 _Worksheet in 2230 Consolidated SevKazEnergy JSC IFRS 2009 4" xfId="14109"/>
    <cellStyle name="_Ф-1И2_DCF 3 с увел  объемами 14 12 07 _Worksheet in 2230 Consolidated SevKazEnergy JSC IFRS 2009 5" xfId="14110"/>
    <cellStyle name="_Ф-1И2_DCF 3 с увел  объемами 14 12 07 _Worksheet in 2230 Consolidated SevKazEnergy JSC IFRS 2009 5" xfId="14111"/>
    <cellStyle name="_Ф-1И2_DCF 3 с увел  объемами 14 12 07 _Worksheet in 2230 Consolidated SevKazEnergy JSC IFRS 2009 6" xfId="14112"/>
    <cellStyle name="_Ф-1И2_DCF 3 с увел  объемами 14 12 07 _Worksheet in 2230 Consolidated SevKazEnergy JSC IFRS 2009 6" xfId="14113"/>
    <cellStyle name="_Ф-1И2_DCF 3 с увел  объемами 14 12 07 _Worksheet in 2230 Consolidated SevKazEnergy JSC IFRS 2009_Ф_3" xfId="14114"/>
    <cellStyle name="_Ф-1И2_DCF 3 с увел  объемами 14 12 07 _Worksheet in 2230 Consolidated SevKazEnergy JSC IFRS 2009_Ф_3" xfId="14115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4116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4117"/>
    <cellStyle name="_Ф-1И2_DCF 3 с увел  объемами 14 12 07 _Книга3 (3)" xfId="14118"/>
    <cellStyle name="_Ф-1И2_DCF 3 с увел  объемами 14 12 07 _Книга3 (3)" xfId="14119"/>
    <cellStyle name="_Ф-1И2_DCF 3 с увел  объемами 14 12 07 _Книга3 (3)_Новый Свод форм к СД ЦАЭК" xfId="14120"/>
    <cellStyle name="_Ф-1И2_DCF 3 с увел  объемами 14 12 07 _Книга3 (3)_Новый Свод форм к СД ЦАЭК" xfId="14121"/>
    <cellStyle name="_Ф-1И2_DCF 3 с увел  объемами 14 12 07 _Книга3 (3)_Новый Свод форм к СД ЦАЭК 2010-2015" xfId="14122"/>
    <cellStyle name="_Ф-1И2_DCF 3 с увел  объемами 14 12 07 _Книга3 (3)_Новый Свод форм к СД ЦАЭК 2010-2015" xfId="14123"/>
    <cellStyle name="_Ф-1И2_DCF 3 с увел  объемами 14 12 07 _Книга3 (3)_Свод форм к СД ЦАЭК" xfId="14124"/>
    <cellStyle name="_Ф-1И2_DCF 3 с увел  объемами 14 12 07 _Книга3 (3)_Свод форм к СД ЦАЭК" xfId="14125"/>
    <cellStyle name="_Ф-1И2_DCF 3 с увел  объемами 14 12 07 _Лист1" xfId="14126"/>
    <cellStyle name="_Ф-1И2_DCF 3 с увел  объемами 14 12 07 _Лист1" xfId="14127"/>
    <cellStyle name="_Ф-1И2_DCF 3 с увел  объемами 14 12 07 _Лист4" xfId="14128"/>
    <cellStyle name="_Ф-1И2_DCF 3 с увел  объемами 14 12 07 _Лист4" xfId="14129"/>
    <cellStyle name="_Ф-1И2_DCF 3 с увел  объемами 14 12 07 _Прогноз ЦАЭК_4 квартал 2009" xfId="14130"/>
    <cellStyle name="_Ф-1И2_DCF 3 с увел  объемами 14 12 07 _Прогноз ЦАЭК_4 квартал 2009" xfId="14131"/>
    <cellStyle name="_Ф-1И2_DCF 3 с увел  объемами 14 12 07 _Прогноз ЦАЭК_4 квартал 2009 2" xfId="14132"/>
    <cellStyle name="_Ф-1И2_DCF 3 с увел  объемами 14 12 07 _Прогноз ЦАЭК_4 квартал 2009 2" xfId="14133"/>
    <cellStyle name="_Ф-1И2_DCF 3 с увел  объемами 14 12 07 _Прогноз ЦАЭК_4 квартал 2009 3" xfId="14134"/>
    <cellStyle name="_Ф-1И2_DCF 3 с увел  объемами 14 12 07 _Прогноз ЦАЭК_4 квартал 2009 3" xfId="14135"/>
    <cellStyle name="_Ф-1И2_DCF 3 с увел  объемами 14 12 07 _ПЭ консолидир  (ПЭ)2009 г" xfId="14136"/>
    <cellStyle name="_Ф-1И2_DCF 3 с увел  объемами 14 12 07 _ПЭ консолидир  (ПЭ)2009 г" xfId="14137"/>
    <cellStyle name="_Ф-1И2_DCF 3 с увел  объемами 14 12 07 _ПЭ_Бух баланс за 2009г." xfId="14138"/>
    <cellStyle name="_Ф-1И2_DCF 3 с увел  объемами 14 12 07 _ПЭ_Бух баланс за 2009г." xfId="14139"/>
    <cellStyle name="_Ф-1И2_DCF 3 с увел  объемами 14 12 07 _ПЭ_Бух баланс за 2009г. 2" xfId="14140"/>
    <cellStyle name="_Ф-1И2_DCF 3 с увел  объемами 14 12 07 _ПЭ_Бух баланс за 2009г. 2" xfId="14141"/>
    <cellStyle name="_Ф-1И2_DCF 3 с увел  объемами 14 12 07 _ПЭ_Бух баланс за 2009г. 3" xfId="14142"/>
    <cellStyle name="_Ф-1И2_DCF 3 с увел  объемами 14 12 07 _ПЭ_Бух баланс за 2009г. 3" xfId="14143"/>
    <cellStyle name="_Ф-1И2_DCF 3 с увел  объемами 14 12 07 _Ф3_ЦАЭК_30.09.09" xfId="14144"/>
    <cellStyle name="_Ф-1И2_DCF 3 с увел  объемами 14 12 07 _Ф3_ЦАЭК_30.09.09" xfId="14145"/>
    <cellStyle name="_Ф-1И2_DCF 3 с увел  объемами 14 12 07 _Ф3_ЦАЭК_30.09.09 2" xfId="14146"/>
    <cellStyle name="_Ф-1И2_DCF 3 с увел  объемами 14 12 07 _Ф3_ЦАЭК_30.09.09 2" xfId="14147"/>
    <cellStyle name="_Ф-1И2_DCF 3 с увел  объемами 14 12 07 _Ф3_ЦАЭК_30.09.09 3" xfId="14148"/>
    <cellStyle name="_Ф-1И2_DCF 3 с увел  объемами 14 12 07 _Ф3_ЦАЭК_30.09.09 3" xfId="14149"/>
    <cellStyle name="_Ф-1И2_DCF 3 с увел  объемами 14 12 07 _Ф3_ЦАЭК_30.09.09 4" xfId="14150"/>
    <cellStyle name="_Ф-1И2_DCF 3 с увел  объемами 14 12 07 _Ф3_ЦАЭК_30.09.09 4" xfId="14151"/>
    <cellStyle name="_Ф-1И2_DCF 3 с увел  объемами 14 12 07 _ЦАЭК_2009 печатные формы" xfId="14152"/>
    <cellStyle name="_Ф-1И2_DCF 3 с увел  объемами 14 12 07 _ЦАЭК_2009 печатные формы" xfId="14153"/>
    <cellStyle name="_Ф-1И2_DCF 3 с увел  объемами 14 12 07 _ЦАЭК_2009 печатные формы_Новый Свод форм к СД ЦАЭК" xfId="14154"/>
    <cellStyle name="_Ф-1И2_DCF 3 с увел  объемами 14 12 07 _ЦАЭК_2009 печатные формы_Новый Свод форм к СД ЦАЭК" xfId="14155"/>
    <cellStyle name="_Ф-1И2_DCF 3 с увел  объемами 14 12 07 _ЦАЭК_2009 печатные формы_Новый Свод форм к СД ЦАЭК 2010-2015" xfId="14156"/>
    <cellStyle name="_Ф-1И2_DCF 3 с увел  объемами 14 12 07 _ЦАЭК_2009 печатные формы_Новый Свод форм к СД ЦАЭК 2010-2015" xfId="14157"/>
    <cellStyle name="_Ф-1И2_DCF 3 с увел  объемами 14 12 07 _ЦАЭК_2009 печатные формы_Свод форм к СД ЦАЭК" xfId="14158"/>
    <cellStyle name="_Ф-1И2_DCF 3 с увел  объемами 14 12 07 _ЦАЭК_2009 печатные формы_Свод форм к СД ЦАЭК" xfId="14159"/>
    <cellStyle name="_Ф-1И2_DCF 3 с увел  объемами 14 12 07 _ЦАЭК_свод_2009_Делойт_14.05.10" xfId="14160"/>
    <cellStyle name="_Ф-1И2_DCF 3 с увел  объемами 14 12 07 _ЦАЭК_свод_2009_Делойт_14.05.10" xfId="14161"/>
    <cellStyle name="_Ф-1И2_DCF 3 с увел  объемами 14 12 07 _ЦАЭК_свод_30.09.10_неготов" xfId="14162"/>
    <cellStyle name="_Ф-1И2_DCF 3 с увел  объемами 14 12 07 _ЦАЭК_свод_30.09.10_неготов" xfId="14163"/>
    <cellStyle name="_Ф-1И2_DCF 3 с увел  объемами 14 12 07 _ЦАЭК_свод_31.12.09" xfId="14164"/>
    <cellStyle name="_Ф-1И2_DCF 3 с увел  объемами 14 12 07 _ЦАЭК_свод_31.12.09" xfId="14165"/>
    <cellStyle name="_Ф-1И2_DCF 3 с увел  объемами 14 12 07 _ЦАЭК_свод_31.12.09 2" xfId="14166"/>
    <cellStyle name="_Ф-1И2_DCF 3 с увел  объемами 14 12 07 _ЦАЭК_свод_31.12.09 2" xfId="14167"/>
    <cellStyle name="_Ф-1И2_DCF 3 с увел  объемами 14 12 07 _ЦАЭК_свод_31.12.09_Новый Свод форм к СД ЦАЭК" xfId="14168"/>
    <cellStyle name="_Ф-1И2_DCF 3 с увел  объемами 14 12 07 _ЦАЭК_свод_31.12.09_Новый Свод форм к СД ЦАЭК" xfId="14169"/>
    <cellStyle name="_Ф-1И2_DCF 3 с увел  объемами 14 12 07 _ЦАЭК_свод_31.12.09_Новый Свод форм к СД ЦАЭК 2010-2015" xfId="14170"/>
    <cellStyle name="_Ф-1И2_DCF 3 с увел  объемами 14 12 07 _ЦАЭК_свод_31.12.09_Новый Свод форм к СД ЦАЭК 2010-2015" xfId="14171"/>
    <cellStyle name="_Ф-1И2_DCF 3 с увел  объемами 14 12 07 _ЦАЭК_свод_31.12.09_Свод форм к СД ЦАЭК" xfId="14172"/>
    <cellStyle name="_Ф-1И2_DCF 3 с увел  объемами 14 12 07 _ЦАЭК_свод_31.12.09_Свод форм к СД ЦАЭК" xfId="14173"/>
    <cellStyle name="_Ф-1И2_DCF 3 с увел  объемами 14 12 07 _ЦАЭК_свод_31.12.09прогноз" xfId="14174"/>
    <cellStyle name="_Ф-1И2_DCF 3 с увел  объемами 14 12 07 _ЦАЭК_свод_31.12.09прогноз" xfId="14175"/>
    <cellStyle name="_Ф-1И2_DCF 3 с увел  объемами 14 12 07 _ЦАЭК_ТС_ФМ_100$_до_2030_-_02-06.10.10" xfId="14176"/>
    <cellStyle name="_Ф-1И2_DCF 3 с увел  объемами 14 12 07 _ЦАЭК_ТС_ФМ_100$_до_2030_-_02-06.10.10" xfId="14177"/>
    <cellStyle name="_Ф-1И2_DCF 3 с увел  объемами 14 12 07 _ЦАЭК_ТС_ФМ_100$_до_2030_-_02-06.10.10_Book3" xfId="14178"/>
    <cellStyle name="_Ф-1И2_DCF 3 с увел  объемами 14 12 07 _ЦАЭК_ТС_ФМ_100$_до_2030_-_02-06.10.10_Book3" xfId="14179"/>
    <cellStyle name="_Ф-1И2_DCF 3 с увел  объемами 14 12 07 _ЦАЭК_ТС_ФМ_100$_до_2030_-_02-06.10.10_Financial Model Pavlodar 10.10.2010" xfId="14180"/>
    <cellStyle name="_Ф-1И2_DCF 3 с увел  объемами 14 12 07 _ЦАЭК_ТС_ФМ_100$_до_2030_-_02-06.10.10_Financial Model Pavlodar 10.10.2010" xfId="14181"/>
    <cellStyle name="_Ф-1И2_DCF 3 с увел  объемами 14 12 07 _ЦАЭК_ТС_ФМ_100$_до_2030_-_02-06.10.10_FinModel Pavlodar DH 2010.09.30_2" xfId="14182"/>
    <cellStyle name="_Ф-1И2_DCF 3 с увел  объемами 14 12 07 _ЦАЭК_ТС_ФМ_100$_до_2030_-_02-06.10.10_FinModel Pavlodar DH 2010.09.30_2" xfId="14183"/>
    <cellStyle name="_Ф-1И2_DCF 3 с увел  объемами 14 12 07 _ЦАЭК_ТС_ФМ_100$_до_2030_-_02-06.10.10_FinModel Pavlodar DH 2010.09.30_4" xfId="14184"/>
    <cellStyle name="_Ф-1И2_DCF 3 с увел  объемами 14 12 07 _ЦАЭК_ТС_ФМ_100$_до_2030_-_02-06.10.10_FinModel Pavlodar DH 2010.09.30_4" xfId="14185"/>
    <cellStyle name="_Ф-1И2_DCF 3 с увел  объемами 14 12 07 _ЦАЭК_ТС_ФМ_100$_до_2030_-_02-06.10.10_FinModel Petropavlovsk DH 2010.09.30_5" xfId="14186"/>
    <cellStyle name="_Ф-1И2_DCF 3 с увел  объемами 14 12 07 _ЦАЭК_ТС_ФМ_100$_до_2030_-_02-06.10.10_FinModel Petropavlovsk DH 2010.09.30_5" xfId="14187"/>
    <cellStyle name="_Ф-1И2_DCF_6" xfId="14188"/>
    <cellStyle name="_Ф-1И2_DCF_6" xfId="14189"/>
    <cellStyle name="_Ф-1И2_DCF_CAEC 4Q 2009 to EBRD Для НАС" xfId="14190"/>
    <cellStyle name="_Ф-1И2_DCF_CAEC 4Q 2009 to EBRD Для НАС" xfId="14191"/>
    <cellStyle name="_Ф-1И2_DCF_CAEC 4Q 2009 to EBRD Для НАС 2" xfId="14192"/>
    <cellStyle name="_Ф-1И2_DCF_CAEC 4Q 2009 to EBRD Для НАС 2" xfId="14193"/>
    <cellStyle name="_Ф-1И2_DCF_CAEC 4Q 2009 to EBRD Для НАС 3" xfId="14194"/>
    <cellStyle name="_Ф-1И2_DCF_CAEC 4Q 2009 to EBRD Для НАС 3" xfId="14195"/>
    <cellStyle name="_Ф-1И2_DCF_Pavlodar_9" xfId="14196"/>
    <cellStyle name="_Ф-1И2_DCF_Pavlodar_9" xfId="14197"/>
    <cellStyle name="_Ф-1И2_DCF_Pavlodar_9 2" xfId="14198"/>
    <cellStyle name="_Ф-1И2_DCF_Pavlodar_9 2" xfId="14199"/>
    <cellStyle name="_Ф-1И2_DCF_Pavlodar_9 3" xfId="14200"/>
    <cellStyle name="_Ф-1И2_DCF_Pavlodar_9 3" xfId="14201"/>
    <cellStyle name="_Ф-1И2_DCF_Pavlodar_9 4" xfId="14202"/>
    <cellStyle name="_Ф-1И2_DCF_Pavlodar_9 4" xfId="14203"/>
    <cellStyle name="_Ф-1И2_DCF_Pavlodar_9 5" xfId="14204"/>
    <cellStyle name="_Ф-1И2_DCF_Pavlodar_9 5" xfId="14205"/>
    <cellStyle name="_Ф-1И2_DCF_Pavlodar_9 6" xfId="14206"/>
    <cellStyle name="_Ф-1И2_DCF_Pavlodar_9 6" xfId="14207"/>
    <cellStyle name="_Ф-1И2_DCF_Pavlodar_9 7" xfId="14208"/>
    <cellStyle name="_Ф-1И2_DCF_Pavlodar_9 7" xfId="14209"/>
    <cellStyle name="_Ф-1И2_DCF_Pavlodar_9_6" xfId="14210"/>
    <cellStyle name="_Ф-1И2_DCF_Pavlodar_9_6" xfId="14211"/>
    <cellStyle name="_Ф-1И2_DCF_Pavlodar_9_CAEC 4Q 2009 to EBRD Для НАС" xfId="14212"/>
    <cellStyle name="_Ф-1И2_DCF_Pavlodar_9_CAEC 4Q 2009 to EBRD Для НАС" xfId="14213"/>
    <cellStyle name="_Ф-1И2_DCF_Pavlodar_9_CAEC 4Q 2009 to EBRD Для НАС 2" xfId="14214"/>
    <cellStyle name="_Ф-1И2_DCF_Pavlodar_9_CAEC 4Q 2009 to EBRD Для НАС 2" xfId="14215"/>
    <cellStyle name="_Ф-1И2_DCF_Pavlodar_9_CAEC 4Q 2009 to EBRD Для НАС 3" xfId="14216"/>
    <cellStyle name="_Ф-1И2_DCF_Pavlodar_9_CAEC 4Q 2009 to EBRD Для НАС 3" xfId="14217"/>
    <cellStyle name="_Ф-1И2_DCF_Pavlodar_9_Worksheet in 2230 Consolidated SevKazEnergy JSC IFRS 2009" xfId="14218"/>
    <cellStyle name="_Ф-1И2_DCF_Pavlodar_9_Worksheet in 2230 Consolidated SevKazEnergy JSC IFRS 2009" xfId="14219"/>
    <cellStyle name="_Ф-1И2_DCF_Pavlodar_9_Worksheet in 2230 Consolidated SevKazEnergy JSC IFRS 2009 2" xfId="14220"/>
    <cellStyle name="_Ф-1И2_DCF_Pavlodar_9_Worksheet in 2230 Consolidated SevKazEnergy JSC IFRS 2009 2" xfId="14221"/>
    <cellStyle name="_Ф-1И2_DCF_Pavlodar_9_Worksheet in 2230 Consolidated SevKazEnergy JSC IFRS 2009 3" xfId="14222"/>
    <cellStyle name="_Ф-1И2_DCF_Pavlodar_9_Worksheet in 2230 Consolidated SevKazEnergy JSC IFRS 2009 3" xfId="14223"/>
    <cellStyle name="_Ф-1И2_DCF_Pavlodar_9_Worksheet in 2230 Consolidated SevKazEnergy JSC IFRS 2009 4" xfId="14224"/>
    <cellStyle name="_Ф-1И2_DCF_Pavlodar_9_Worksheet in 2230 Consolidated SevKazEnergy JSC IFRS 2009 4" xfId="14225"/>
    <cellStyle name="_Ф-1И2_DCF_Pavlodar_9_Worksheet in 2230 Consolidated SevKazEnergy JSC IFRS 2009 5" xfId="14226"/>
    <cellStyle name="_Ф-1И2_DCF_Pavlodar_9_Worksheet in 2230 Consolidated SevKazEnergy JSC IFRS 2009 5" xfId="14227"/>
    <cellStyle name="_Ф-1И2_DCF_Pavlodar_9_Worksheet in 2230 Consolidated SevKazEnergy JSC IFRS 2009 6" xfId="14228"/>
    <cellStyle name="_Ф-1И2_DCF_Pavlodar_9_Worksheet in 2230 Consolidated SevKazEnergy JSC IFRS 2009 6" xfId="14229"/>
    <cellStyle name="_Ф-1И2_DCF_Pavlodar_9_Worksheet in 2230 Consolidated SevKazEnergy JSC IFRS 2009_Ф_3" xfId="14230"/>
    <cellStyle name="_Ф-1И2_DCF_Pavlodar_9_Worksheet in 2230 Consolidated SevKazEnergy JSC IFRS 2009_Ф_3" xfId="14231"/>
    <cellStyle name="_Ф-1И2_DCF_Pavlodar_9_Worksheet in 2230 Consolidated SevKazEnergy JSC IFRS 2009_ФО ЭС 31-12-2014г. от 28 января без переоценки с примерными резервами" xfId="14232"/>
    <cellStyle name="_Ф-1И2_DCF_Pavlodar_9_Worksheet in 2230 Consolidated SevKazEnergy JSC IFRS 2009_ФО ЭС 31-12-2014г. от 28 января без переоценки с примерными резервами" xfId="14233"/>
    <cellStyle name="_Ф-1И2_DCF_Pavlodar_9_Книга3 (3)" xfId="14234"/>
    <cellStyle name="_Ф-1И2_DCF_Pavlodar_9_Книга3 (3)" xfId="14235"/>
    <cellStyle name="_Ф-1И2_DCF_Pavlodar_9_Книга3 (3)_Новый Свод форм к СД ЦАЭК" xfId="14236"/>
    <cellStyle name="_Ф-1И2_DCF_Pavlodar_9_Книга3 (3)_Новый Свод форм к СД ЦАЭК" xfId="14237"/>
    <cellStyle name="_Ф-1И2_DCF_Pavlodar_9_Книга3 (3)_Новый Свод форм к СД ЦАЭК 2010-2015" xfId="14238"/>
    <cellStyle name="_Ф-1И2_DCF_Pavlodar_9_Книга3 (3)_Новый Свод форм к СД ЦАЭК 2010-2015" xfId="14239"/>
    <cellStyle name="_Ф-1И2_DCF_Pavlodar_9_Книга3 (3)_Свод форм к СД ЦАЭК" xfId="14240"/>
    <cellStyle name="_Ф-1И2_DCF_Pavlodar_9_Книга3 (3)_Свод форм к СД ЦАЭК" xfId="14241"/>
    <cellStyle name="_Ф-1И2_DCF_Pavlodar_9_Лист1" xfId="14242"/>
    <cellStyle name="_Ф-1И2_DCF_Pavlodar_9_Лист1" xfId="14243"/>
    <cellStyle name="_Ф-1И2_DCF_Pavlodar_9_Лист4" xfId="14244"/>
    <cellStyle name="_Ф-1И2_DCF_Pavlodar_9_Лист4" xfId="14245"/>
    <cellStyle name="_Ф-1И2_DCF_Pavlodar_9_Прогноз ЦАЭК_4 квартал 2009" xfId="14246"/>
    <cellStyle name="_Ф-1И2_DCF_Pavlodar_9_Прогноз ЦАЭК_4 квартал 2009" xfId="14247"/>
    <cellStyle name="_Ф-1И2_DCF_Pavlodar_9_Прогноз ЦАЭК_4 квартал 2009 2" xfId="14248"/>
    <cellStyle name="_Ф-1И2_DCF_Pavlodar_9_Прогноз ЦАЭК_4 квартал 2009 2" xfId="14249"/>
    <cellStyle name="_Ф-1И2_DCF_Pavlodar_9_Прогноз ЦАЭК_4 квартал 2009 3" xfId="14250"/>
    <cellStyle name="_Ф-1И2_DCF_Pavlodar_9_Прогноз ЦАЭК_4 квартал 2009 3" xfId="14251"/>
    <cellStyle name="_Ф-1И2_DCF_Pavlodar_9_ПЭ консолидир  (ПЭ)2009 г" xfId="14252"/>
    <cellStyle name="_Ф-1И2_DCF_Pavlodar_9_ПЭ консолидир  (ПЭ)2009 г" xfId="14253"/>
    <cellStyle name="_Ф-1И2_DCF_Pavlodar_9_ПЭ_Бух баланс за 2009г." xfId="14254"/>
    <cellStyle name="_Ф-1И2_DCF_Pavlodar_9_ПЭ_Бух баланс за 2009г." xfId="14255"/>
    <cellStyle name="_Ф-1И2_DCF_Pavlodar_9_ПЭ_Бух баланс за 2009г. 2" xfId="14256"/>
    <cellStyle name="_Ф-1И2_DCF_Pavlodar_9_ПЭ_Бух баланс за 2009г. 2" xfId="14257"/>
    <cellStyle name="_Ф-1И2_DCF_Pavlodar_9_ПЭ_Бух баланс за 2009г. 3" xfId="14258"/>
    <cellStyle name="_Ф-1И2_DCF_Pavlodar_9_ПЭ_Бух баланс за 2009г. 3" xfId="14259"/>
    <cellStyle name="_Ф-1И2_DCF_Pavlodar_9_СКЭ 7 месяцев ТЭП 2010г" xfId="14260"/>
    <cellStyle name="_Ф-1И2_DCF_Pavlodar_9_СКЭ 7 месяцев ТЭП 2010г" xfId="14261"/>
    <cellStyle name="_Ф-1И2_DCF_Pavlodar_9_Ф3_ЦАЭК_30.09.09" xfId="14262"/>
    <cellStyle name="_Ф-1И2_DCF_Pavlodar_9_Ф3_ЦАЭК_30.09.09" xfId="14263"/>
    <cellStyle name="_Ф-1И2_DCF_Pavlodar_9_Ф3_ЦАЭК_30.09.09 2" xfId="14264"/>
    <cellStyle name="_Ф-1И2_DCF_Pavlodar_9_Ф3_ЦАЭК_30.09.09 2" xfId="14265"/>
    <cellStyle name="_Ф-1И2_DCF_Pavlodar_9_Ф3_ЦАЭК_30.09.09 3" xfId="14266"/>
    <cellStyle name="_Ф-1И2_DCF_Pavlodar_9_Ф3_ЦАЭК_30.09.09 3" xfId="14267"/>
    <cellStyle name="_Ф-1И2_DCF_Pavlodar_9_Ф3_ЦАЭК_30.09.09 4" xfId="14268"/>
    <cellStyle name="_Ф-1И2_DCF_Pavlodar_9_Ф3_ЦАЭК_30.09.09 4" xfId="14269"/>
    <cellStyle name="_Ф-1И2_DCF_Pavlodar_9_ЦАЭК_2009 печатные формы" xfId="14270"/>
    <cellStyle name="_Ф-1И2_DCF_Pavlodar_9_ЦАЭК_2009 печатные формы" xfId="14271"/>
    <cellStyle name="_Ф-1И2_DCF_Pavlodar_9_ЦАЭК_2009 печатные формы_Новый Свод форм к СД ЦАЭК" xfId="14272"/>
    <cellStyle name="_Ф-1И2_DCF_Pavlodar_9_ЦАЭК_2009 печатные формы_Новый Свод форм к СД ЦАЭК" xfId="14273"/>
    <cellStyle name="_Ф-1И2_DCF_Pavlodar_9_ЦАЭК_2009 печатные формы_Новый Свод форм к СД ЦАЭК 2010-2015" xfId="14274"/>
    <cellStyle name="_Ф-1И2_DCF_Pavlodar_9_ЦАЭК_2009 печатные формы_Новый Свод форм к СД ЦАЭК 2010-2015" xfId="14275"/>
    <cellStyle name="_Ф-1И2_DCF_Pavlodar_9_ЦАЭК_2009 печатные формы_Свод форм к СД ЦАЭК" xfId="14276"/>
    <cellStyle name="_Ф-1И2_DCF_Pavlodar_9_ЦАЭК_2009 печатные формы_Свод форм к СД ЦАЭК" xfId="14277"/>
    <cellStyle name="_Ф-1И2_DCF_Pavlodar_9_ЦАЭК_свод_2009_Делойт_14.05.10" xfId="14278"/>
    <cellStyle name="_Ф-1И2_DCF_Pavlodar_9_ЦАЭК_свод_2009_Делойт_14.05.10" xfId="14279"/>
    <cellStyle name="_Ф-1И2_DCF_Pavlodar_9_ЦАЭК_свод_30.09.10_неготов" xfId="14280"/>
    <cellStyle name="_Ф-1И2_DCF_Pavlodar_9_ЦАЭК_свод_30.09.10_неготов" xfId="14281"/>
    <cellStyle name="_Ф-1И2_DCF_Pavlodar_9_ЦАЭК_свод_31.12.09" xfId="14282"/>
    <cellStyle name="_Ф-1И2_DCF_Pavlodar_9_ЦАЭК_свод_31.12.09" xfId="14283"/>
    <cellStyle name="_Ф-1И2_DCF_Pavlodar_9_ЦАЭК_свод_31.12.09 2" xfId="14284"/>
    <cellStyle name="_Ф-1И2_DCF_Pavlodar_9_ЦАЭК_свод_31.12.09 2" xfId="14285"/>
    <cellStyle name="_Ф-1И2_DCF_Pavlodar_9_ЦАЭК_свод_31.12.09_Новый Свод форм к СД ЦАЭК" xfId="14286"/>
    <cellStyle name="_Ф-1И2_DCF_Pavlodar_9_ЦАЭК_свод_31.12.09_Новый Свод форм к СД ЦАЭК" xfId="14287"/>
    <cellStyle name="_Ф-1И2_DCF_Pavlodar_9_ЦАЭК_свод_31.12.09_Новый Свод форм к СД ЦАЭК 2010-2015" xfId="14288"/>
    <cellStyle name="_Ф-1И2_DCF_Pavlodar_9_ЦАЭК_свод_31.12.09_Новый Свод форм к СД ЦАЭК 2010-2015" xfId="14289"/>
    <cellStyle name="_Ф-1И2_DCF_Pavlodar_9_ЦАЭК_свод_31.12.09_Свод форм к СД ЦАЭК" xfId="14290"/>
    <cellStyle name="_Ф-1И2_DCF_Pavlodar_9_ЦАЭК_свод_31.12.09_Свод форм к СД ЦАЭК" xfId="14291"/>
    <cellStyle name="_Ф-1И2_DCF_Pavlodar_9_ЦАЭК_свод_31.12.09прогноз" xfId="14292"/>
    <cellStyle name="_Ф-1И2_DCF_Pavlodar_9_ЦАЭК_свод_31.12.09прогноз" xfId="14293"/>
    <cellStyle name="_Ф-1И2_DCF_Pavlodar_9_ЦАЭК_ТС_ФМ_100$_до_2030_-_02-06.10.10" xfId="14294"/>
    <cellStyle name="_Ф-1И2_DCF_Pavlodar_9_ЦАЭК_ТС_ФМ_100$_до_2030_-_02-06.10.10" xfId="14295"/>
    <cellStyle name="_Ф-1И2_DCF_Pavlodar_9_ЦАЭК_ТС_ФМ_100$_до_2030_-_02-06.10.10_Book3" xfId="14296"/>
    <cellStyle name="_Ф-1И2_DCF_Pavlodar_9_ЦАЭК_ТС_ФМ_100$_до_2030_-_02-06.10.10_Book3" xfId="14297"/>
    <cellStyle name="_Ф-1И2_DCF_Pavlodar_9_ЦАЭК_ТС_ФМ_100$_до_2030_-_02-06.10.10_Financial Model Pavlodar 10.10.2010" xfId="14298"/>
    <cellStyle name="_Ф-1И2_DCF_Pavlodar_9_ЦАЭК_ТС_ФМ_100$_до_2030_-_02-06.10.10_Financial Model Pavlodar 10.10.2010" xfId="14299"/>
    <cellStyle name="_Ф-1И2_DCF_Pavlodar_9_ЦАЭК_ТС_ФМ_100$_до_2030_-_02-06.10.10_FinModel Pavlodar DH 2010.09.30_2" xfId="14300"/>
    <cellStyle name="_Ф-1И2_DCF_Pavlodar_9_ЦАЭК_ТС_ФМ_100$_до_2030_-_02-06.10.10_FinModel Pavlodar DH 2010.09.30_2" xfId="14301"/>
    <cellStyle name="_Ф-1И2_DCF_Pavlodar_9_ЦАЭК_ТС_ФМ_100$_до_2030_-_02-06.10.10_FinModel Pavlodar DH 2010.09.30_4" xfId="14302"/>
    <cellStyle name="_Ф-1И2_DCF_Pavlodar_9_ЦАЭК_ТС_ФМ_100$_до_2030_-_02-06.10.10_FinModel Pavlodar DH 2010.09.30_4" xfId="14303"/>
    <cellStyle name="_Ф-1И2_DCF_Pavlodar_9_ЦАЭК_ТС_ФМ_100$_до_2030_-_02-06.10.10_FinModel Petropavlovsk DH 2010.09.30_5" xfId="14304"/>
    <cellStyle name="_Ф-1И2_DCF_Pavlodar_9_ЦАЭК_ТС_ФМ_100$_до_2030_-_02-06.10.10_FinModel Petropavlovsk DH 2010.09.30_5" xfId="14305"/>
    <cellStyle name="_Ф-1И2_DCF_Worksheet in 2230 Consolidated SevKazEnergy JSC IFRS 2009" xfId="14306"/>
    <cellStyle name="_Ф-1И2_DCF_Worksheet in 2230 Consolidated SevKazEnergy JSC IFRS 2009" xfId="14307"/>
    <cellStyle name="_Ф-1И2_DCF_Worksheet in 2230 Consolidated SevKazEnergy JSC IFRS 2009 2" xfId="14308"/>
    <cellStyle name="_Ф-1И2_DCF_Worksheet in 2230 Consolidated SevKazEnergy JSC IFRS 2009 2" xfId="14309"/>
    <cellStyle name="_Ф-1И2_DCF_Worksheet in 2230 Consolidated SevKazEnergy JSC IFRS 2009 3" xfId="14310"/>
    <cellStyle name="_Ф-1И2_DCF_Worksheet in 2230 Consolidated SevKazEnergy JSC IFRS 2009 3" xfId="14311"/>
    <cellStyle name="_Ф-1И2_DCF_Worksheet in 2230 Consolidated SevKazEnergy JSC IFRS 2009 4" xfId="14312"/>
    <cellStyle name="_Ф-1И2_DCF_Worksheet in 2230 Consolidated SevKazEnergy JSC IFRS 2009 4" xfId="14313"/>
    <cellStyle name="_Ф-1И2_DCF_Worksheet in 2230 Consolidated SevKazEnergy JSC IFRS 2009 5" xfId="14314"/>
    <cellStyle name="_Ф-1И2_DCF_Worksheet in 2230 Consolidated SevKazEnergy JSC IFRS 2009 5" xfId="14315"/>
    <cellStyle name="_Ф-1И2_DCF_Worksheet in 2230 Consolidated SevKazEnergy JSC IFRS 2009 6" xfId="14316"/>
    <cellStyle name="_Ф-1И2_DCF_Worksheet in 2230 Consolidated SevKazEnergy JSC IFRS 2009 6" xfId="14317"/>
    <cellStyle name="_Ф-1И2_DCF_Worksheet in 2230 Consolidated SevKazEnergy JSC IFRS 2009_Ф_3" xfId="14318"/>
    <cellStyle name="_Ф-1И2_DCF_Worksheet in 2230 Consolidated SevKazEnergy JSC IFRS 2009_Ф_3" xfId="14319"/>
    <cellStyle name="_Ф-1И2_DCF_Worksheet in 2230 Consolidated SevKazEnergy JSC IFRS 2009_ФО ЭС 31-12-2014г. от 28 января без переоценки с примерными резервами" xfId="14320"/>
    <cellStyle name="_Ф-1И2_DCF_Worksheet in 2230 Consolidated SevKazEnergy JSC IFRS 2009_ФО ЭС 31-12-2014г. от 28 января без переоценки с примерными резервами" xfId="14321"/>
    <cellStyle name="_Ф-1И2_DCF_Книга3 (3)" xfId="14322"/>
    <cellStyle name="_Ф-1И2_DCF_Книга3 (3)" xfId="14323"/>
    <cellStyle name="_Ф-1И2_DCF_Книга3 (3)_Новый Свод форм к СД ЦАЭК" xfId="14324"/>
    <cellStyle name="_Ф-1И2_DCF_Книга3 (3)_Новый Свод форм к СД ЦАЭК" xfId="14325"/>
    <cellStyle name="_Ф-1И2_DCF_Книга3 (3)_Новый Свод форм к СД ЦАЭК 2010-2015" xfId="14326"/>
    <cellStyle name="_Ф-1И2_DCF_Книга3 (3)_Новый Свод форм к СД ЦАЭК 2010-2015" xfId="14327"/>
    <cellStyle name="_Ф-1И2_DCF_Книга3 (3)_Свод форм к СД ЦАЭК" xfId="14328"/>
    <cellStyle name="_Ф-1И2_DCF_Книга3 (3)_Свод форм к СД ЦАЭК" xfId="14329"/>
    <cellStyle name="_Ф-1И2_DCF_Лист1" xfId="14330"/>
    <cellStyle name="_Ф-1И2_DCF_Лист1" xfId="14331"/>
    <cellStyle name="_Ф-1И2_DCF_Лист4" xfId="14332"/>
    <cellStyle name="_Ф-1И2_DCF_Лист4" xfId="14333"/>
    <cellStyle name="_Ф-1И2_DCF_Прогноз ЦАЭК_4 квартал 2009" xfId="14334"/>
    <cellStyle name="_Ф-1И2_DCF_Прогноз ЦАЭК_4 квартал 2009" xfId="14335"/>
    <cellStyle name="_Ф-1И2_DCF_Прогноз ЦАЭК_4 квартал 2009 2" xfId="14336"/>
    <cellStyle name="_Ф-1И2_DCF_Прогноз ЦАЭК_4 квартал 2009 2" xfId="14337"/>
    <cellStyle name="_Ф-1И2_DCF_Прогноз ЦАЭК_4 квартал 2009 3" xfId="14338"/>
    <cellStyle name="_Ф-1И2_DCF_Прогноз ЦАЭК_4 квартал 2009 3" xfId="14339"/>
    <cellStyle name="_Ф-1И2_DCF_ПЭ консолидир  (ПЭ)2009 г" xfId="14340"/>
    <cellStyle name="_Ф-1И2_DCF_ПЭ консолидир  (ПЭ)2009 г" xfId="14341"/>
    <cellStyle name="_Ф-1И2_DCF_ПЭ_Бух баланс за 2009г." xfId="14342"/>
    <cellStyle name="_Ф-1И2_DCF_ПЭ_Бух баланс за 2009г." xfId="14343"/>
    <cellStyle name="_Ф-1И2_DCF_ПЭ_Бух баланс за 2009г. 2" xfId="14344"/>
    <cellStyle name="_Ф-1И2_DCF_ПЭ_Бух баланс за 2009г. 2" xfId="14345"/>
    <cellStyle name="_Ф-1И2_DCF_ПЭ_Бух баланс за 2009г. 3" xfId="14346"/>
    <cellStyle name="_Ф-1И2_DCF_ПЭ_Бух баланс за 2009г. 3" xfId="14347"/>
    <cellStyle name="_Ф-1И2_DCF_Ф3_ЦАЭК_30.09.09" xfId="14348"/>
    <cellStyle name="_Ф-1И2_DCF_Ф3_ЦАЭК_30.09.09" xfId="14349"/>
    <cellStyle name="_Ф-1И2_DCF_Ф3_ЦАЭК_30.09.09 2" xfId="14350"/>
    <cellStyle name="_Ф-1И2_DCF_Ф3_ЦАЭК_30.09.09 2" xfId="14351"/>
    <cellStyle name="_Ф-1И2_DCF_Ф3_ЦАЭК_30.09.09 3" xfId="14352"/>
    <cellStyle name="_Ф-1И2_DCF_Ф3_ЦАЭК_30.09.09 3" xfId="14353"/>
    <cellStyle name="_Ф-1И2_DCF_Ф3_ЦАЭК_30.09.09 4" xfId="14354"/>
    <cellStyle name="_Ф-1И2_DCF_Ф3_ЦАЭК_30.09.09 4" xfId="14355"/>
    <cellStyle name="_Ф-1И2_DCF_ЦАЭК_2009 печатные формы" xfId="14356"/>
    <cellStyle name="_Ф-1И2_DCF_ЦАЭК_2009 печатные формы" xfId="14357"/>
    <cellStyle name="_Ф-1И2_DCF_ЦАЭК_2009 печатные формы_Новый Свод форм к СД ЦАЭК" xfId="14358"/>
    <cellStyle name="_Ф-1И2_DCF_ЦАЭК_2009 печатные формы_Новый Свод форм к СД ЦАЭК" xfId="14359"/>
    <cellStyle name="_Ф-1И2_DCF_ЦАЭК_2009 печатные формы_Новый Свод форм к СД ЦАЭК 2010-2015" xfId="14360"/>
    <cellStyle name="_Ф-1И2_DCF_ЦАЭК_2009 печатные формы_Новый Свод форм к СД ЦАЭК 2010-2015" xfId="14361"/>
    <cellStyle name="_Ф-1И2_DCF_ЦАЭК_2009 печатные формы_Свод форм к СД ЦАЭК" xfId="14362"/>
    <cellStyle name="_Ф-1И2_DCF_ЦАЭК_2009 печатные формы_Свод форм к СД ЦАЭК" xfId="14363"/>
    <cellStyle name="_Ф-1И2_DCF_ЦАЭК_свод_2009_Делойт_14.05.10" xfId="14364"/>
    <cellStyle name="_Ф-1И2_DCF_ЦАЭК_свод_2009_Делойт_14.05.10" xfId="14365"/>
    <cellStyle name="_Ф-1И2_DCF_ЦАЭК_свод_30.09.10_неготов" xfId="14366"/>
    <cellStyle name="_Ф-1И2_DCF_ЦАЭК_свод_30.09.10_неготов" xfId="14367"/>
    <cellStyle name="_Ф-1И2_DCF_ЦАЭК_свод_31.12.09" xfId="14368"/>
    <cellStyle name="_Ф-1И2_DCF_ЦАЭК_свод_31.12.09" xfId="14369"/>
    <cellStyle name="_Ф-1И2_DCF_ЦАЭК_свод_31.12.09 2" xfId="14370"/>
    <cellStyle name="_Ф-1И2_DCF_ЦАЭК_свод_31.12.09 2" xfId="14371"/>
    <cellStyle name="_Ф-1И2_DCF_ЦАЭК_свод_31.12.09_Новый Свод форм к СД ЦАЭК" xfId="14372"/>
    <cellStyle name="_Ф-1И2_DCF_ЦАЭК_свод_31.12.09_Новый Свод форм к СД ЦАЭК" xfId="14373"/>
    <cellStyle name="_Ф-1И2_DCF_ЦАЭК_свод_31.12.09_Новый Свод форм к СД ЦАЭК 2010-2015" xfId="14374"/>
    <cellStyle name="_Ф-1И2_DCF_ЦАЭК_свод_31.12.09_Новый Свод форм к СД ЦАЭК 2010-2015" xfId="14375"/>
    <cellStyle name="_Ф-1И2_DCF_ЦАЭК_свод_31.12.09_Свод форм к СД ЦАЭК" xfId="14376"/>
    <cellStyle name="_Ф-1И2_DCF_ЦАЭК_свод_31.12.09_Свод форм к СД ЦАЭК" xfId="14377"/>
    <cellStyle name="_Ф-1И2_DCF_ЦАЭК_свод_31.12.09прогноз" xfId="14378"/>
    <cellStyle name="_Ф-1И2_DCF_ЦАЭК_свод_31.12.09прогноз" xfId="14379"/>
    <cellStyle name="_Ф-1И2_DCF_ЦАЭК_ТС_ФМ_100$_до_2030_-_02-06.10.10" xfId="14380"/>
    <cellStyle name="_Ф-1И2_DCF_ЦАЭК_ТС_ФМ_100$_до_2030_-_02-06.10.10" xfId="14381"/>
    <cellStyle name="_Ф-1И2_DCF_ЦАЭК_ТС_ФМ_100$_до_2030_-_02-06.10.10_Book3" xfId="14382"/>
    <cellStyle name="_Ф-1И2_DCF_ЦАЭК_ТС_ФМ_100$_до_2030_-_02-06.10.10_Book3" xfId="14383"/>
    <cellStyle name="_Ф-1И2_DCF_ЦАЭК_ТС_ФМ_100$_до_2030_-_02-06.10.10_Financial Model Pavlodar 10.10.2010" xfId="14384"/>
    <cellStyle name="_Ф-1И2_DCF_ЦАЭК_ТС_ФМ_100$_до_2030_-_02-06.10.10_Financial Model Pavlodar 10.10.2010" xfId="14385"/>
    <cellStyle name="_Ф-1И2_DCF_ЦАЭК_ТС_ФМ_100$_до_2030_-_02-06.10.10_FinModel Pavlodar DH 2010.09.30_2" xfId="14386"/>
    <cellStyle name="_Ф-1И2_DCF_ЦАЭК_ТС_ФМ_100$_до_2030_-_02-06.10.10_FinModel Pavlodar DH 2010.09.30_2" xfId="14387"/>
    <cellStyle name="_Ф-1И2_DCF_ЦАЭК_ТС_ФМ_100$_до_2030_-_02-06.10.10_FinModel Pavlodar DH 2010.09.30_4" xfId="14388"/>
    <cellStyle name="_Ф-1И2_DCF_ЦАЭК_ТС_ФМ_100$_до_2030_-_02-06.10.10_FinModel Pavlodar DH 2010.09.30_4" xfId="14389"/>
    <cellStyle name="_Ф-1И2_DCF_ЦАЭК_ТС_ФМ_100$_до_2030_-_02-06.10.10_FinModel Petropavlovsk DH 2010.09.30_5" xfId="14390"/>
    <cellStyle name="_Ф-1И2_DCF_ЦАЭК_ТС_ФМ_100$_до_2030_-_02-06.10.10_FinModel Petropavlovsk DH 2010.09.30_5" xfId="14391"/>
    <cellStyle name="_Ф-1И2_Worksheet in 2230 Consolidated SevKazEnergy JSC IFRS 2009" xfId="14392"/>
    <cellStyle name="_Ф-1И2_Worksheet in 2230 Consolidated SevKazEnergy JSC IFRS 2009" xfId="14393"/>
    <cellStyle name="_Ф-1И2_Worksheet in 2230 Consolidated SevKazEnergy JSC IFRS 2009 2" xfId="14394"/>
    <cellStyle name="_Ф-1И2_Worksheet in 2230 Consolidated SevKazEnergy JSC IFRS 2009 2" xfId="14395"/>
    <cellStyle name="_Ф-1И2_Worksheet in 2230 Consolidated SevKazEnergy JSC IFRS 2009 3" xfId="14396"/>
    <cellStyle name="_Ф-1И2_Worksheet in 2230 Consolidated SevKazEnergy JSC IFRS 2009 3" xfId="14397"/>
    <cellStyle name="_Ф-1И2_Worksheet in 2230 Consolidated SevKazEnergy JSC IFRS 2009 4" xfId="14398"/>
    <cellStyle name="_Ф-1И2_Worksheet in 2230 Consolidated SevKazEnergy JSC IFRS 2009 4" xfId="14399"/>
    <cellStyle name="_Ф-1И2_Worksheet in 2230 Consolidated SevKazEnergy JSC IFRS 2009 5" xfId="14400"/>
    <cellStyle name="_Ф-1И2_Worksheet in 2230 Consolidated SevKazEnergy JSC IFRS 2009 5" xfId="14401"/>
    <cellStyle name="_Ф-1И2_Worksheet in 2230 Consolidated SevKazEnergy JSC IFRS 2009 6" xfId="14402"/>
    <cellStyle name="_Ф-1И2_Worksheet in 2230 Consolidated SevKazEnergy JSC IFRS 2009 6" xfId="14403"/>
    <cellStyle name="_Ф-1И2_Worksheet in 2230 Consolidated SevKazEnergy JSC IFRS 2009_Ф_3" xfId="14404"/>
    <cellStyle name="_Ф-1И2_Worksheet in 2230 Consolidated SevKazEnergy JSC IFRS 2009_Ф_3" xfId="14405"/>
    <cellStyle name="_Ф-1И2_Worksheet in 2230 Consolidated SevKazEnergy JSC IFRS 2009_ФО ЭС 31-12-2014г. от 28 января без переоценки с примерными резервами" xfId="14406"/>
    <cellStyle name="_Ф-1И2_Worksheet in 2230 Consolidated SevKazEnergy JSC IFRS 2009_ФО ЭС 31-12-2014г. от 28 января без переоценки с примерными резервами" xfId="14407"/>
    <cellStyle name="_Ф-1И2_Книга3 (3)" xfId="14408"/>
    <cellStyle name="_Ф-1И2_Книга3 (3)" xfId="14409"/>
    <cellStyle name="_Ф-1И2_Книга3 (3)_Новый Свод форм к СД ЦАЭК" xfId="14410"/>
    <cellStyle name="_Ф-1И2_Книга3 (3)_Новый Свод форм к СД ЦАЭК" xfId="14411"/>
    <cellStyle name="_Ф-1И2_Книга3 (3)_Новый Свод форм к СД ЦАЭК 2010-2015" xfId="14412"/>
    <cellStyle name="_Ф-1И2_Книга3 (3)_Новый Свод форм к СД ЦАЭК 2010-2015" xfId="14413"/>
    <cellStyle name="_Ф-1И2_Книга3 (3)_Свод форм к СД ЦАЭК" xfId="14414"/>
    <cellStyle name="_Ф-1И2_Книга3 (3)_Свод форм к СД ЦАЭК" xfId="14415"/>
    <cellStyle name="_Ф-1И2_Лист1" xfId="14416"/>
    <cellStyle name="_Ф-1И2_Лист1" xfId="14417"/>
    <cellStyle name="_Ф-1И2_Лист4" xfId="14418"/>
    <cellStyle name="_Ф-1И2_Лист4" xfId="14419"/>
    <cellStyle name="_Ф-1И2_Прогноз ЦАЭК_4 квартал 2009" xfId="14420"/>
    <cellStyle name="_Ф-1И2_Прогноз ЦАЭК_4 квартал 2009" xfId="14421"/>
    <cellStyle name="_Ф-1И2_Прогноз ЦАЭК_4 квартал 2009 2" xfId="14422"/>
    <cellStyle name="_Ф-1И2_Прогноз ЦАЭК_4 квартал 2009 2" xfId="14423"/>
    <cellStyle name="_Ф-1И2_Прогноз ЦАЭК_4 квартал 2009 3" xfId="14424"/>
    <cellStyle name="_Ф-1И2_Прогноз ЦАЭК_4 квартал 2009 3" xfId="14425"/>
    <cellStyle name="_Ф-1И2_ПЭ консолидир  (ПЭ)2009 г" xfId="14426"/>
    <cellStyle name="_Ф-1И2_ПЭ консолидир  (ПЭ)2009 г" xfId="14427"/>
    <cellStyle name="_Ф-1И2_ПЭ_Бух баланс за 2009г." xfId="14428"/>
    <cellStyle name="_Ф-1И2_ПЭ_Бух баланс за 2009г." xfId="14429"/>
    <cellStyle name="_Ф-1И2_ПЭ_Бух баланс за 2009г. 2" xfId="14430"/>
    <cellStyle name="_Ф-1И2_ПЭ_Бух баланс за 2009г. 2" xfId="14431"/>
    <cellStyle name="_Ф-1И2_ПЭ_Бух баланс за 2009г. 3" xfId="14432"/>
    <cellStyle name="_Ф-1И2_ПЭ_Бух баланс за 2009г. 3" xfId="14433"/>
    <cellStyle name="_Ф-1И2_СКЭ 7 месяцев ТЭП 2010г" xfId="14434"/>
    <cellStyle name="_Ф-1И2_СКЭ 7 месяцев ТЭП 2010г" xfId="14435"/>
    <cellStyle name="_Ф-1И2_Ф3_ЦАЭК_30.09.09" xfId="14436"/>
    <cellStyle name="_Ф-1И2_Ф3_ЦАЭК_30.09.09" xfId="14437"/>
    <cellStyle name="_Ф-1И2_Ф3_ЦАЭК_30.09.09 2" xfId="14438"/>
    <cellStyle name="_Ф-1И2_Ф3_ЦАЭК_30.09.09 2" xfId="14439"/>
    <cellStyle name="_Ф-1И2_Ф3_ЦАЭК_30.09.09 3" xfId="14440"/>
    <cellStyle name="_Ф-1И2_Ф3_ЦАЭК_30.09.09 3" xfId="14441"/>
    <cellStyle name="_Ф-1И2_Ф3_ЦАЭК_30.09.09 4" xfId="14442"/>
    <cellStyle name="_Ф-1И2_Ф3_ЦАЭК_30.09.09 4" xfId="14443"/>
    <cellStyle name="_Ф-1И2_ЦАЭК_2009 печатные формы" xfId="14444"/>
    <cellStyle name="_Ф-1И2_ЦАЭК_2009 печатные формы" xfId="14445"/>
    <cellStyle name="_Ф-1И2_ЦАЭК_2009 печатные формы_Новый Свод форм к СД ЦАЭК" xfId="14446"/>
    <cellStyle name="_Ф-1И2_ЦАЭК_2009 печатные формы_Новый Свод форм к СД ЦАЭК" xfId="14447"/>
    <cellStyle name="_Ф-1И2_ЦАЭК_2009 печатные формы_Новый Свод форм к СД ЦАЭК 2010-2015" xfId="14448"/>
    <cellStyle name="_Ф-1И2_ЦАЭК_2009 печатные формы_Новый Свод форм к СД ЦАЭК 2010-2015" xfId="14449"/>
    <cellStyle name="_Ф-1И2_ЦАЭК_2009 печатные формы_Свод форм к СД ЦАЭК" xfId="14450"/>
    <cellStyle name="_Ф-1И2_ЦАЭК_2009 печатные формы_Свод форм к СД ЦАЭК" xfId="14451"/>
    <cellStyle name="_Ф-1И2_ЦАЭК_свод_2009_Делойт_14.05.10" xfId="14452"/>
    <cellStyle name="_Ф-1И2_ЦАЭК_свод_2009_Делойт_14.05.10" xfId="14453"/>
    <cellStyle name="_Ф-1И2_ЦАЭК_свод_30.09.10_неготов" xfId="14454"/>
    <cellStyle name="_Ф-1И2_ЦАЭК_свод_30.09.10_неготов" xfId="14455"/>
    <cellStyle name="_Ф-1И2_ЦАЭК_свод_31.12.09" xfId="14456"/>
    <cellStyle name="_Ф-1И2_ЦАЭК_свод_31.12.09" xfId="14457"/>
    <cellStyle name="_Ф-1И2_ЦАЭК_свод_31.12.09 2" xfId="14458"/>
    <cellStyle name="_Ф-1И2_ЦАЭК_свод_31.12.09 2" xfId="14459"/>
    <cellStyle name="_Ф-1И2_ЦАЭК_свод_31.12.09_Новый Свод форм к СД ЦАЭК" xfId="14460"/>
    <cellStyle name="_Ф-1И2_ЦАЭК_свод_31.12.09_Новый Свод форм к СД ЦАЭК" xfId="14461"/>
    <cellStyle name="_Ф-1И2_ЦАЭК_свод_31.12.09_Новый Свод форм к СД ЦАЭК 2010-2015" xfId="14462"/>
    <cellStyle name="_Ф-1И2_ЦАЭК_свод_31.12.09_Новый Свод форм к СД ЦАЭК 2010-2015" xfId="14463"/>
    <cellStyle name="_Ф-1И2_ЦАЭК_свод_31.12.09_Свод форм к СД ЦАЭК" xfId="14464"/>
    <cellStyle name="_Ф-1И2_ЦАЭК_свод_31.12.09_Свод форм к СД ЦАЭК" xfId="14465"/>
    <cellStyle name="_Ф-1И2_ЦАЭК_свод_31.12.09прогноз" xfId="14466"/>
    <cellStyle name="_Ф-1И2_ЦАЭК_свод_31.12.09прогноз" xfId="14467"/>
    <cellStyle name="_Ф-1И2_ЦАЭК_ТС_ФМ_100$_до_2030_-_02-06.10.10" xfId="14468"/>
    <cellStyle name="_Ф-1И2_ЦАЭК_ТС_ФМ_100$_до_2030_-_02-06.10.10" xfId="14469"/>
    <cellStyle name="_Ф-1И2_ЦАЭК_ТС_ФМ_100$_до_2030_-_02-06.10.10_Book3" xfId="14470"/>
    <cellStyle name="_Ф-1И2_ЦАЭК_ТС_ФМ_100$_до_2030_-_02-06.10.10_Book3" xfId="14471"/>
    <cellStyle name="_Ф-1И2_ЦАЭК_ТС_ФМ_100$_до_2030_-_02-06.10.10_Financial Model Pavlodar 10.10.2010" xfId="14472"/>
    <cellStyle name="_Ф-1И2_ЦАЭК_ТС_ФМ_100$_до_2030_-_02-06.10.10_Financial Model Pavlodar 10.10.2010" xfId="14473"/>
    <cellStyle name="_Ф-1И2_ЦАЭК_ТС_ФМ_100$_до_2030_-_02-06.10.10_FinModel Pavlodar DH 2010.09.30_2" xfId="14474"/>
    <cellStyle name="_Ф-1И2_ЦАЭК_ТС_ФМ_100$_до_2030_-_02-06.10.10_FinModel Pavlodar DH 2010.09.30_2" xfId="14475"/>
    <cellStyle name="_Ф-1И2_ЦАЭК_ТС_ФМ_100$_до_2030_-_02-06.10.10_FinModel Pavlodar DH 2010.09.30_4" xfId="14476"/>
    <cellStyle name="_Ф-1И2_ЦАЭК_ТС_ФМ_100$_до_2030_-_02-06.10.10_FinModel Pavlodar DH 2010.09.30_4" xfId="14477"/>
    <cellStyle name="_Ф-1И2_ЦАЭК_ТС_ФМ_100$_до_2030_-_02-06.10.10_FinModel Petropavlovsk DH 2010.09.30_5" xfId="14478"/>
    <cellStyle name="_Ф-1И2_ЦАЭК_ТС_ФМ_100$_до_2030_-_02-06.10.10_FinModel Petropavlovsk DH 2010.09.30_5" xfId="14479"/>
    <cellStyle name="_Ф3_ЦАЭК_30.09.09" xfId="14480"/>
    <cellStyle name="_Ф3_ЦАЭК_30.09.09" xfId="14481"/>
    <cellStyle name="_Ф3_ЦАЭК_30.09.09 2" xfId="14482"/>
    <cellStyle name="_Ф3_ЦАЭК_30.09.09 2" xfId="14483"/>
    <cellStyle name="_Ф3_ЦАЭК_30.09.09 3" xfId="14484"/>
    <cellStyle name="_Ф3_ЦАЭК_30.09.09 3" xfId="14485"/>
    <cellStyle name="_Ф3_ЦАЭК_30.09.09 4" xfId="14486"/>
    <cellStyle name="_Ф3_ЦАЭК_30.09.09 4" xfId="14487"/>
    <cellStyle name="_ЦАЭК_2009 печатные формы" xfId="14488"/>
    <cellStyle name="_ЦАЭК_2009 печатные формы" xfId="14489"/>
    <cellStyle name="_ЦАЭК_2009 печатные формы_Новый Свод форм к СД ЦАЭК" xfId="14490"/>
    <cellStyle name="_ЦАЭК_2009 печатные формы_Новый Свод форм к СД ЦАЭК" xfId="14491"/>
    <cellStyle name="_ЦАЭК_2009 печатные формы_Новый Свод форм к СД ЦАЭК 2010-2015" xfId="14492"/>
    <cellStyle name="_ЦАЭК_2009 печатные формы_Новый Свод форм к СД ЦАЭК 2010-2015" xfId="14493"/>
    <cellStyle name="_ЦАЭК_2009 печатные формы_Свод форм к СД ЦАЭК" xfId="14494"/>
    <cellStyle name="_ЦАЭК_2009 печатные формы_Свод форм к СД ЦАЭК" xfId="14495"/>
    <cellStyle name="_ЦАЭК_свод_2009_Делойт_14.05.10" xfId="14496"/>
    <cellStyle name="_ЦАЭК_свод_2009_Делойт_14.05.10" xfId="14497"/>
    <cellStyle name="_ЦАЭК_свод_30.09.10_неготов" xfId="14498"/>
    <cellStyle name="_ЦАЭК_свод_30.09.10_неготов" xfId="14499"/>
    <cellStyle name="_ЦАЭК_свод_31.12.09" xfId="14500"/>
    <cellStyle name="_ЦАЭК_свод_31.12.09" xfId="14501"/>
    <cellStyle name="_ЦАЭК_свод_31.12.09 2" xfId="14502"/>
    <cellStyle name="_ЦАЭК_свод_31.12.09 2" xfId="14503"/>
    <cellStyle name="_ЦАЭК_свод_31.12.09_Новый Свод форм к СД ЦАЭК" xfId="14504"/>
    <cellStyle name="_ЦАЭК_свод_31.12.09_Новый Свод форм к СД ЦАЭК" xfId="14505"/>
    <cellStyle name="_ЦАЭК_свод_31.12.09_Новый Свод форм к СД ЦАЭК 2010-2015" xfId="14506"/>
    <cellStyle name="_ЦАЭК_свод_31.12.09_Новый Свод форм к СД ЦАЭК 2010-2015" xfId="14507"/>
    <cellStyle name="_ЦАЭК_свод_31.12.09_Свод форм к СД ЦАЭК" xfId="14508"/>
    <cellStyle name="_ЦАЭК_свод_31.12.09_Свод форм к СД ЦАЭК" xfId="14509"/>
    <cellStyle name="_ЦАЭК_свод_31.12.09прогноз" xfId="14510"/>
    <cellStyle name="_ЦАЭК_свод_31.12.09прогноз" xfId="14511"/>
    <cellStyle name="_ЦАЭК_ТС_ФМ_100$_до_2030_-_02-06.10.10" xfId="14512"/>
    <cellStyle name="_ЦАЭК_ТС_ФМ_100$_до_2030_-_02-06.10.10" xfId="14513"/>
    <cellStyle name="_ЦАЭК_ТС_ФМ_100$_до_2030_-_02-06.10.10_Book3" xfId="14514"/>
    <cellStyle name="_ЦАЭК_ТС_ФМ_100$_до_2030_-_02-06.10.10_Book3" xfId="14515"/>
    <cellStyle name="_ЦАЭК_ТС_ФМ_100$_до_2030_-_02-06.10.10_Financial Model Pavlodar 10.10.2010" xfId="14516"/>
    <cellStyle name="_ЦАЭК_ТС_ФМ_100$_до_2030_-_02-06.10.10_Financial Model Pavlodar 10.10.2010" xfId="14517"/>
    <cellStyle name="_ЦАЭК_ТС_ФМ_100$_до_2030_-_02-06.10.10_FinModel Pavlodar DH 2010.09.30_2" xfId="14518"/>
    <cellStyle name="_ЦАЭК_ТС_ФМ_100$_до_2030_-_02-06.10.10_FinModel Pavlodar DH 2010.09.30_2" xfId="14519"/>
    <cellStyle name="_ЦАЭК_ТС_ФМ_100$_до_2030_-_02-06.10.10_FinModel Pavlodar DH 2010.09.30_4" xfId="14520"/>
    <cellStyle name="_ЦАЭК_ТС_ФМ_100$_до_2030_-_02-06.10.10_FinModel Pavlodar DH 2010.09.30_4" xfId="14521"/>
    <cellStyle name="_ЦАЭК_ТС_ФМ_100$_до_2030_-_02-06.10.10_FinModel Petropavlovsk DH 2010.09.30_5" xfId="14522"/>
    <cellStyle name="_ЦАЭК_ТС_ФМ_100$_до_2030_-_02-06.10.10_FinModel Petropavlovsk DH 2010.09.30_5" xfId="14523"/>
    <cellStyle name="" xfId="14524"/>
    <cellStyle name=" 2" xfId="14525"/>
    <cellStyle name=" 3" xfId="14526"/>
    <cellStyle name="1" xfId="14527"/>
    <cellStyle name="1 2" xfId="14528"/>
    <cellStyle name="1 2 2" xfId="14529"/>
    <cellStyle name="1 3" xfId="14530"/>
    <cellStyle name="1 4" xfId="14531"/>
    <cellStyle name="1 5" xfId="14532"/>
    <cellStyle name="1 6" xfId="14533"/>
    <cellStyle name="1 7" xfId="14534"/>
    <cellStyle name="1_DCF" xfId="14535"/>
    <cellStyle name="2" xfId="14536"/>
    <cellStyle name="2 2" xfId="14537"/>
    <cellStyle name="2 2 2" xfId="14538"/>
    <cellStyle name="2 3" xfId="14539"/>
    <cellStyle name="2 4" xfId="14540"/>
    <cellStyle name="W_OÝaà" xfId="14541"/>
    <cellStyle name="0" xfId="14542"/>
    <cellStyle name="0 2" xfId="14543"/>
    <cellStyle name="0 3" xfId="14544"/>
    <cellStyle name="0%" xfId="14545"/>
    <cellStyle name="0% 2" xfId="14546"/>
    <cellStyle name="0% 3" xfId="14547"/>
    <cellStyle name="0%_18" xfId="14548"/>
    <cellStyle name="0,0" xfId="14549"/>
    <cellStyle name="0,0 2" xfId="14550"/>
    <cellStyle name="0,0 3" xfId="14551"/>
    <cellStyle name="0,0%" xfId="14552"/>
    <cellStyle name="0,0% 2" xfId="14553"/>
    <cellStyle name="0,0% 3" xfId="14554"/>
    <cellStyle name="0,0%_18" xfId="14555"/>
    <cellStyle name="0,0?" xfId="14556"/>
    <cellStyle name="0,0? 2" xfId="14557"/>
    <cellStyle name="0,0? 3" xfId="14558"/>
    <cellStyle name="0,0?_18" xfId="14559"/>
    <cellStyle name="0,0_18" xfId="14560"/>
    <cellStyle name="0,00" xfId="14561"/>
    <cellStyle name="0,00 2" xfId="14562"/>
    <cellStyle name="0,00 3" xfId="14563"/>
    <cellStyle name="0,00%" xfId="14564"/>
    <cellStyle name="0,00% 2" xfId="14565"/>
    <cellStyle name="0,00% 3" xfId="14566"/>
    <cellStyle name="0,00%_18" xfId="14567"/>
    <cellStyle name="0,00;0;" xfId="14568"/>
    <cellStyle name="0,00;0; 2" xfId="14569"/>
    <cellStyle name="0,00;0; 2 2" xfId="14570"/>
    <cellStyle name="0,00;0; 3" xfId="14571"/>
    <cellStyle name="0,00;0; 4" xfId="14572"/>
    <cellStyle name="0,00;0;_18" xfId="14573"/>
    <cellStyle name="0,00?" xfId="14574"/>
    <cellStyle name="0,00? 2" xfId="14575"/>
    <cellStyle name="0,00? 3" xfId="14576"/>
    <cellStyle name="0,00?_18" xfId="14577"/>
    <cellStyle name="0,00_18" xfId="14578"/>
    <cellStyle name="0,000" xfId="14579"/>
    <cellStyle name="0,000 2" xfId="14580"/>
    <cellStyle name="0,000 3" xfId="14581"/>
    <cellStyle name="0,000_18" xfId="14582"/>
    <cellStyle name="0;+0" xfId="14583"/>
    <cellStyle name="0;+0 2" xfId="14584"/>
    <cellStyle name="0;+0 3" xfId="14585"/>
    <cellStyle name="0;+0_18" xfId="14586"/>
    <cellStyle name="0?" xfId="14587"/>
    <cellStyle name="0? 2" xfId="14588"/>
    <cellStyle name="0? 3" xfId="14589"/>
    <cellStyle name="0?_18" xfId="14590"/>
    <cellStyle name="0_18" xfId="14591"/>
    <cellStyle name="0_DCF" xfId="14592"/>
    <cellStyle name="0_DCF 2" xfId="14593"/>
    <cellStyle name="0_DCF 2_18" xfId="14594"/>
    <cellStyle name="0_DCF 3" xfId="14595"/>
    <cellStyle name="0_DCF 3 предприятия" xfId="14596"/>
    <cellStyle name="0_DCF 3 предприятия 2" xfId="14597"/>
    <cellStyle name="0_DCF 3 предприятия 2_18" xfId="14598"/>
    <cellStyle name="0_DCF 3 предприятия 3" xfId="14599"/>
    <cellStyle name="0_DCF 3 предприятия 4" xfId="14600"/>
    <cellStyle name="0_DCF 3 предприятия_18" xfId="14601"/>
    <cellStyle name="0_DCF 3 с увел  объемами 14 12 07 " xfId="14602"/>
    <cellStyle name="0_DCF 3 с увел  объемами 14 12 07  2" xfId="14603"/>
    <cellStyle name="0_DCF 3 с увел  объемами 14 12 07  2_18" xfId="14604"/>
    <cellStyle name="0_DCF 3 с увел  объемами 14 12 07  3" xfId="14605"/>
    <cellStyle name="0_DCF 3 с увел  объемами 14 12 07  4" xfId="14606"/>
    <cellStyle name="0_DCF 3 с увел  объемами 14 12 07 _18" xfId="14607"/>
    <cellStyle name="0_DCF 4" xfId="14608"/>
    <cellStyle name="0_DCF_18" xfId="14609"/>
    <cellStyle name="0_DCF_Pavlodar_9" xfId="14610"/>
    <cellStyle name="0_DCF_Pavlodar_9 2" xfId="14611"/>
    <cellStyle name="0_DCF_Pavlodar_9 2_18" xfId="14612"/>
    <cellStyle name="0_DCF_Pavlodar_9 3" xfId="14613"/>
    <cellStyle name="0_DCF_Pavlodar_9_18" xfId="14614"/>
    <cellStyle name="0_Komet_DCF_25" xfId="14615"/>
    <cellStyle name="0_Komet_DCF_25 2" xfId="14616"/>
    <cellStyle name="0_Komet_DCF_25 2_18" xfId="14617"/>
    <cellStyle name="0_Komet_DCF_25 3" xfId="14618"/>
    <cellStyle name="0_Komet_DCF_25_18" xfId="14619"/>
    <cellStyle name="0_Komet_DCF_25_DCF" xfId="14620"/>
    <cellStyle name="0_Komet_DCF_25_DCF 2" xfId="14621"/>
    <cellStyle name="0_Komet_DCF_25_DCF 2_18" xfId="14622"/>
    <cellStyle name="0_Komet_DCF_25_DCF 3" xfId="14623"/>
    <cellStyle name="0_Komet_DCF_25_DCF 3 предприятия" xfId="14624"/>
    <cellStyle name="0_Komet_DCF_25_DCF 3 предприятия 2" xfId="14625"/>
    <cellStyle name="0_Komet_DCF_25_DCF 3 предприятия 2_18" xfId="14626"/>
    <cellStyle name="0_Komet_DCF_25_DCF 3 предприятия 3" xfId="14627"/>
    <cellStyle name="0_Komet_DCF_25_DCF 3 предприятия 4" xfId="14628"/>
    <cellStyle name="0_Komet_DCF_25_DCF 3 предприятия_18" xfId="14629"/>
    <cellStyle name="0_Komet_DCF_25_DCF 3 с увел  объемами 14 12 07 " xfId="14630"/>
    <cellStyle name="0_Komet_DCF_25_DCF 3 с увел  объемами 14 12 07  2" xfId="14631"/>
    <cellStyle name="0_Komet_DCF_25_DCF 3 с увел  объемами 14 12 07  2_18" xfId="14632"/>
    <cellStyle name="0_Komet_DCF_25_DCF 3 с увел  объемами 14 12 07  3" xfId="14633"/>
    <cellStyle name="0_Komet_DCF_25_DCF 3 с увел  объемами 14 12 07  4" xfId="14634"/>
    <cellStyle name="0_Komet_DCF_25_DCF 3 с увел  объемами 14 12 07 _18" xfId="14635"/>
    <cellStyle name="0_Komet_DCF_25_DCF 4" xfId="14636"/>
    <cellStyle name="0_Komet_DCF_25_DCF_18" xfId="14637"/>
    <cellStyle name="0_Komet_DCF_25_DCF_Pavlodar_9" xfId="14638"/>
    <cellStyle name="0_Komet_DCF_25_DCF_Pavlodar_9 2" xfId="14639"/>
    <cellStyle name="0_Komet_DCF_25_DCF_Pavlodar_9 2_18" xfId="14640"/>
    <cellStyle name="0_Komet_DCF_25_DCF_Pavlodar_9 3" xfId="14641"/>
    <cellStyle name="0_Komet_DCF_25_DCF_Pavlodar_9_18" xfId="14642"/>
    <cellStyle name="0_Komet_DCF_25_информация по затратам и тарифам на  произ теплоэ" xfId="14643"/>
    <cellStyle name="0_Komet_DCF_25_информация по затратам и тарифам на  произ теплоэ 2" xfId="14644"/>
    <cellStyle name="0_Komet_DCF_25_информация по затратам и тарифам на  произ теплоэ 2_18" xfId="14645"/>
    <cellStyle name="0_Komet_DCF_25_информация по затратам и тарифам на  произ теплоэ 3" xfId="14646"/>
    <cellStyle name="0_Komet_DCF_25_информация по затратам и тарифам на  произ теплоэ 4" xfId="14647"/>
    <cellStyle name="0_Komet_DCF_25_информация по затратам и тарифам на  произ теплоэ_18" xfId="14648"/>
    <cellStyle name="0_Komet_DCF_25_Модель до 2018 г " xfId="14649"/>
    <cellStyle name="0_Komet_DCF_25_Модель до 2018 г _18" xfId="14650"/>
    <cellStyle name="0_Komet_DCF_26" xfId="14651"/>
    <cellStyle name="0_Komet_DCF_26 2" xfId="14652"/>
    <cellStyle name="0_Komet_DCF_26 2_18" xfId="14653"/>
    <cellStyle name="0_Komet_DCF_26 3" xfId="14654"/>
    <cellStyle name="0_Komet_DCF_26_18" xfId="14655"/>
    <cellStyle name="0_Komet_DCF_26_DCF" xfId="14656"/>
    <cellStyle name="0_Komet_DCF_26_DCF 2" xfId="14657"/>
    <cellStyle name="0_Komet_DCF_26_DCF 2_18" xfId="14658"/>
    <cellStyle name="0_Komet_DCF_26_DCF 3" xfId="14659"/>
    <cellStyle name="0_Komet_DCF_26_DCF 3 предприятия" xfId="14660"/>
    <cellStyle name="0_Komet_DCF_26_DCF 3 предприятия 2" xfId="14661"/>
    <cellStyle name="0_Komet_DCF_26_DCF 3 предприятия 2_18" xfId="14662"/>
    <cellStyle name="0_Komet_DCF_26_DCF 3 предприятия 3" xfId="14663"/>
    <cellStyle name="0_Komet_DCF_26_DCF 3 предприятия 4" xfId="14664"/>
    <cellStyle name="0_Komet_DCF_26_DCF 3 предприятия_18" xfId="14665"/>
    <cellStyle name="0_Komet_DCF_26_DCF 3 с увел  объемами 14 12 07 " xfId="14666"/>
    <cellStyle name="0_Komet_DCF_26_DCF 3 с увел  объемами 14 12 07  2" xfId="14667"/>
    <cellStyle name="0_Komet_DCF_26_DCF 3 с увел  объемами 14 12 07  2_18" xfId="14668"/>
    <cellStyle name="0_Komet_DCF_26_DCF 3 с увел  объемами 14 12 07  3" xfId="14669"/>
    <cellStyle name="0_Komet_DCF_26_DCF 3 с увел  объемами 14 12 07  4" xfId="14670"/>
    <cellStyle name="0_Komet_DCF_26_DCF 3 с увел  объемами 14 12 07 _18" xfId="14671"/>
    <cellStyle name="0_Komet_DCF_26_DCF 4" xfId="14672"/>
    <cellStyle name="0_Komet_DCF_26_DCF_18" xfId="14673"/>
    <cellStyle name="0_Komet_DCF_26_DCF_Pavlodar_9" xfId="14674"/>
    <cellStyle name="0_Komet_DCF_26_DCF_Pavlodar_9 2" xfId="14675"/>
    <cellStyle name="0_Komet_DCF_26_DCF_Pavlodar_9 2_18" xfId="14676"/>
    <cellStyle name="0_Komet_DCF_26_DCF_Pavlodar_9 3" xfId="14677"/>
    <cellStyle name="0_Komet_DCF_26_DCF_Pavlodar_9_18" xfId="14678"/>
    <cellStyle name="0_Komet_DCF_26_информация по затратам и тарифам на  произ теплоэ" xfId="14679"/>
    <cellStyle name="0_Komet_DCF_26_информация по затратам и тарифам на  произ теплоэ 2" xfId="14680"/>
    <cellStyle name="0_Komet_DCF_26_информация по затратам и тарифам на  произ теплоэ 2_18" xfId="14681"/>
    <cellStyle name="0_Komet_DCF_26_информация по затратам и тарифам на  произ теплоэ 3" xfId="14682"/>
    <cellStyle name="0_Komet_DCF_26_информация по затратам и тарифам на  произ теплоэ 4" xfId="14683"/>
    <cellStyle name="0_Komet_DCF_26_информация по затратам и тарифам на  произ теплоэ_18" xfId="14684"/>
    <cellStyle name="0_Komet_DCF_26_Модель до 2018 г " xfId="14685"/>
    <cellStyle name="0_Komet_DCF_26_Модель до 2018 г _18" xfId="14686"/>
    <cellStyle name="0_информация по затратам и тарифам на  произ теплоэ" xfId="14687"/>
    <cellStyle name="0_информация по затратам и тарифам на  произ теплоэ 2" xfId="14688"/>
    <cellStyle name="0_информация по затратам и тарифам на  произ теплоэ 2_18" xfId="14689"/>
    <cellStyle name="0_информация по затратам и тарифам на  произ теплоэ 3" xfId="14690"/>
    <cellStyle name="0_информация по затратам и тарифам на  произ теплоэ 4" xfId="14691"/>
    <cellStyle name="0_информация по затратам и тарифам на  произ теплоэ_18" xfId="14692"/>
    <cellStyle name="0_Модель до 2018 г " xfId="14693"/>
    <cellStyle name="0_Модель до 2018 г _18" xfId="14694"/>
    <cellStyle name="1 000 Kи_laroux" xfId="14695"/>
    <cellStyle name="1.0 TITLE" xfId="14696"/>
    <cellStyle name="1.1 TITLE" xfId="14697"/>
    <cellStyle name="1Normal" xfId="14698"/>
    <cellStyle name="1Normal 2" xfId="14699"/>
    <cellStyle name="1Normal 3" xfId="14700"/>
    <cellStyle name="1Normal_18" xfId="14701"/>
    <cellStyle name="20% - Accent1" xfId="14702"/>
    <cellStyle name="20% - Accent1 2" xfId="14703"/>
    <cellStyle name="20% - Accent1 3" xfId="14704"/>
    <cellStyle name="20% - Accent2" xfId="14705"/>
    <cellStyle name="20% - Accent2 2" xfId="14706"/>
    <cellStyle name="20% - Accent2 3" xfId="14707"/>
    <cellStyle name="20% - Accent3" xfId="14708"/>
    <cellStyle name="20% - Accent3 2" xfId="14709"/>
    <cellStyle name="20% - Accent3 3" xfId="14710"/>
    <cellStyle name="20% - Accent4" xfId="14711"/>
    <cellStyle name="20% - Accent4 2" xfId="14712"/>
    <cellStyle name="20% - Accent4 3" xfId="14713"/>
    <cellStyle name="20% - Accent5" xfId="14714"/>
    <cellStyle name="20% - Accent5 2" xfId="14715"/>
    <cellStyle name="20% - Accent5 3" xfId="14716"/>
    <cellStyle name="20% - Accent6" xfId="14717"/>
    <cellStyle name="20% - Accent6 2" xfId="14718"/>
    <cellStyle name="20% - Accent6 3" xfId="14719"/>
    <cellStyle name="20% - Акцент1" xfId="14720" builtinId="30" customBuiltin="1"/>
    <cellStyle name="20% - Акцент1 2" xfId="14721"/>
    <cellStyle name="20% - Акцент2" xfId="14722" builtinId="34" customBuiltin="1"/>
    <cellStyle name="20% - Акцент2 2" xfId="14723"/>
    <cellStyle name="20% - Акцент3" xfId="14724" builtinId="38" customBuiltin="1"/>
    <cellStyle name="20% - Акцент3 2" xfId="14725"/>
    <cellStyle name="20% - Акцент4" xfId="14726" builtinId="42" customBuiltin="1"/>
    <cellStyle name="20% - Акцент4 2" xfId="14727"/>
    <cellStyle name="20% - Акцент5" xfId="14728" builtinId="46" customBuiltin="1"/>
    <cellStyle name="20% - Акцент5 2" xfId="14729"/>
    <cellStyle name="20% - Акцент6" xfId="14730" builtinId="50" customBuiltin="1"/>
    <cellStyle name="20% - Акцент6 2" xfId="14731"/>
    <cellStyle name="40% - Accent1" xfId="14732"/>
    <cellStyle name="40% - Accent1 2" xfId="14733"/>
    <cellStyle name="40% - Accent1 3" xfId="14734"/>
    <cellStyle name="40% - Accent2" xfId="14735"/>
    <cellStyle name="40% - Accent2 2" xfId="14736"/>
    <cellStyle name="40% - Accent2 3" xfId="14737"/>
    <cellStyle name="40% - Accent3" xfId="14738"/>
    <cellStyle name="40% - Accent3 2" xfId="14739"/>
    <cellStyle name="40% - Accent3 3" xfId="14740"/>
    <cellStyle name="40% - Accent4" xfId="14741"/>
    <cellStyle name="40% - Accent4 2" xfId="14742"/>
    <cellStyle name="40% - Accent4 3" xfId="14743"/>
    <cellStyle name="40% - Accent5" xfId="14744"/>
    <cellStyle name="40% - Accent5 2" xfId="14745"/>
    <cellStyle name="40% - Accent5 3" xfId="14746"/>
    <cellStyle name="40% - Accent6" xfId="14747"/>
    <cellStyle name="40% - Accent6 2" xfId="14748"/>
    <cellStyle name="40% - Accent6 3" xfId="14749"/>
    <cellStyle name="40% - Акцент1" xfId="14750" builtinId="31" customBuiltin="1"/>
    <cellStyle name="40% - Акцент1 2" xfId="14751"/>
    <cellStyle name="40% - Акцент2" xfId="14752" builtinId="35" customBuiltin="1"/>
    <cellStyle name="40% - Акцент2 2" xfId="14753"/>
    <cellStyle name="40% - Акцент3" xfId="14754" builtinId="39" customBuiltin="1"/>
    <cellStyle name="40% - Акцент3 2" xfId="14755"/>
    <cellStyle name="40% - Акцент4" xfId="14756" builtinId="43" customBuiltin="1"/>
    <cellStyle name="40% - Акцент4 2" xfId="14757"/>
    <cellStyle name="40% - Акцент5" xfId="14758" builtinId="47" customBuiltin="1"/>
    <cellStyle name="40% - Акцент5 2" xfId="14759"/>
    <cellStyle name="40% - Акцент6" xfId="14760" builtinId="51" customBuiltin="1"/>
    <cellStyle name="40% - Акцент6 2" xfId="14761"/>
    <cellStyle name="60% - Accent1" xfId="14762"/>
    <cellStyle name="60% - Accent1 2" xfId="14763"/>
    <cellStyle name="60% - Accent1 3" xfId="14764"/>
    <cellStyle name="60% - Accent2" xfId="14765"/>
    <cellStyle name="60% - Accent2 2" xfId="14766"/>
    <cellStyle name="60% - Accent2 3" xfId="14767"/>
    <cellStyle name="60% - Accent3" xfId="14768"/>
    <cellStyle name="60% - Accent3 2" xfId="14769"/>
    <cellStyle name="60% - Accent3 3" xfId="14770"/>
    <cellStyle name="60% - Accent4" xfId="14771"/>
    <cellStyle name="60% - Accent4 2" xfId="14772"/>
    <cellStyle name="60% - Accent4 3" xfId="14773"/>
    <cellStyle name="60% - Accent5" xfId="14774"/>
    <cellStyle name="60% - Accent5 2" xfId="14775"/>
    <cellStyle name="60% - Accent5 3" xfId="14776"/>
    <cellStyle name="60% - Accent6" xfId="14777"/>
    <cellStyle name="60% - Accent6 2" xfId="14778"/>
    <cellStyle name="60% - Accent6 3" xfId="14779"/>
    <cellStyle name="60% - Акцент1" xfId="14780" builtinId="32" customBuiltin="1"/>
    <cellStyle name="60% - Акцент1 2" xfId="14781"/>
    <cellStyle name="60% - Акцент2" xfId="14782" builtinId="36" customBuiltin="1"/>
    <cellStyle name="60% - Акцент2 2" xfId="14783"/>
    <cellStyle name="60% - Акцент3" xfId="14784" builtinId="40" customBuiltin="1"/>
    <cellStyle name="60% - Акцент3 2" xfId="14785"/>
    <cellStyle name="60% - Акцент4" xfId="14786" builtinId="44" customBuiltin="1"/>
    <cellStyle name="60% - Акцент4 2" xfId="14787"/>
    <cellStyle name="60% - Акцент5" xfId="14788" builtinId="48" customBuiltin="1"/>
    <cellStyle name="60% - Акцент5 2" xfId="14789"/>
    <cellStyle name="60% - Акцент6" xfId="14790" builtinId="52" customBuiltin="1"/>
    <cellStyle name="60% - Акцент6 2" xfId="14791"/>
    <cellStyle name="94,5" xfId="14792"/>
    <cellStyle name="94,5 2" xfId="14793"/>
    <cellStyle name="94,5 3" xfId="14794"/>
    <cellStyle name="94,5_18" xfId="14795"/>
    <cellStyle name="A modif Blanc" xfId="14796"/>
    <cellStyle name="A modif Blanc 2" xfId="14797"/>
    <cellStyle name="A modifier" xfId="14798"/>
    <cellStyle name="A modifier 2" xfId="14799"/>
    <cellStyle name="Accent1" xfId="14800"/>
    <cellStyle name="Accent1 2" xfId="14801"/>
    <cellStyle name="Accent1 3" xfId="14802"/>
    <cellStyle name="Accent2" xfId="14803"/>
    <cellStyle name="Accent2 2" xfId="14804"/>
    <cellStyle name="Accent2 3" xfId="14805"/>
    <cellStyle name="Accent3" xfId="14806"/>
    <cellStyle name="Accent3 2" xfId="14807"/>
    <cellStyle name="Accent3 3" xfId="14808"/>
    <cellStyle name="Accent4" xfId="14809"/>
    <cellStyle name="Accent4 2" xfId="14810"/>
    <cellStyle name="Accent4 3" xfId="14811"/>
    <cellStyle name="Accent5" xfId="14812"/>
    <cellStyle name="Accent5 2" xfId="14813"/>
    <cellStyle name="Accent5 3" xfId="14814"/>
    <cellStyle name="Accent6" xfId="14815"/>
    <cellStyle name="Accent6 2" xfId="14816"/>
    <cellStyle name="Accent6 3" xfId="14817"/>
    <cellStyle name="Aeia?nnueea" xfId="14818"/>
    <cellStyle name="Aeia?nnueea 2" xfId="14819"/>
    <cellStyle name="Aeia?nnueea 3" xfId="14820"/>
    <cellStyle name="Aeia?nnueea_18" xfId="14821"/>
    <cellStyle name="Alilciue [0]_ deri-oren ctiu aia" xfId="14822"/>
    <cellStyle name="Alilciue_ deri-oren ctiu aia" xfId="14823"/>
    <cellStyle name="amount" xfId="14824"/>
    <cellStyle name="b" xfId="14825"/>
    <cellStyle name="b 2" xfId="14826"/>
    <cellStyle name="b 3" xfId="14827"/>
    <cellStyle name="b_18" xfId="14828"/>
    <cellStyle name="Bad" xfId="14829"/>
    <cellStyle name="Bad 2" xfId="14830"/>
    <cellStyle name="Bad 3" xfId="14831"/>
    <cellStyle name="Big" xfId="14832"/>
    <cellStyle name="Big 2" xfId="14833"/>
    <cellStyle name="Big 3" xfId="14834"/>
    <cellStyle name="Big_18" xfId="14835"/>
    <cellStyle name="blank" xfId="14836"/>
    <cellStyle name="blank 2" xfId="14837"/>
    <cellStyle name="blank 2 2" xfId="14838"/>
    <cellStyle name="blank 2_18" xfId="14839"/>
    <cellStyle name="blank 3" xfId="14840"/>
    <cellStyle name="blank 4" xfId="14841"/>
    <cellStyle name="blank_18" xfId="14842"/>
    <cellStyle name="Blue Heading" xfId="14843"/>
    <cellStyle name="Blue Heading 2" xfId="14844"/>
    <cellStyle name="Blue Heading 3" xfId="14845"/>
    <cellStyle name="Blue Heading_18" xfId="14846"/>
    <cellStyle name="Body" xfId="14847"/>
    <cellStyle name="Calc Currency (0)" xfId="14848"/>
    <cellStyle name="Calc Currency (0) 2" xfId="14849"/>
    <cellStyle name="Calc Currency (0) 3" xfId="14850"/>
    <cellStyle name="Calc Currency (0)_18" xfId="14851"/>
    <cellStyle name="Calc Currency (2)" xfId="14852"/>
    <cellStyle name="Calc Currency (2) 2" xfId="14853"/>
    <cellStyle name="Calc Currency (2) 3" xfId="14854"/>
    <cellStyle name="Calc Currency (2)_18" xfId="14855"/>
    <cellStyle name="Calc Percent (0)" xfId="14856"/>
    <cellStyle name="Calc Percent (0) 2" xfId="14857"/>
    <cellStyle name="Calc Percent (0) 3" xfId="14858"/>
    <cellStyle name="Calc Percent (0)_18" xfId="14859"/>
    <cellStyle name="Calc Percent (1)" xfId="14860"/>
    <cellStyle name="Calc Percent (1) 2" xfId="14861"/>
    <cellStyle name="Calc Percent (1) 3" xfId="14862"/>
    <cellStyle name="Calc Percent (1)_18" xfId="14863"/>
    <cellStyle name="Calc Percent (2)" xfId="14864"/>
    <cellStyle name="Calc Percent (2) 2" xfId="14865"/>
    <cellStyle name="Calc Percent (2) 3" xfId="14866"/>
    <cellStyle name="Calc Percent (2)_18" xfId="14867"/>
    <cellStyle name="Calc Units (0)" xfId="14868"/>
    <cellStyle name="Calc Units (0) 2" xfId="14869"/>
    <cellStyle name="Calc Units (0) 3" xfId="14870"/>
    <cellStyle name="Calc Units (0)_18" xfId="14871"/>
    <cellStyle name="Calc Units (1)" xfId="14872"/>
    <cellStyle name="Calc Units (1) 2" xfId="14873"/>
    <cellStyle name="Calc Units (1) 3" xfId="14874"/>
    <cellStyle name="Calc Units (1)_18" xfId="14875"/>
    <cellStyle name="Calc Units (2)" xfId="14876"/>
    <cellStyle name="Calc Units (2) 2" xfId="14877"/>
    <cellStyle name="Calc Units (2) 3" xfId="14878"/>
    <cellStyle name="Calc Units (2)_18" xfId="14879"/>
    <cellStyle name="Calculation" xfId="14880"/>
    <cellStyle name="Calculation 2" xfId="14881"/>
    <cellStyle name="Calculation 2 2" xfId="14882"/>
    <cellStyle name="Calculation 2 2 2" xfId="14883"/>
    <cellStyle name="Calculation 2 2_18" xfId="14884"/>
    <cellStyle name="Calculation 2 3" xfId="14885"/>
    <cellStyle name="Calculation 2 3 2" xfId="14886"/>
    <cellStyle name="Calculation 2 3_18" xfId="14887"/>
    <cellStyle name="Calculation 2 4" xfId="14888"/>
    <cellStyle name="Calculation 2_18" xfId="14889"/>
    <cellStyle name="Calculation 3" xfId="14890"/>
    <cellStyle name="Calculation 3 2" xfId="14891"/>
    <cellStyle name="Calculation 3_18" xfId="14892"/>
    <cellStyle name="Calculation 4" xfId="14893"/>
    <cellStyle name="Calculation 4 2" xfId="14894"/>
    <cellStyle name="Calculation 4_18" xfId="14895"/>
    <cellStyle name="Calculation 5" xfId="14896"/>
    <cellStyle name="Calculation 6" xfId="14897"/>
    <cellStyle name="Centered Heading" xfId="14898"/>
    <cellStyle name="Check" xfId="14899"/>
    <cellStyle name="Check 2" xfId="14900"/>
    <cellStyle name="Check 2 2" xfId="14901"/>
    <cellStyle name="Check 3" xfId="14902"/>
    <cellStyle name="Check Cell" xfId="14903"/>
    <cellStyle name="Check Cell 2" xfId="14904"/>
    <cellStyle name="Check Cell 3" xfId="14905"/>
    <cellStyle name="Check Cell 4" xfId="14906"/>
    <cellStyle name="Check_18" xfId="14907"/>
    <cellStyle name="Column_Title" xfId="14908"/>
    <cellStyle name="Comma %" xfId="14909"/>
    <cellStyle name="Comma [0] 2" xfId="14910"/>
    <cellStyle name="Comma [0] 2 2" xfId="14911"/>
    <cellStyle name="Comma [0] 2 2 2" xfId="14912"/>
    <cellStyle name="Comma [0] 2 2 3" xfId="14913"/>
    <cellStyle name="Comma [0] 2 2_18" xfId="14914"/>
    <cellStyle name="Comma [0] 2 3" xfId="14915"/>
    <cellStyle name="Comma [0] 2 4" xfId="14916"/>
    <cellStyle name="Comma [0] 2 5" xfId="14917"/>
    <cellStyle name="Comma [0] 2_18" xfId="14918"/>
    <cellStyle name="Comma [0] 3" xfId="14919"/>
    <cellStyle name="Comma [0] 3 2" xfId="14920"/>
    <cellStyle name="Comma [0] 3 3" xfId="14921"/>
    <cellStyle name="Comma [0] 3_18" xfId="14922"/>
    <cellStyle name="Comma [0]_#6 Temps &amp; Contractors" xfId="14923"/>
    <cellStyle name="Comma [00]" xfId="14924"/>
    <cellStyle name="Comma [00] 2" xfId="14925"/>
    <cellStyle name="Comma [00] 3" xfId="14926"/>
    <cellStyle name="Comma [00]_18" xfId="14927"/>
    <cellStyle name="Comma [1]" xfId="14928"/>
    <cellStyle name="Comma [1] 2" xfId="14929"/>
    <cellStyle name="Comma [2]" xfId="14930"/>
    <cellStyle name="Comma [2] 2" xfId="14931"/>
    <cellStyle name="Comma 0.0" xfId="14932"/>
    <cellStyle name="Comma 0.0%" xfId="14933"/>
    <cellStyle name="Comma 0.0_18" xfId="14934"/>
    <cellStyle name="Comma 0.00" xfId="14935"/>
    <cellStyle name="Comma 0.00%" xfId="14936"/>
    <cellStyle name="Comma 0.00_18" xfId="14937"/>
    <cellStyle name="Comma 0.000" xfId="14938"/>
    <cellStyle name="Comma 0.000%" xfId="14939"/>
    <cellStyle name="Comma 0.000_18" xfId="14940"/>
    <cellStyle name="Comma 10" xfId="14941"/>
    <cellStyle name="Comma 11" xfId="14942"/>
    <cellStyle name="Comma 12" xfId="14943"/>
    <cellStyle name="Comma 13" xfId="14944"/>
    <cellStyle name="Comma 14" xfId="14945"/>
    <cellStyle name="Comma 15" xfId="14946"/>
    <cellStyle name="Comma 16" xfId="14947"/>
    <cellStyle name="Comma 2" xfId="14948"/>
    <cellStyle name="Comma 2 10" xfId="14949"/>
    <cellStyle name="Comma 2 2" xfId="14950"/>
    <cellStyle name="Comma 2 2 2" xfId="14951"/>
    <cellStyle name="Comma 2 2 3" xfId="14952"/>
    <cellStyle name="Comma 2 2 4" xfId="14953"/>
    <cellStyle name="Comma 2 2_18" xfId="14954"/>
    <cellStyle name="Comma 2 3" xfId="14955"/>
    <cellStyle name="Comma 2 4" xfId="14956"/>
    <cellStyle name="Comma 2 5" xfId="14957"/>
    <cellStyle name="Comma 2 6" xfId="14958"/>
    <cellStyle name="Comma 2 7" xfId="14959"/>
    <cellStyle name="Comma 2 8" xfId="14960"/>
    <cellStyle name="Comma 2 9" xfId="14961"/>
    <cellStyle name="Comma 2_18" xfId="14962"/>
    <cellStyle name="Comma 3" xfId="14963"/>
    <cellStyle name="Comma 3 2" xfId="14964"/>
    <cellStyle name="Comma 3 2 2" xfId="14965"/>
    <cellStyle name="Comma 3 3" xfId="14966"/>
    <cellStyle name="Comma 3 4" xfId="14967"/>
    <cellStyle name="Comma 3_18" xfId="14968"/>
    <cellStyle name="Comma 4" xfId="14969"/>
    <cellStyle name="Comma 4 2" xfId="14970"/>
    <cellStyle name="Comma 4_18" xfId="14971"/>
    <cellStyle name="Comma 5" xfId="14972"/>
    <cellStyle name="Comma 6" xfId="14973"/>
    <cellStyle name="Comma 7" xfId="14974"/>
    <cellStyle name="Comma 8" xfId="14975"/>
    <cellStyle name="Comma 9" xfId="14976"/>
    <cellStyle name="Comma Red [0]" xfId="14977"/>
    <cellStyle name="Comma_#6 Temps &amp; Contractors" xfId="14978"/>
    <cellStyle name="Comma0" xfId="14979"/>
    <cellStyle name="Comma0 2" xfId="14980"/>
    <cellStyle name="Comma0 3" xfId="14981"/>
    <cellStyle name="Comma0_18" xfId="14982"/>
    <cellStyle name="Company Name" xfId="14983"/>
    <cellStyle name="Coname" xfId="14984"/>
    <cellStyle name="Coname 2" xfId="14985"/>
    <cellStyle name="Coname 3" xfId="14986"/>
    <cellStyle name="Coname_18" xfId="14987"/>
    <cellStyle name="Conor 1" xfId="14988"/>
    <cellStyle name="Conor 1 2" xfId="14989"/>
    <cellStyle name="Conor1" xfId="14990"/>
    <cellStyle name="Conor1 2" xfId="14991"/>
    <cellStyle name="Conor2" xfId="14992"/>
    <cellStyle name="Conor2 2" xfId="14993"/>
    <cellStyle name="Copied" xfId="14994"/>
    <cellStyle name="CR Comma" xfId="14995"/>
    <cellStyle name="CR Currency" xfId="14996"/>
    <cellStyle name="Credit" xfId="14997"/>
    <cellStyle name="Credit subtotal" xfId="14998"/>
    <cellStyle name="Credit Total" xfId="14999"/>
    <cellStyle name="Credit_18" xfId="15000"/>
    <cellStyle name="Curr" xfId="15001"/>
    <cellStyle name="Curr 2" xfId="15002"/>
    <cellStyle name="Curr 2 2" xfId="15003"/>
    <cellStyle name="Curr 2 2 2" xfId="15004"/>
    <cellStyle name="Curr 2 2 2 2" xfId="15005"/>
    <cellStyle name="Curr 2 2 2_18" xfId="15006"/>
    <cellStyle name="Curr 2 2 3" xfId="15007"/>
    <cellStyle name="Curr 2 2_18" xfId="15008"/>
    <cellStyle name="Curr 2 3" xfId="15009"/>
    <cellStyle name="Curr 2 3 2" xfId="15010"/>
    <cellStyle name="Curr 2 3_18" xfId="15011"/>
    <cellStyle name="Curr 2 4" xfId="15012"/>
    <cellStyle name="Curr 2_18" xfId="15013"/>
    <cellStyle name="Curr 3" xfId="15014"/>
    <cellStyle name="Curr 3 2" xfId="15015"/>
    <cellStyle name="Curr 3 2 2" xfId="15016"/>
    <cellStyle name="Curr 3 2_18" xfId="15017"/>
    <cellStyle name="Curr 3 3" xfId="15018"/>
    <cellStyle name="Curr 3_18" xfId="15019"/>
    <cellStyle name="Curr 4" xfId="15020"/>
    <cellStyle name="Curr 4 2" xfId="15021"/>
    <cellStyle name="Curr 4_18" xfId="15022"/>
    <cellStyle name="Curr 5" xfId="15023"/>
    <cellStyle name="Curr 6" xfId="15024"/>
    <cellStyle name="Curr_18" xfId="15025"/>
    <cellStyle name="Currency %" xfId="15026"/>
    <cellStyle name="Currency [0]_#6 Temps &amp; Contractors" xfId="15027"/>
    <cellStyle name="Currency [00]" xfId="15028"/>
    <cellStyle name="Currency [00] 2" xfId="15029"/>
    <cellStyle name="Currency [00] 3" xfId="15030"/>
    <cellStyle name="Currency [00]_18" xfId="15031"/>
    <cellStyle name="Currency 0.0" xfId="15032"/>
    <cellStyle name="Currency 0.0%" xfId="15033"/>
    <cellStyle name="Currency 0.0_18" xfId="15034"/>
    <cellStyle name="Currency 0.00" xfId="15035"/>
    <cellStyle name="Currency 0.00%" xfId="15036"/>
    <cellStyle name="Currency 0.00_18" xfId="15037"/>
    <cellStyle name="Currency 0.000" xfId="15038"/>
    <cellStyle name="Currency 0.000%" xfId="15039"/>
    <cellStyle name="Currency 0.000_18" xfId="15040"/>
    <cellStyle name="Currency_#6 Temps &amp; Contractors" xfId="15041"/>
    <cellStyle name="Currency0" xfId="15042"/>
    <cellStyle name="Currency0 2" xfId="15043"/>
    <cellStyle name="Currency0 3" xfId="15044"/>
    <cellStyle name="Currency0_18" xfId="15045"/>
    <cellStyle name="Custom - Style8" xfId="15046"/>
    <cellStyle name="Custom - Style8 2" xfId="15047"/>
    <cellStyle name="Custom - Style8 3" xfId="15048"/>
    <cellStyle name="Custom - Style8 4" xfId="15049"/>
    <cellStyle name="Custom - Style8_18" xfId="15050"/>
    <cellStyle name="Data   - Style2" xfId="15051"/>
    <cellStyle name="Data   - Style2 2" xfId="15052"/>
    <cellStyle name="Data   - Style2 2 2" xfId="15053"/>
    <cellStyle name="Data   - Style2 2 2 2" xfId="15054"/>
    <cellStyle name="Data   - Style2 2 2_18" xfId="15055"/>
    <cellStyle name="Data   - Style2 2 3" xfId="15056"/>
    <cellStyle name="Data   - Style2 2 3 2" xfId="15057"/>
    <cellStyle name="Data   - Style2 2 3_18" xfId="15058"/>
    <cellStyle name="Data   - Style2 2 4" xfId="15059"/>
    <cellStyle name="Data   - Style2 2 4 2" xfId="15060"/>
    <cellStyle name="Data   - Style2 2_18" xfId="15061"/>
    <cellStyle name="Data   - Style2 3" xfId="15062"/>
    <cellStyle name="Data   - Style2 3 2" xfId="15063"/>
    <cellStyle name="Data   - Style2 3 2 2" xfId="15064"/>
    <cellStyle name="Data   - Style2 3 2 2 2" xfId="15065"/>
    <cellStyle name="Data   - Style2 3 2 2_18" xfId="15066"/>
    <cellStyle name="Data   - Style2 3 2 3" xfId="15067"/>
    <cellStyle name="Data   - Style2 3 2_18" xfId="15068"/>
    <cellStyle name="Data   - Style2 3 3" xfId="15069"/>
    <cellStyle name="Data   - Style2 3 3 2" xfId="15070"/>
    <cellStyle name="Data   - Style2 3 3_18" xfId="15071"/>
    <cellStyle name="Data   - Style2 3 4" xfId="15072"/>
    <cellStyle name="Data   - Style2 3_18" xfId="15073"/>
    <cellStyle name="Data   - Style2 4" xfId="15074"/>
    <cellStyle name="Data   - Style2 4 2" xfId="15075"/>
    <cellStyle name="Data   - Style2 4 2 2" xfId="15076"/>
    <cellStyle name="Data   - Style2 4 2_18" xfId="15077"/>
    <cellStyle name="Data   - Style2 4 3" xfId="15078"/>
    <cellStyle name="Data   - Style2 4_18" xfId="15079"/>
    <cellStyle name="Data   - Style2 5" xfId="15080"/>
    <cellStyle name="Data   - Style2 5 2" xfId="15081"/>
    <cellStyle name="Data   - Style2 5_18" xfId="15082"/>
    <cellStyle name="Data   - Style2 6" xfId="15083"/>
    <cellStyle name="Data   - Style2 6 2" xfId="15084"/>
    <cellStyle name="Data   - Style2 7" xfId="15085"/>
    <cellStyle name="Data   - Style2 8" xfId="15086"/>
    <cellStyle name="Data   - Style2_18" xfId="15087"/>
    <cellStyle name="Date" xfId="15088"/>
    <cellStyle name="Date 2" xfId="15089"/>
    <cellStyle name="Date 2 2" xfId="15090"/>
    <cellStyle name="Date 3" xfId="15091"/>
    <cellStyle name="Date Short" xfId="15092"/>
    <cellStyle name="Date Short 2" xfId="15093"/>
    <cellStyle name="Date Short 3" xfId="15094"/>
    <cellStyle name="Date Short_18" xfId="15095"/>
    <cellStyle name="Date_18" xfId="15096"/>
    <cellStyle name="DateLong" xfId="15097"/>
    <cellStyle name="DateShort" xfId="15098"/>
    <cellStyle name="Debit" xfId="15099"/>
    <cellStyle name="Debit subtotal" xfId="15100"/>
    <cellStyle name="Debit Total" xfId="15101"/>
    <cellStyle name="Debit_18" xfId="15102"/>
    <cellStyle name="DELTA" xfId="15103"/>
    <cellStyle name="DELTA 2" xfId="15104"/>
    <cellStyle name="DELTA 2 2" xfId="15105"/>
    <cellStyle name="DELTA 2 3" xfId="15106"/>
    <cellStyle name="DELTA 2_18" xfId="15107"/>
    <cellStyle name="DELTA 3" xfId="15108"/>
    <cellStyle name="DELTA 4" xfId="15109"/>
    <cellStyle name="DELTA_18" xfId="15110"/>
    <cellStyle name="Deviant" xfId="15111"/>
    <cellStyle name="Deviant 2" xfId="15112"/>
    <cellStyle name="Deviant 3" xfId="15113"/>
    <cellStyle name="Deviant_18" xfId="15114"/>
    <cellStyle name="Dezimal_normaus" xfId="15115"/>
    <cellStyle name="E&amp;Y House" xfId="15116"/>
    <cellStyle name="E&amp;Y House 2" xfId="15117"/>
    <cellStyle name="E&amp;Y House 3" xfId="15118"/>
    <cellStyle name="E&amp;Y House 4" xfId="15119"/>
    <cellStyle name="E&amp;Y House_18" xfId="15120"/>
    <cellStyle name="Ecart0" xfId="15121"/>
    <cellStyle name="Ecart0 2" xfId="15122"/>
    <cellStyle name="Ecart0 3" xfId="15123"/>
    <cellStyle name="Ecart0,0" xfId="15124"/>
    <cellStyle name="Ecart0,0 2" xfId="15125"/>
    <cellStyle name="Ecart0,0 3" xfId="15126"/>
    <cellStyle name="Ecart0,0_18" xfId="15127"/>
    <cellStyle name="Ecart0,00" xfId="15128"/>
    <cellStyle name="Ecart0,00 2" xfId="15129"/>
    <cellStyle name="Ecart0,00 3" xfId="15130"/>
    <cellStyle name="Ecart0,00_18" xfId="15131"/>
    <cellStyle name="Ecart0_18" xfId="15132"/>
    <cellStyle name="Enter Currency (0)" xfId="15133"/>
    <cellStyle name="Enter Currency (0) 2" xfId="15134"/>
    <cellStyle name="Enter Currency (0) 3" xfId="15135"/>
    <cellStyle name="Enter Currency (0)_18" xfId="15136"/>
    <cellStyle name="Enter Currency (2)" xfId="15137"/>
    <cellStyle name="Enter Currency (2) 2" xfId="15138"/>
    <cellStyle name="Enter Currency (2) 3" xfId="15139"/>
    <cellStyle name="Enter Currency (2)_18" xfId="15140"/>
    <cellStyle name="Enter Units (0)" xfId="15141"/>
    <cellStyle name="Enter Units (0) 2" xfId="15142"/>
    <cellStyle name="Enter Units (0) 3" xfId="15143"/>
    <cellStyle name="Enter Units (0)_18" xfId="15144"/>
    <cellStyle name="Enter Units (1)" xfId="15145"/>
    <cellStyle name="Enter Units (1) 2" xfId="15146"/>
    <cellStyle name="Enter Units (1) 3" xfId="15147"/>
    <cellStyle name="Enter Units (1)_18" xfId="15148"/>
    <cellStyle name="Enter Units (2)" xfId="15149"/>
    <cellStyle name="Enter Units (2) 2" xfId="15150"/>
    <cellStyle name="Enter Units (2) 3" xfId="15151"/>
    <cellStyle name="Enter Units (2)_18" xfId="15152"/>
    <cellStyle name="Entered" xfId="15153"/>
    <cellStyle name="Entry" xfId="15154"/>
    <cellStyle name="Euro" xfId="15155"/>
    <cellStyle name="Euro 2" xfId="15156"/>
    <cellStyle name="Euro 2 2" xfId="15157"/>
    <cellStyle name="Euro 2 3" xfId="15158"/>
    <cellStyle name="Euro 2_18" xfId="15159"/>
    <cellStyle name="Euro 3" xfId="15160"/>
    <cellStyle name="Euro_18" xfId="15161"/>
    <cellStyle name="Excel Built-in Normal" xfId="15162"/>
    <cellStyle name="Explanatory Text" xfId="15163"/>
    <cellStyle name="Explanatory Text 2" xfId="15164"/>
    <cellStyle name="Explanatory Text 3" xfId="15165"/>
    <cellStyle name="EY1dp" xfId="15166"/>
    <cellStyle name="EYColumnHeading" xfId="15167"/>
    <cellStyle name="EYnumber" xfId="15168"/>
    <cellStyle name="EYtext" xfId="15169"/>
    <cellStyle name="Ezres_CCTV consolidation_1203" xfId="15170"/>
    <cellStyle name="F2" xfId="15171"/>
    <cellStyle name="F2 2" xfId="15172"/>
    <cellStyle name="F2 3" xfId="15173"/>
    <cellStyle name="F2_18" xfId="15174"/>
    <cellStyle name="F3" xfId="15175"/>
    <cellStyle name="F3 2" xfId="15176"/>
    <cellStyle name="F3 3" xfId="15177"/>
    <cellStyle name="F3_18" xfId="15178"/>
    <cellStyle name="F4" xfId="15179"/>
    <cellStyle name="F4 2" xfId="15180"/>
    <cellStyle name="F4 3" xfId="15181"/>
    <cellStyle name="F4_18" xfId="15182"/>
    <cellStyle name="F5" xfId="15183"/>
    <cellStyle name="F5 2" xfId="15184"/>
    <cellStyle name="F5 3" xfId="15185"/>
    <cellStyle name="F5_18" xfId="15186"/>
    <cellStyle name="F6" xfId="15187"/>
    <cellStyle name="F6 2" xfId="15188"/>
    <cellStyle name="F6 3" xfId="15189"/>
    <cellStyle name="F6_18" xfId="15190"/>
    <cellStyle name="F7" xfId="15191"/>
    <cellStyle name="F7 2" xfId="15192"/>
    <cellStyle name="F7 3" xfId="15193"/>
    <cellStyle name="F7_18" xfId="15194"/>
    <cellStyle name="F8" xfId="15195"/>
    <cellStyle name="F8 2" xfId="15196"/>
    <cellStyle name="F8 3" xfId="15197"/>
    <cellStyle name="F8_18" xfId="15198"/>
    <cellStyle name="Factor" xfId="15199"/>
    <cellStyle name="Factor 2" xfId="15200"/>
    <cellStyle name="Factor 2 2" xfId="15201"/>
    <cellStyle name="Factor 3" xfId="15202"/>
    <cellStyle name="Factor_18" xfId="15203"/>
    <cellStyle name="Fixed" xfId="15204"/>
    <cellStyle name="Fixed 2" xfId="15205"/>
    <cellStyle name="Flag" xfId="15206"/>
    <cellStyle name="Flag 2" xfId="15207"/>
    <cellStyle name="Flag 3" xfId="15208"/>
    <cellStyle name="Flag_18" xfId="15209"/>
    <cellStyle name="Followed Hyperlink_090424_Vznosy.xls" xfId="15210"/>
    <cellStyle name="Format Number Column" xfId="15211"/>
    <cellStyle name="Formula % clear" xfId="15212"/>
    <cellStyle name="Formula % clear 2" xfId="15213"/>
    <cellStyle name="Formula % clear 3" xfId="15214"/>
    <cellStyle name="Formula % clear_18" xfId="15215"/>
    <cellStyle name="Formula % green" xfId="15216"/>
    <cellStyle name="Formula % green 2" xfId="15217"/>
    <cellStyle name="Formula % green 3" xfId="15218"/>
    <cellStyle name="Formula % green_18" xfId="15219"/>
    <cellStyle name="Formula clear" xfId="15220"/>
    <cellStyle name="Formula clear 2" xfId="15221"/>
    <cellStyle name="Formula clear 3" xfId="15222"/>
    <cellStyle name="Formula clear_18" xfId="15223"/>
    <cellStyle name="Formula green" xfId="15224"/>
    <cellStyle name="Formula green 2" xfId="15225"/>
    <cellStyle name="Formula green 3" xfId="15226"/>
    <cellStyle name="Formula green_18" xfId="15227"/>
    <cellStyle name="From" xfId="15228"/>
    <cellStyle name="From 2" xfId="15229"/>
    <cellStyle name="From 3" xfId="15230"/>
    <cellStyle name="From_18" xfId="15231"/>
    <cellStyle name="general" xfId="15232"/>
    <cellStyle name="Good" xfId="15233"/>
    <cellStyle name="Good 2" xfId="15234"/>
    <cellStyle name="Good 3" xfId="15235"/>
    <cellStyle name="Grey" xfId="15236"/>
    <cellStyle name="Grey 2" xfId="15237"/>
    <cellStyle name="Grey 2 2" xfId="15238"/>
    <cellStyle name="Grey 2_18" xfId="15239"/>
    <cellStyle name="Grey 3" xfId="15240"/>
    <cellStyle name="Grey 4" xfId="15241"/>
    <cellStyle name="Grey_18" xfId="15242"/>
    <cellStyle name="Group1" xfId="15243"/>
    <cellStyle name="Group1 2" xfId="15244"/>
    <cellStyle name="Group1 3" xfId="15245"/>
    <cellStyle name="Group1_18" xfId="15246"/>
    <cellStyle name="hard no. % clear" xfId="15247"/>
    <cellStyle name="hard no. % clear 2" xfId="15248"/>
    <cellStyle name="hard no. % clear 3" xfId="15249"/>
    <cellStyle name="hard no. % clear_18" xfId="15250"/>
    <cellStyle name="hard no. % green" xfId="15251"/>
    <cellStyle name="hard no. % green 2" xfId="15252"/>
    <cellStyle name="hard no. % green 3" xfId="15253"/>
    <cellStyle name="hard no. % green_18" xfId="15254"/>
    <cellStyle name="hard no. clear" xfId="15255"/>
    <cellStyle name="hard no. clear 2" xfId="15256"/>
    <cellStyle name="hard no. clear 3" xfId="15257"/>
    <cellStyle name="hard no. clear_18" xfId="15258"/>
    <cellStyle name="hard no. green" xfId="15259"/>
    <cellStyle name="hard no. green 2" xfId="15260"/>
    <cellStyle name="hard no. green 3" xfId="15261"/>
    <cellStyle name="hard no. green_18" xfId="15262"/>
    <cellStyle name="Head1_BP back" xfId="15263"/>
    <cellStyle name="header" xfId="15264"/>
    <cellStyle name="Header Total" xfId="15265"/>
    <cellStyle name="header_18" xfId="15266"/>
    <cellStyle name="Header1" xfId="15267"/>
    <cellStyle name="Header1 2" xfId="15268"/>
    <cellStyle name="Header1 3" xfId="15269"/>
    <cellStyle name="Header1_18" xfId="15270"/>
    <cellStyle name="Header2" xfId="15271"/>
    <cellStyle name="Header2 2" xfId="15272"/>
    <cellStyle name="Header2 2 2" xfId="15273"/>
    <cellStyle name="Header2 2 3" xfId="15274"/>
    <cellStyle name="Header2 2 4" xfId="15275"/>
    <cellStyle name="Header2 2_18" xfId="15276"/>
    <cellStyle name="Header2 3" xfId="15277"/>
    <cellStyle name="Header2 3 2" xfId="15278"/>
    <cellStyle name="Header2 3 2 2" xfId="15279"/>
    <cellStyle name="Header2 3 2 3" xfId="15280"/>
    <cellStyle name="Header2 3 2_18" xfId="15281"/>
    <cellStyle name="Header2 3_18" xfId="15282"/>
    <cellStyle name="Header2 4" xfId="15283"/>
    <cellStyle name="Header2 5" xfId="15284"/>
    <cellStyle name="Header2 6" xfId="15285"/>
    <cellStyle name="Header2_18" xfId="15286"/>
    <cellStyle name="Header3" xfId="15287"/>
    <cellStyle name="Header3 2" xfId="15288"/>
    <cellStyle name="Header3_18" xfId="15289"/>
    <cellStyle name="Heading" xfId="15290"/>
    <cellStyle name="Heading 1" xfId="15291"/>
    <cellStyle name="Heading 1 2" xfId="15292"/>
    <cellStyle name="Heading 1 3" xfId="15293"/>
    <cellStyle name="Heading 1 4" xfId="15294"/>
    <cellStyle name="Heading 1_Лист2" xfId="15295"/>
    <cellStyle name="Heading 2" xfId="15296"/>
    <cellStyle name="Heading 2 2" xfId="15297"/>
    <cellStyle name="Heading 2 3" xfId="15298"/>
    <cellStyle name="Heading 2_Лист2" xfId="15299"/>
    <cellStyle name="Heading 3" xfId="15300"/>
    <cellStyle name="Heading 3 2" xfId="15301"/>
    <cellStyle name="Heading 3 2 2" xfId="15302"/>
    <cellStyle name="Heading 3 2_18" xfId="15303"/>
    <cellStyle name="Heading 3 3" xfId="15304"/>
    <cellStyle name="Heading 3 4" xfId="15305"/>
    <cellStyle name="Heading 4" xfId="15306"/>
    <cellStyle name="Heading 4 2" xfId="15307"/>
    <cellStyle name="Heading 4 3" xfId="15308"/>
    <cellStyle name="Heading 5" xfId="15309"/>
    <cellStyle name="Heading 5 2" xfId="15310"/>
    <cellStyle name="Heading 5 2 2" xfId="15311"/>
    <cellStyle name="Heading 5 2_18" xfId="15312"/>
    <cellStyle name="Heading 5_18" xfId="15313"/>
    <cellStyle name="Heading 6" xfId="15314"/>
    <cellStyle name="Heading 6 2" xfId="15315"/>
    <cellStyle name="Heading 6_18" xfId="15316"/>
    <cellStyle name="Heading 7" xfId="15317"/>
    <cellStyle name="Heading 8" xfId="15318"/>
    <cellStyle name="Heading No Underline" xfId="15319"/>
    <cellStyle name="Heading With Underline" xfId="15320"/>
    <cellStyle name="Heading With Underline 2" xfId="15321"/>
    <cellStyle name="Heading With Underline_18" xfId="15322"/>
    <cellStyle name="Heading_18" xfId="15323"/>
    <cellStyle name="Heading1" xfId="15324"/>
    <cellStyle name="Heading1 1" xfId="15325"/>
    <cellStyle name="Heading1 1 2" xfId="15326"/>
    <cellStyle name="Heading1 1 2 2" xfId="15327"/>
    <cellStyle name="Heading1 1 2_18" xfId="15328"/>
    <cellStyle name="Heading1 1 3" xfId="15329"/>
    <cellStyle name="Heading1 1 4" xfId="15330"/>
    <cellStyle name="Heading1 1_18" xfId="15331"/>
    <cellStyle name="Heading1 2" xfId="15332"/>
    <cellStyle name="Heading1 3" xfId="15333"/>
    <cellStyle name="Heading1_18" xfId="15334"/>
    <cellStyle name="Heading2" xfId="15335"/>
    <cellStyle name="Heading2 2" xfId="15336"/>
    <cellStyle name="Heading2 2 2" xfId="15337"/>
    <cellStyle name="Heading2 2_18" xfId="15338"/>
    <cellStyle name="Heading2 3" xfId="15339"/>
    <cellStyle name="Heading2 4" xfId="15340"/>
    <cellStyle name="Heading2_18" xfId="15341"/>
    <cellStyle name="Heading3" xfId="15342"/>
    <cellStyle name="Heading3 2" xfId="15343"/>
    <cellStyle name="Heading3 3" xfId="15344"/>
    <cellStyle name="Heading3_18" xfId="15345"/>
    <cellStyle name="Heading4" xfId="15346"/>
    <cellStyle name="Heading4 2" xfId="15347"/>
    <cellStyle name="Heading4 3" xfId="15348"/>
    <cellStyle name="Heading4 4" xfId="15349"/>
    <cellStyle name="Heading4_18" xfId="15350"/>
    <cellStyle name="Heading5" xfId="15351"/>
    <cellStyle name="Heading5 2" xfId="15352"/>
    <cellStyle name="Heading5 2 2" xfId="15353"/>
    <cellStyle name="Heading5 2 3" xfId="15354"/>
    <cellStyle name="Heading5 2_18" xfId="15355"/>
    <cellStyle name="Heading5 3" xfId="15356"/>
    <cellStyle name="Heading5 4" xfId="15357"/>
    <cellStyle name="Heading5_18" xfId="15358"/>
    <cellStyle name="Heading6" xfId="15359"/>
    <cellStyle name="Heading6 2" xfId="15360"/>
    <cellStyle name="Heading6 3" xfId="15361"/>
    <cellStyle name="Heading6_18" xfId="15362"/>
    <cellStyle name="Headline I" xfId="15363"/>
    <cellStyle name="Headline I 2" xfId="15364"/>
    <cellStyle name="Headline I 3" xfId="15365"/>
    <cellStyle name="Headline I_18" xfId="15366"/>
    <cellStyle name="Headline II" xfId="15367"/>
    <cellStyle name="Headline II 2" xfId="15368"/>
    <cellStyle name="Headline II 3" xfId="15369"/>
    <cellStyle name="Headline II_18" xfId="15370"/>
    <cellStyle name="Headline III" xfId="15371"/>
    <cellStyle name="Headline III 2" xfId="15372"/>
    <cellStyle name="Headline III 3" xfId="15373"/>
    <cellStyle name="Headline III_18" xfId="15374"/>
    <cellStyle name="highlight" xfId="15375"/>
    <cellStyle name="highlight 2" xfId="15376"/>
    <cellStyle name="highlight 3" xfId="15377"/>
    <cellStyle name="highlight_18" xfId="15378"/>
    <cellStyle name="Horizontal" xfId="15379"/>
    <cellStyle name="Horizontal 2" xfId="15380"/>
    <cellStyle name="Horizontal 3" xfId="15381"/>
    <cellStyle name="Horizontal_18" xfId="15382"/>
    <cellStyle name="Hyperlink_090424_Vznosy.xls" xfId="15383"/>
    <cellStyle name="Iau?iue_ deri-oren ctiu aia" xfId="15384"/>
    <cellStyle name="Îáû÷íûé_Ëèñò1" xfId="15385"/>
    <cellStyle name="Index" xfId="15386"/>
    <cellStyle name="Index 2" xfId="15387"/>
    <cellStyle name="Index 3" xfId="15388"/>
    <cellStyle name="Index_18" xfId="15389"/>
    <cellStyle name="Input" xfId="15390"/>
    <cellStyle name="Input %" xfId="15391"/>
    <cellStyle name="Input % 2" xfId="15392"/>
    <cellStyle name="Input % 2 2" xfId="15393"/>
    <cellStyle name="Input % 2 2 2" xfId="15394"/>
    <cellStyle name="Input % 2_18" xfId="15395"/>
    <cellStyle name="Input % 3" xfId="15396"/>
    <cellStyle name="Input % 3 2" xfId="15397"/>
    <cellStyle name="Input % 3 2 2" xfId="15398"/>
    <cellStyle name="Input % 3 2 2 2" xfId="15399"/>
    <cellStyle name="Input % 3 2 2 2 2" xfId="15400"/>
    <cellStyle name="Input % 3 2 2 3" xfId="15401"/>
    <cellStyle name="Input % 3 2 2_18" xfId="15402"/>
    <cellStyle name="Input % 3 2 3" xfId="15403"/>
    <cellStyle name="Input % 3 2 3 2" xfId="15404"/>
    <cellStyle name="Input % 3 2 4" xfId="15405"/>
    <cellStyle name="Input % 3 2_18" xfId="15406"/>
    <cellStyle name="Input % 3 3" xfId="15407"/>
    <cellStyle name="Input % 3 3 2" xfId="15408"/>
    <cellStyle name="Input % 3 3 2 2" xfId="15409"/>
    <cellStyle name="Input % 3 3 3" xfId="15410"/>
    <cellStyle name="Input % 3 3_18" xfId="15411"/>
    <cellStyle name="Input % 3 4" xfId="15412"/>
    <cellStyle name="Input % 3 4 2" xfId="15413"/>
    <cellStyle name="Input % 3 5" xfId="15414"/>
    <cellStyle name="Input % 3_18" xfId="15415"/>
    <cellStyle name="Input % 4" xfId="15416"/>
    <cellStyle name="Input % 4 2" xfId="15417"/>
    <cellStyle name="Input % 4 2 2" xfId="15418"/>
    <cellStyle name="Input % 4 2 2 2" xfId="15419"/>
    <cellStyle name="Input % 4 2 3" xfId="15420"/>
    <cellStyle name="Input % 4 2_18" xfId="15421"/>
    <cellStyle name="Input % 4 3" xfId="15422"/>
    <cellStyle name="Input % 4 3 2" xfId="15423"/>
    <cellStyle name="Input % 4 4" xfId="15424"/>
    <cellStyle name="Input % 4_18" xfId="15425"/>
    <cellStyle name="Input % 5" xfId="15426"/>
    <cellStyle name="Input % 5 2" xfId="15427"/>
    <cellStyle name="Input % 5 2 2" xfId="15428"/>
    <cellStyle name="Input % 5 3" xfId="15429"/>
    <cellStyle name="Input % 5_18" xfId="15430"/>
    <cellStyle name="Input % 6" xfId="15431"/>
    <cellStyle name="Input % 6 2" xfId="15432"/>
    <cellStyle name="Input % 7" xfId="15433"/>
    <cellStyle name="Input % 8" xfId="15434"/>
    <cellStyle name="Input %_18" xfId="15435"/>
    <cellStyle name="Input [yellow]" xfId="15436"/>
    <cellStyle name="Input [yellow] 2" xfId="15437"/>
    <cellStyle name="Input [yellow] 2 2" xfId="15438"/>
    <cellStyle name="Input [yellow] 2 2 2" xfId="15439"/>
    <cellStyle name="Input [yellow] 2 2_18" xfId="15440"/>
    <cellStyle name="Input [yellow] 2 3" xfId="15441"/>
    <cellStyle name="Input [yellow] 2 3 2" xfId="15442"/>
    <cellStyle name="Input [yellow] 2_18" xfId="15443"/>
    <cellStyle name="Input [yellow] 3" xfId="15444"/>
    <cellStyle name="Input [yellow] 3 2" xfId="15445"/>
    <cellStyle name="Input [yellow] 3 2 2" xfId="15446"/>
    <cellStyle name="Input [yellow] 3 2 2 2" xfId="15447"/>
    <cellStyle name="Input [yellow] 3 2 2 2 2" xfId="15448"/>
    <cellStyle name="Input [yellow] 3 2 2 3" xfId="15449"/>
    <cellStyle name="Input [yellow] 3 2 2_18" xfId="15450"/>
    <cellStyle name="Input [yellow] 3 2 3" xfId="15451"/>
    <cellStyle name="Input [yellow] 3 2 3 2" xfId="15452"/>
    <cellStyle name="Input [yellow] 3 2 4" xfId="15453"/>
    <cellStyle name="Input [yellow] 3 2_18" xfId="15454"/>
    <cellStyle name="Input [yellow] 3 3" xfId="15455"/>
    <cellStyle name="Input [yellow] 3 3 2" xfId="15456"/>
    <cellStyle name="Input [yellow] 3 3 2 2" xfId="15457"/>
    <cellStyle name="Input [yellow] 3 3 3" xfId="15458"/>
    <cellStyle name="Input [yellow] 3 3_18" xfId="15459"/>
    <cellStyle name="Input [yellow] 3 4" xfId="15460"/>
    <cellStyle name="Input [yellow] 3 4 2" xfId="15461"/>
    <cellStyle name="Input [yellow] 3 5" xfId="15462"/>
    <cellStyle name="Input [yellow] 3_18" xfId="15463"/>
    <cellStyle name="Input [yellow] 4" xfId="15464"/>
    <cellStyle name="Input [yellow] 4 2" xfId="15465"/>
    <cellStyle name="Input [yellow] 4 2 2" xfId="15466"/>
    <cellStyle name="Input [yellow] 4 2 2 2" xfId="15467"/>
    <cellStyle name="Input [yellow] 4 2 3" xfId="15468"/>
    <cellStyle name="Input [yellow] 4 2_18" xfId="15469"/>
    <cellStyle name="Input [yellow] 4 3" xfId="15470"/>
    <cellStyle name="Input [yellow] 4 3 2" xfId="15471"/>
    <cellStyle name="Input [yellow] 4 4" xfId="15472"/>
    <cellStyle name="Input [yellow] 4_18" xfId="15473"/>
    <cellStyle name="Input [yellow] 5" xfId="15474"/>
    <cellStyle name="Input [yellow] 5 2" xfId="15475"/>
    <cellStyle name="Input [yellow] 5 2 2" xfId="15476"/>
    <cellStyle name="Input [yellow] 5 3" xfId="15477"/>
    <cellStyle name="Input [yellow] 5_18" xfId="15478"/>
    <cellStyle name="Input [yellow] 6" xfId="15479"/>
    <cellStyle name="Input [yellow] 6 2" xfId="15480"/>
    <cellStyle name="Input [yellow] 7" xfId="15481"/>
    <cellStyle name="Input [yellow] 8" xfId="15482"/>
    <cellStyle name="Input [yellow]_18" xfId="15483"/>
    <cellStyle name="Input 10" xfId="15484"/>
    <cellStyle name="Input 10 2" xfId="15485"/>
    <cellStyle name="Input 10 2 2" xfId="15486"/>
    <cellStyle name="Input 10 3" xfId="15487"/>
    <cellStyle name="Input 10_18" xfId="15488"/>
    <cellStyle name="Input 11" xfId="15489"/>
    <cellStyle name="Input 11 2" xfId="15490"/>
    <cellStyle name="Input 11_18" xfId="15491"/>
    <cellStyle name="Input 12" xfId="15492"/>
    <cellStyle name="Input 12 2" xfId="15493"/>
    <cellStyle name="Input 12_18" xfId="15494"/>
    <cellStyle name="Input 13" xfId="15495"/>
    <cellStyle name="Input 14" xfId="15496"/>
    <cellStyle name="Input 15" xfId="15497"/>
    <cellStyle name="Input 2" xfId="15498"/>
    <cellStyle name="Input 2 2" xfId="15499"/>
    <cellStyle name="Input 2 2 2" xfId="15500"/>
    <cellStyle name="Input 2 2 2 2" xfId="15501"/>
    <cellStyle name="Input 2 2 2 2 2" xfId="15502"/>
    <cellStyle name="Input 2 2 2 3" xfId="15503"/>
    <cellStyle name="Input 2 2 2_18" xfId="15504"/>
    <cellStyle name="Input 2 2 3" xfId="15505"/>
    <cellStyle name="Input 2 2 3 2" xfId="15506"/>
    <cellStyle name="Input 2 2 4" xfId="15507"/>
    <cellStyle name="Input 2 2_18" xfId="15508"/>
    <cellStyle name="Input 2 3" xfId="15509"/>
    <cellStyle name="Input 2 3 2" xfId="15510"/>
    <cellStyle name="Input 2 3 2 2" xfId="15511"/>
    <cellStyle name="Input 2 3 3" xfId="15512"/>
    <cellStyle name="Input 2 3_18" xfId="15513"/>
    <cellStyle name="Input 2 4" xfId="15514"/>
    <cellStyle name="Input 2 4 2" xfId="15515"/>
    <cellStyle name="Input 2 5" xfId="15516"/>
    <cellStyle name="Input 2 6" xfId="15517"/>
    <cellStyle name="Input 2_18" xfId="15518"/>
    <cellStyle name="Input 3" xfId="15519"/>
    <cellStyle name="Input 3 2" xfId="15520"/>
    <cellStyle name="Input 3 2 2" xfId="15521"/>
    <cellStyle name="Input 3 2 2 2" xfId="15522"/>
    <cellStyle name="Input 3 2 3" xfId="15523"/>
    <cellStyle name="Input 3 2_18" xfId="15524"/>
    <cellStyle name="Input 3 3" xfId="15525"/>
    <cellStyle name="Input 3 3 2" xfId="15526"/>
    <cellStyle name="Input 3 4" xfId="15527"/>
    <cellStyle name="Input 3_18" xfId="15528"/>
    <cellStyle name="Input 4" xfId="15529"/>
    <cellStyle name="Input 4 2" xfId="15530"/>
    <cellStyle name="Input 4 2 2" xfId="15531"/>
    <cellStyle name="Input 4 3" xfId="15532"/>
    <cellStyle name="Input 4_18" xfId="15533"/>
    <cellStyle name="Input 5" xfId="15534"/>
    <cellStyle name="Input 5 2" xfId="15535"/>
    <cellStyle name="Input 5 2 2" xfId="15536"/>
    <cellStyle name="Input 5 3" xfId="15537"/>
    <cellStyle name="Input 5_18" xfId="15538"/>
    <cellStyle name="Input 6" xfId="15539"/>
    <cellStyle name="Input 6 2" xfId="15540"/>
    <cellStyle name="Input 6 2 2" xfId="15541"/>
    <cellStyle name="Input 6 3" xfId="15542"/>
    <cellStyle name="Input 6_18" xfId="15543"/>
    <cellStyle name="Input 7" xfId="15544"/>
    <cellStyle name="Input 7 2" xfId="15545"/>
    <cellStyle name="Input 7 2 2" xfId="15546"/>
    <cellStyle name="Input 7 3" xfId="15547"/>
    <cellStyle name="Input 7_18" xfId="15548"/>
    <cellStyle name="Input 8" xfId="15549"/>
    <cellStyle name="Input 8 2" xfId="15550"/>
    <cellStyle name="Input 8 2 2" xfId="15551"/>
    <cellStyle name="Input 8 3" xfId="15552"/>
    <cellStyle name="Input 8_18" xfId="15553"/>
    <cellStyle name="Input 9" xfId="15554"/>
    <cellStyle name="Input 9 2" xfId="15555"/>
    <cellStyle name="Input 9 2 2" xfId="15556"/>
    <cellStyle name="Input 9 3" xfId="15557"/>
    <cellStyle name="Input 9_18" xfId="15558"/>
    <cellStyle name="Input Box" xfId="15559"/>
    <cellStyle name="Input_20" xfId="15560"/>
    <cellStyle name="Inputnumbaccid" xfId="15561"/>
    <cellStyle name="Inpyear" xfId="15562"/>
    <cellStyle name="International" xfId="15563"/>
    <cellStyle name="International1" xfId="15564"/>
    <cellStyle name="Ioe?uaaaoayny aeia?nnueea" xfId="15565"/>
    <cellStyle name="Ioe?uaaaoayny aeia?nnueea 2" xfId="15566"/>
    <cellStyle name="Ioe?uaaaoayny aeia?nnueea 3" xfId="15567"/>
    <cellStyle name="Ioe?uaaaoayny aeia?nnueea_18" xfId="15568"/>
    <cellStyle name="ISO" xfId="15569"/>
    <cellStyle name="ISO 2" xfId="15570"/>
    <cellStyle name="ISO 3" xfId="15571"/>
    <cellStyle name="ISO_18" xfId="15572"/>
    <cellStyle name="Ivedimas" xfId="15573"/>
    <cellStyle name="Ivedimas 2" xfId="15574"/>
    <cellStyle name="Ivedimas 2 2" xfId="15575"/>
    <cellStyle name="Ivedimas 2 2 2" xfId="15576"/>
    <cellStyle name="Ivedimas 2_18" xfId="15577"/>
    <cellStyle name="Ivedimas 3" xfId="15578"/>
    <cellStyle name="Ivedimas 3 2" xfId="15579"/>
    <cellStyle name="Ivedimas 3 2 2" xfId="15580"/>
    <cellStyle name="Ivedimas 3 2 2 2" xfId="15581"/>
    <cellStyle name="Ivedimas 3 2 2 2 2" xfId="15582"/>
    <cellStyle name="Ivedimas 3 2 2 3" xfId="15583"/>
    <cellStyle name="Ivedimas 3 2 2_18" xfId="15584"/>
    <cellStyle name="Ivedimas 3 2 3" xfId="15585"/>
    <cellStyle name="Ivedimas 3 2 3 2" xfId="15586"/>
    <cellStyle name="Ivedimas 3 2 4" xfId="15587"/>
    <cellStyle name="Ivedimas 3 2_18" xfId="15588"/>
    <cellStyle name="Ivedimas 3 3" xfId="15589"/>
    <cellStyle name="Ivedimas 3 3 2" xfId="15590"/>
    <cellStyle name="Ivedimas 3 3 2 2" xfId="15591"/>
    <cellStyle name="Ivedimas 3 3 3" xfId="15592"/>
    <cellStyle name="Ivedimas 3 3_18" xfId="15593"/>
    <cellStyle name="Ivedimas 3 4" xfId="15594"/>
    <cellStyle name="Ivedimas 3 4 2" xfId="15595"/>
    <cellStyle name="Ivedimas 3 5" xfId="15596"/>
    <cellStyle name="Ivedimas 3_18" xfId="15597"/>
    <cellStyle name="Ivedimas 4" xfId="15598"/>
    <cellStyle name="Ivedimas 4 2" xfId="15599"/>
    <cellStyle name="Ivedimas 4 2 2" xfId="15600"/>
    <cellStyle name="Ivedimas 4 2 2 2" xfId="15601"/>
    <cellStyle name="Ivedimas 4 2 3" xfId="15602"/>
    <cellStyle name="Ivedimas 4 2_18" xfId="15603"/>
    <cellStyle name="Ivedimas 4 3" xfId="15604"/>
    <cellStyle name="Ivedimas 4 3 2" xfId="15605"/>
    <cellStyle name="Ivedimas 4 4" xfId="15606"/>
    <cellStyle name="Ivedimas 4_18" xfId="15607"/>
    <cellStyle name="Ivedimas 5" xfId="15608"/>
    <cellStyle name="Ivedimas 5 2" xfId="15609"/>
    <cellStyle name="Ivedimas 5 2 2" xfId="15610"/>
    <cellStyle name="Ivedimas 5 3" xfId="15611"/>
    <cellStyle name="Ivedimas 5_18" xfId="15612"/>
    <cellStyle name="Ivedimas 6" xfId="15613"/>
    <cellStyle name="Ivedimas 6 2" xfId="15614"/>
    <cellStyle name="Ivedimas 7" xfId="15615"/>
    <cellStyle name="Ivedimas 8" xfId="15616"/>
    <cellStyle name="Ivedimas_18" xfId="15617"/>
    <cellStyle name="Ivedimo1" xfId="15618"/>
    <cellStyle name="Ivedimo1 2" xfId="15619"/>
    <cellStyle name="Ivedimo1 2 2" xfId="15620"/>
    <cellStyle name="Ivedimo1 2 2 2" xfId="15621"/>
    <cellStyle name="Ivedimo1 2_18" xfId="15622"/>
    <cellStyle name="Ivedimo1 3" xfId="15623"/>
    <cellStyle name="Ivedimo1 3 2" xfId="15624"/>
    <cellStyle name="Ivedimo1 3 2 2" xfId="15625"/>
    <cellStyle name="Ivedimo1 3 2 2 2" xfId="15626"/>
    <cellStyle name="Ivedimo1 3 2 2 2 2" xfId="15627"/>
    <cellStyle name="Ivedimo1 3 2 2 3" xfId="15628"/>
    <cellStyle name="Ivedimo1 3 2 2_18" xfId="15629"/>
    <cellStyle name="Ivedimo1 3 2 3" xfId="15630"/>
    <cellStyle name="Ivedimo1 3 2 3 2" xfId="15631"/>
    <cellStyle name="Ivedimo1 3 2 4" xfId="15632"/>
    <cellStyle name="Ivedimo1 3 2_18" xfId="15633"/>
    <cellStyle name="Ivedimo1 3 3" xfId="15634"/>
    <cellStyle name="Ivedimo1 3 3 2" xfId="15635"/>
    <cellStyle name="Ivedimo1 3 3 2 2" xfId="15636"/>
    <cellStyle name="Ivedimo1 3 3 3" xfId="15637"/>
    <cellStyle name="Ivedimo1 3 3_18" xfId="15638"/>
    <cellStyle name="Ivedimo1 3 4" xfId="15639"/>
    <cellStyle name="Ivedimo1 3 4 2" xfId="15640"/>
    <cellStyle name="Ivedimo1 3 5" xfId="15641"/>
    <cellStyle name="Ivedimo1 3_18" xfId="15642"/>
    <cellStyle name="Ivedimo1 4" xfId="15643"/>
    <cellStyle name="Ivedimo1 4 2" xfId="15644"/>
    <cellStyle name="Ivedimo1 4 2 2" xfId="15645"/>
    <cellStyle name="Ivedimo1 4 2 2 2" xfId="15646"/>
    <cellStyle name="Ivedimo1 4 2 3" xfId="15647"/>
    <cellStyle name="Ivedimo1 4 2_18" xfId="15648"/>
    <cellStyle name="Ivedimo1 4 3" xfId="15649"/>
    <cellStyle name="Ivedimo1 4 3 2" xfId="15650"/>
    <cellStyle name="Ivedimo1 4 4" xfId="15651"/>
    <cellStyle name="Ivedimo1 4_18" xfId="15652"/>
    <cellStyle name="Ivedimo1 5" xfId="15653"/>
    <cellStyle name="Ivedimo1 5 2" xfId="15654"/>
    <cellStyle name="Ivedimo1 5 2 2" xfId="15655"/>
    <cellStyle name="Ivedimo1 5 3" xfId="15656"/>
    <cellStyle name="Ivedimo1 5_18" xfId="15657"/>
    <cellStyle name="Ivedimo1 6" xfId="15658"/>
    <cellStyle name="Ivedimo1 6 2" xfId="15659"/>
    <cellStyle name="Ivedimo1 7" xfId="15660"/>
    <cellStyle name="Ivedimo1 8" xfId="15661"/>
    <cellStyle name="Ivedimo1_18" xfId="15662"/>
    <cellStyle name="Ivedimo2" xfId="15663"/>
    <cellStyle name="Ivedimo2 2" xfId="15664"/>
    <cellStyle name="Ivedimo2 2 2" xfId="15665"/>
    <cellStyle name="Ivedimo2 2 2 2" xfId="15666"/>
    <cellStyle name="Ivedimo2 2_18" xfId="15667"/>
    <cellStyle name="Ivedimo2 3" xfId="15668"/>
    <cellStyle name="Ivedimo2 3 2" xfId="15669"/>
    <cellStyle name="Ivedimo2 3 2 2" xfId="15670"/>
    <cellStyle name="Ivedimo2 3 2 2 2" xfId="15671"/>
    <cellStyle name="Ivedimo2 3 2 2 2 2" xfId="15672"/>
    <cellStyle name="Ivedimo2 3 2 2 3" xfId="15673"/>
    <cellStyle name="Ivedimo2 3 2 2_18" xfId="15674"/>
    <cellStyle name="Ivedimo2 3 2 3" xfId="15675"/>
    <cellStyle name="Ivedimo2 3 2 3 2" xfId="15676"/>
    <cellStyle name="Ivedimo2 3 2 4" xfId="15677"/>
    <cellStyle name="Ivedimo2 3 2_18" xfId="15678"/>
    <cellStyle name="Ivedimo2 3 3" xfId="15679"/>
    <cellStyle name="Ivedimo2 3 3 2" xfId="15680"/>
    <cellStyle name="Ivedimo2 3 3 2 2" xfId="15681"/>
    <cellStyle name="Ivedimo2 3 3 3" xfId="15682"/>
    <cellStyle name="Ivedimo2 3 3_18" xfId="15683"/>
    <cellStyle name="Ivedimo2 3 4" xfId="15684"/>
    <cellStyle name="Ivedimo2 3 4 2" xfId="15685"/>
    <cellStyle name="Ivedimo2 3 5" xfId="15686"/>
    <cellStyle name="Ivedimo2 3_18" xfId="15687"/>
    <cellStyle name="Ivedimo2 4" xfId="15688"/>
    <cellStyle name="Ivedimo2 4 2" xfId="15689"/>
    <cellStyle name="Ivedimo2 4 2 2" xfId="15690"/>
    <cellStyle name="Ivedimo2 4 2 2 2" xfId="15691"/>
    <cellStyle name="Ivedimo2 4 2 3" xfId="15692"/>
    <cellStyle name="Ivedimo2 4 2_18" xfId="15693"/>
    <cellStyle name="Ivedimo2 4 3" xfId="15694"/>
    <cellStyle name="Ivedimo2 4 3 2" xfId="15695"/>
    <cellStyle name="Ivedimo2 4 4" xfId="15696"/>
    <cellStyle name="Ivedimo2 4_18" xfId="15697"/>
    <cellStyle name="Ivedimo2 5" xfId="15698"/>
    <cellStyle name="Ivedimo2 5 2" xfId="15699"/>
    <cellStyle name="Ivedimo2 5 2 2" xfId="15700"/>
    <cellStyle name="Ivedimo2 5 3" xfId="15701"/>
    <cellStyle name="Ivedimo2 5_18" xfId="15702"/>
    <cellStyle name="Ivedimo2 6" xfId="15703"/>
    <cellStyle name="Ivedimo2 6 2" xfId="15704"/>
    <cellStyle name="Ivedimo2 7" xfId="15705"/>
    <cellStyle name="Ivedimo2 8" xfId="15706"/>
    <cellStyle name="Ivedimo2_18" xfId="15707"/>
    <cellStyle name="Ivedimo5" xfId="15708"/>
    <cellStyle name="Ivedimo5 2" xfId="15709"/>
    <cellStyle name="Ivedimo5 2 2" xfId="15710"/>
    <cellStyle name="Ivedimo5 2 2 2" xfId="15711"/>
    <cellStyle name="Ivedimo5 2_18" xfId="15712"/>
    <cellStyle name="Ivedimo5 3" xfId="15713"/>
    <cellStyle name="Ivedimo5 3 2" xfId="15714"/>
    <cellStyle name="Ivedimo5 3 2 2" xfId="15715"/>
    <cellStyle name="Ivedimo5 3 2 2 2" xfId="15716"/>
    <cellStyle name="Ivedimo5 3 2 2 2 2" xfId="15717"/>
    <cellStyle name="Ivedimo5 3 2 2 3" xfId="15718"/>
    <cellStyle name="Ivedimo5 3 2 2_18" xfId="15719"/>
    <cellStyle name="Ivedimo5 3 2 3" xfId="15720"/>
    <cellStyle name="Ivedimo5 3 2 3 2" xfId="15721"/>
    <cellStyle name="Ivedimo5 3 2 4" xfId="15722"/>
    <cellStyle name="Ivedimo5 3 2_18" xfId="15723"/>
    <cellStyle name="Ivedimo5 3 3" xfId="15724"/>
    <cellStyle name="Ivedimo5 3 3 2" xfId="15725"/>
    <cellStyle name="Ivedimo5 3 3 2 2" xfId="15726"/>
    <cellStyle name="Ivedimo5 3 3 3" xfId="15727"/>
    <cellStyle name="Ivedimo5 3 3_18" xfId="15728"/>
    <cellStyle name="Ivedimo5 3 4" xfId="15729"/>
    <cellStyle name="Ivedimo5 3 4 2" xfId="15730"/>
    <cellStyle name="Ivedimo5 3 5" xfId="15731"/>
    <cellStyle name="Ivedimo5 3_18" xfId="15732"/>
    <cellStyle name="Ivedimo5 4" xfId="15733"/>
    <cellStyle name="Ivedimo5 4 2" xfId="15734"/>
    <cellStyle name="Ivedimo5 4 2 2" xfId="15735"/>
    <cellStyle name="Ivedimo5 4 2 2 2" xfId="15736"/>
    <cellStyle name="Ivedimo5 4 2 3" xfId="15737"/>
    <cellStyle name="Ivedimo5 4 2_18" xfId="15738"/>
    <cellStyle name="Ivedimo5 4 3" xfId="15739"/>
    <cellStyle name="Ivedimo5 4 3 2" xfId="15740"/>
    <cellStyle name="Ivedimo5 4 4" xfId="15741"/>
    <cellStyle name="Ivedimo5 4_18" xfId="15742"/>
    <cellStyle name="Ivedimo5 5" xfId="15743"/>
    <cellStyle name="Ivedimo5 5 2" xfId="15744"/>
    <cellStyle name="Ivedimo5 5 2 2" xfId="15745"/>
    <cellStyle name="Ivedimo5 5 3" xfId="15746"/>
    <cellStyle name="Ivedimo5 5_18" xfId="15747"/>
    <cellStyle name="Ivedimo5 6" xfId="15748"/>
    <cellStyle name="Ivedimo5 6 2" xfId="15749"/>
    <cellStyle name="Ivedimo5 7" xfId="15750"/>
    <cellStyle name="Ivedimo5 8" xfId="15751"/>
    <cellStyle name="Ivedimo5_18" xfId="15752"/>
    <cellStyle name="Kilo" xfId="15753"/>
    <cellStyle name="Kilo 2" xfId="15754"/>
    <cellStyle name="Kilo 2 2" xfId="15755"/>
    <cellStyle name="Kilo 2 3" xfId="15756"/>
    <cellStyle name="Kilo 2_18" xfId="15757"/>
    <cellStyle name="Kilo 3" xfId="15758"/>
    <cellStyle name="Kilo 3 2" xfId="15759"/>
    <cellStyle name="Kilo 3_18" xfId="15760"/>
    <cellStyle name="Kilo 4" xfId="15761"/>
    <cellStyle name="Kilo_18" xfId="15762"/>
    <cellStyle name="KPMG Heading 1" xfId="15763"/>
    <cellStyle name="KPMG Heading 2" xfId="15764"/>
    <cellStyle name="KPMG Heading 3" xfId="15765"/>
    <cellStyle name="KPMG Heading 4" xfId="15766"/>
    <cellStyle name="KPMG Normal" xfId="15767"/>
    <cellStyle name="KPMG Normal Text" xfId="15768"/>
    <cellStyle name="KPMG Normal_18" xfId="15769"/>
    <cellStyle name="kt" xfId="15770"/>
    <cellStyle name="kt 2" xfId="15771"/>
    <cellStyle name="kt 3" xfId="15772"/>
    <cellStyle name="kt_18" xfId="15773"/>
    <cellStyle name="Labels - Style3" xfId="15774"/>
    <cellStyle name="Labels - Style3 2" xfId="15775"/>
    <cellStyle name="Labels - Style3 2 2" xfId="15776"/>
    <cellStyle name="Labels - Style3 2 2 2" xfId="15777"/>
    <cellStyle name="Labels - Style3 2 2_18" xfId="15778"/>
    <cellStyle name="Labels - Style3 2 3" xfId="15779"/>
    <cellStyle name="Labels - Style3 2 3 2" xfId="15780"/>
    <cellStyle name="Labels - Style3 2 3_18" xfId="15781"/>
    <cellStyle name="Labels - Style3 2 4" xfId="15782"/>
    <cellStyle name="Labels - Style3 2 4 2" xfId="15783"/>
    <cellStyle name="Labels - Style3 2_18" xfId="15784"/>
    <cellStyle name="Labels - Style3 3" xfId="15785"/>
    <cellStyle name="Labels - Style3 3 2" xfId="15786"/>
    <cellStyle name="Labels - Style3 3 2 2" xfId="15787"/>
    <cellStyle name="Labels - Style3 3 2 2 2" xfId="15788"/>
    <cellStyle name="Labels - Style3 3 2 2_18" xfId="15789"/>
    <cellStyle name="Labels - Style3 3 2 3" xfId="15790"/>
    <cellStyle name="Labels - Style3 3 2_18" xfId="15791"/>
    <cellStyle name="Labels - Style3 3 3" xfId="15792"/>
    <cellStyle name="Labels - Style3 3 3 2" xfId="15793"/>
    <cellStyle name="Labels - Style3 3 3_18" xfId="15794"/>
    <cellStyle name="Labels - Style3 3 4" xfId="15795"/>
    <cellStyle name="Labels - Style3 3_18" xfId="15796"/>
    <cellStyle name="Labels - Style3 4" xfId="15797"/>
    <cellStyle name="Labels - Style3 4 2" xfId="15798"/>
    <cellStyle name="Labels - Style3 4 2 2" xfId="15799"/>
    <cellStyle name="Labels - Style3 4 2_18" xfId="15800"/>
    <cellStyle name="Labels - Style3 4 3" xfId="15801"/>
    <cellStyle name="Labels - Style3 4_18" xfId="15802"/>
    <cellStyle name="Labels - Style3 5" xfId="15803"/>
    <cellStyle name="Labels - Style3 5 2" xfId="15804"/>
    <cellStyle name="Labels - Style3 5_18" xfId="15805"/>
    <cellStyle name="Labels - Style3 6" xfId="15806"/>
    <cellStyle name="Labels - Style3 6 2" xfId="15807"/>
    <cellStyle name="Labels - Style3 7" xfId="15808"/>
    <cellStyle name="Labels - Style3 8" xfId="15809"/>
    <cellStyle name="Labels - Style3_18" xfId="15810"/>
    <cellStyle name="Legal 8? x 14 in" xfId="15811"/>
    <cellStyle name="Licence" xfId="15812"/>
    <cellStyle name="Licence 2" xfId="15813"/>
    <cellStyle name="Licence 3" xfId="15814"/>
    <cellStyle name="Licence_18" xfId="15815"/>
    <cellStyle name="Line Number" xfId="15816"/>
    <cellStyle name="Line Number 2" xfId="15817"/>
    <cellStyle name="Line Number 3" xfId="15818"/>
    <cellStyle name="Line Number_18" xfId="15819"/>
    <cellStyle name="Link Currency (0)" xfId="15820"/>
    <cellStyle name="Link Currency (0) 2" xfId="15821"/>
    <cellStyle name="Link Currency (0) 3" xfId="15822"/>
    <cellStyle name="Link Currency (0)_18" xfId="15823"/>
    <cellStyle name="Link Currency (2)" xfId="15824"/>
    <cellStyle name="Link Currency (2) 2" xfId="15825"/>
    <cellStyle name="Link Currency (2) 3" xfId="15826"/>
    <cellStyle name="Link Currency (2)_18" xfId="15827"/>
    <cellStyle name="Link Units (0)" xfId="15828"/>
    <cellStyle name="Link Units (0) 2" xfId="15829"/>
    <cellStyle name="Link Units (0) 3" xfId="15830"/>
    <cellStyle name="Link Units (0)_18" xfId="15831"/>
    <cellStyle name="Link Units (1)" xfId="15832"/>
    <cellStyle name="Link Units (1) 2" xfId="15833"/>
    <cellStyle name="Link Units (1) 3" xfId="15834"/>
    <cellStyle name="Link Units (1)_18" xfId="15835"/>
    <cellStyle name="Link Units (2)" xfId="15836"/>
    <cellStyle name="Link Units (2) 2" xfId="15837"/>
    <cellStyle name="Link Units (2) 3" xfId="15838"/>
    <cellStyle name="Link Units (2)_18" xfId="15839"/>
    <cellStyle name="Linked Cell" xfId="15840"/>
    <cellStyle name="Linked Cell 2" xfId="15841"/>
    <cellStyle name="Linked Cell 3" xfId="15842"/>
    <cellStyle name="Locked" xfId="15843"/>
    <cellStyle name="Locked 2" xfId="15844"/>
    <cellStyle name="Matrix" xfId="15845"/>
    <cellStyle name="Matrix 2" xfId="15846"/>
    <cellStyle name="Matrix 3" xfId="15847"/>
    <cellStyle name="Matrix_18" xfId="15848"/>
    <cellStyle name="Migliaia_DCF Lucchini Italy_Sidermeccanica" xfId="15849"/>
    <cellStyle name="Millares [0]_FINAL-10" xfId="15850"/>
    <cellStyle name="Millares_FINAL-10" xfId="15851"/>
    <cellStyle name="Milliers [0]_~0926154" xfId="15852"/>
    <cellStyle name="Milliers_~0926154" xfId="15853"/>
    <cellStyle name="millions" xfId="15854"/>
    <cellStyle name="millions 2" xfId="15855"/>
    <cellStyle name="millions 3" xfId="15856"/>
    <cellStyle name="millions_18" xfId="15857"/>
    <cellStyle name="mnb" xfId="15858"/>
    <cellStyle name="mnb 2" xfId="15859"/>
    <cellStyle name="mnb 2 2" xfId="15860"/>
    <cellStyle name="mnb 2 2 2" xfId="15861"/>
    <cellStyle name="mnb 2 2 2 2" xfId="15862"/>
    <cellStyle name="mnb 2 2 2 2 2" xfId="15863"/>
    <cellStyle name="mnb 2 2 2 3" xfId="15864"/>
    <cellStyle name="mnb 2 2 2_18" xfId="15865"/>
    <cellStyle name="mnb 2 2 3" xfId="15866"/>
    <cellStyle name="mnb 2 2 3 2" xfId="15867"/>
    <cellStyle name="mnb 2 2 4" xfId="15868"/>
    <cellStyle name="mnb 2 2_18" xfId="15869"/>
    <cellStyle name="mnb 2 3" xfId="15870"/>
    <cellStyle name="mnb 2 3 2" xfId="15871"/>
    <cellStyle name="mnb 2 3 2 2" xfId="15872"/>
    <cellStyle name="mnb 2 3 3" xfId="15873"/>
    <cellStyle name="mnb 2 3_18" xfId="15874"/>
    <cellStyle name="mnb 2 4" xfId="15875"/>
    <cellStyle name="mnb 2 4 2" xfId="15876"/>
    <cellStyle name="mnb 2 5" xfId="15877"/>
    <cellStyle name="mnb 2_18" xfId="15878"/>
    <cellStyle name="mnb 3" xfId="15879"/>
    <cellStyle name="mnb 3 2" xfId="15880"/>
    <cellStyle name="mnb 3 2 2" xfId="15881"/>
    <cellStyle name="mnb 3 2 2 2" xfId="15882"/>
    <cellStyle name="mnb 3 2 3" xfId="15883"/>
    <cellStyle name="mnb 3 2_18" xfId="15884"/>
    <cellStyle name="mnb 3 3" xfId="15885"/>
    <cellStyle name="mnb 3 3 2" xfId="15886"/>
    <cellStyle name="mnb 3 4" xfId="15887"/>
    <cellStyle name="mnb 3_18" xfId="15888"/>
    <cellStyle name="mnb 4" xfId="15889"/>
    <cellStyle name="mnb 4 2" xfId="15890"/>
    <cellStyle name="mnb 4 2 2" xfId="15891"/>
    <cellStyle name="mnb 4 3" xfId="15892"/>
    <cellStyle name="mnb 4_18" xfId="15893"/>
    <cellStyle name="mnb 5" xfId="15894"/>
    <cellStyle name="mnb 5 2" xfId="15895"/>
    <cellStyle name="mnb 6" xfId="15896"/>
    <cellStyle name="mnb 7" xfId="15897"/>
    <cellStyle name="mnb_18" xfId="15898"/>
    <cellStyle name="Mon?taire [0]_~0926154" xfId="15899"/>
    <cellStyle name="Mon?taire_~0926154" xfId="15900"/>
    <cellStyle name="Moneda [0]_FINAL-10" xfId="15901"/>
    <cellStyle name="Moneda_FINAL-10" xfId="15902"/>
    <cellStyle name="Monétaire [0]_~0926154" xfId="15903"/>
    <cellStyle name="Monétaire_~0926154" xfId="15904"/>
    <cellStyle name="Monйtaire [0]_Conversion Summary" xfId="15905"/>
    <cellStyle name="Monйtaire_Conversion Summary" xfId="15906"/>
    <cellStyle name="Multiple" xfId="15907"/>
    <cellStyle name="Multiple 2" xfId="15908"/>
    <cellStyle name="Multiple 3" xfId="15909"/>
    <cellStyle name="Multiple_18" xfId="15910"/>
    <cellStyle name="mмny_laroux" xfId="15911"/>
    <cellStyle name="Nameenter" xfId="15912"/>
    <cellStyle name="Neutral" xfId="15913"/>
    <cellStyle name="Neutral 2" xfId="15914"/>
    <cellStyle name="Neutral 3" xfId="15915"/>
    <cellStyle name="Niezdef." xfId="15916"/>
    <cellStyle name="Niezdef. 2" xfId="15917"/>
    <cellStyle name="Niezdef. 2 2" xfId="15918"/>
    <cellStyle name="Niezdef. 3" xfId="15919"/>
    <cellStyle name="Niezdef. 4" xfId="15920"/>
    <cellStyle name="Niezdef._18" xfId="15921"/>
    <cellStyle name="Nobmal_Assump." xfId="15922"/>
    <cellStyle name="Non_definito" xfId="15923"/>
    <cellStyle name="Norm?l_Combellga Intangibles_10_ea" xfId="15924"/>
    <cellStyle name="norm?ln?_917_MTS_market.xls graf 1" xfId="15925"/>
    <cellStyle name="Norma11l" xfId="15926"/>
    <cellStyle name="Norma11l 2" xfId="15927"/>
    <cellStyle name="Norma11l 3" xfId="15928"/>
    <cellStyle name="Norma11l 3 2" xfId="15929"/>
    <cellStyle name="Norma11l 3_18" xfId="15930"/>
    <cellStyle name="Norma11l 4" xfId="15931"/>
    <cellStyle name="Norma11l_18" xfId="15932"/>
    <cellStyle name="Normal" xfId="15933"/>
    <cellStyle name="Normal - Style1" xfId="15934"/>
    <cellStyle name="Normal - Style1 2" xfId="15935"/>
    <cellStyle name="Normal - Style1 2 2" xfId="15936"/>
    <cellStyle name="Normal - Style1 3" xfId="15937"/>
    <cellStyle name="Normal - Style1 4" xfId="15938"/>
    <cellStyle name="Normal - Style1_18" xfId="15939"/>
    <cellStyle name="Normal 1" xfId="15940"/>
    <cellStyle name="Normal 1 2" xfId="15941"/>
    <cellStyle name="Normal 1_18" xfId="15942"/>
    <cellStyle name="Normal 10" xfId="15943"/>
    <cellStyle name="Normal 10 2" xfId="15944"/>
    <cellStyle name="Normal 10_18" xfId="15945"/>
    <cellStyle name="Normal 11" xfId="15946"/>
    <cellStyle name="Normal 11 2" xfId="15947"/>
    <cellStyle name="Normal 11_18" xfId="15948"/>
    <cellStyle name="Normal 12" xfId="15949"/>
    <cellStyle name="Normal 12 2" xfId="15950"/>
    <cellStyle name="Normal 12_18" xfId="15951"/>
    <cellStyle name="Normal 13" xfId="15952"/>
    <cellStyle name="Normal 14" xfId="15953"/>
    <cellStyle name="Normal 15" xfId="15954"/>
    <cellStyle name="Normal 15 2" xfId="15955"/>
    <cellStyle name="Normal 15 3" xfId="15956"/>
    <cellStyle name="Normal 15_18" xfId="15957"/>
    <cellStyle name="Normal 16" xfId="15958"/>
    <cellStyle name="Normal 17" xfId="15959"/>
    <cellStyle name="Normal 18" xfId="15960"/>
    <cellStyle name="Normal 19" xfId="15961"/>
    <cellStyle name="Normal 2" xfId="15962"/>
    <cellStyle name="Normal 2 2" xfId="15963"/>
    <cellStyle name="Normal 2 2 2" xfId="15964"/>
    <cellStyle name="Normal 2 2 3" xfId="15965"/>
    <cellStyle name="Normal 2 2_18" xfId="15966"/>
    <cellStyle name="Normal 2 3" xfId="15967"/>
    <cellStyle name="Normal 2 4" xfId="15968"/>
    <cellStyle name="Normal 2 5" xfId="15969"/>
    <cellStyle name="Normal 2 6" xfId="15970"/>
    <cellStyle name="Normal 2 7" xfId="15971"/>
    <cellStyle name="Normal 2_18" xfId="15972"/>
    <cellStyle name="Normal 20" xfId="15973"/>
    <cellStyle name="Normal 3" xfId="15974"/>
    <cellStyle name="Normal 3 2" xfId="15975"/>
    <cellStyle name="Normal 3 2 2" xfId="15976"/>
    <cellStyle name="Normal 3 3" xfId="15977"/>
    <cellStyle name="Normal 3 4" xfId="15978"/>
    <cellStyle name="Normal 3 5" xfId="15979"/>
    <cellStyle name="Normal 3 6" xfId="15980"/>
    <cellStyle name="Normal 3_18" xfId="15981"/>
    <cellStyle name="Normal 4" xfId="15982"/>
    <cellStyle name="Normal 4 2" xfId="15983"/>
    <cellStyle name="Normal 4 2 2" xfId="15984"/>
    <cellStyle name="Normal 4 2 3" xfId="15985"/>
    <cellStyle name="Normal 4 2_18" xfId="15986"/>
    <cellStyle name="Normal 4 3" xfId="15987"/>
    <cellStyle name="Normal 4 4" xfId="15988"/>
    <cellStyle name="Normal 4_18" xfId="15989"/>
    <cellStyle name="Normal 5" xfId="15990"/>
    <cellStyle name="Normal 5 2" xfId="15991"/>
    <cellStyle name="Normal 5 3" xfId="15992"/>
    <cellStyle name="Normal 5_18" xfId="15993"/>
    <cellStyle name="Normal 53" xfId="15994"/>
    <cellStyle name="Normal 6" xfId="15995"/>
    <cellStyle name="Normal 6 2" xfId="15996"/>
    <cellStyle name="Normal 6_18" xfId="15997"/>
    <cellStyle name="Normal 7" xfId="15998"/>
    <cellStyle name="Normal 7 2" xfId="15999"/>
    <cellStyle name="Normal 7_18" xfId="16000"/>
    <cellStyle name="Normal 8" xfId="16001"/>
    <cellStyle name="Normal 8 2" xfId="16002"/>
    <cellStyle name="Normal 8_18" xfId="16003"/>
    <cellStyle name="Normal 9" xfId="16004"/>
    <cellStyle name="Normal 9 2" xfId="16005"/>
    <cellStyle name="Normal 9_18" xfId="16006"/>
    <cellStyle name="Normal." xfId="16007"/>
    <cellStyle name="Normal. 2" xfId="16008"/>
    <cellStyle name="Normal. 3" xfId="16009"/>
    <cellStyle name="Normal._18" xfId="16010"/>
    <cellStyle name="Normal_# 41-Market &amp;Trends" xfId="16011"/>
    <cellStyle name="Normál_Combellga Intangibles_10_ea" xfId="16012"/>
    <cellStyle name="Normal_DCF" xfId="16013"/>
    <cellStyle name="Normál_DCF_NKMK_08_AO_1" xfId="16014"/>
    <cellStyle name="Normal_DCF_Pavlodar_9" xfId="16015"/>
    <cellStyle name="Normál_SAMPLE" xfId="16016"/>
    <cellStyle name="Normal_SHEET" xfId="16017"/>
    <cellStyle name="Normale_DCF Lucchini Italy_Sidermeccanica" xfId="16018"/>
    <cellStyle name="normální_917_MTS_market.xls graf 1" xfId="16019"/>
    <cellStyle name="Normalny_Arkusz1" xfId="16020"/>
    <cellStyle name="normalPercent" xfId="16021"/>
    <cellStyle name="normalPercent 2" xfId="16022"/>
    <cellStyle name="normalPercent 3" xfId="16023"/>
    <cellStyle name="normalPercent_18" xfId="16024"/>
    <cellStyle name="normбlnм_laroux" xfId="16025"/>
    <cellStyle name="normбlnн_laroux" xfId="16026"/>
    <cellStyle name="nornPercent" xfId="16027"/>
    <cellStyle name="nornPercent 2" xfId="16028"/>
    <cellStyle name="nornPercent 3" xfId="16029"/>
    <cellStyle name="nornPercent_18" xfId="16030"/>
    <cellStyle name="Note" xfId="16031"/>
    <cellStyle name="Note 2" xfId="16032"/>
    <cellStyle name="Note 3" xfId="16033"/>
    <cellStyle name="Note 4" xfId="16034"/>
    <cellStyle name="Note_Лист2" xfId="16035"/>
    <cellStyle name="Notes" xfId="16036"/>
    <cellStyle name="Notes 2" xfId="16037"/>
    <cellStyle name="Notes 2 2" xfId="16038"/>
    <cellStyle name="Notes 2 2 2" xfId="16039"/>
    <cellStyle name="Notes 2_18" xfId="16040"/>
    <cellStyle name="Notes 3" xfId="16041"/>
    <cellStyle name="Notes 3 2" xfId="16042"/>
    <cellStyle name="Notes 3 2 2" xfId="16043"/>
    <cellStyle name="Notes 3 2_18" xfId="16044"/>
    <cellStyle name="Notes 3_18" xfId="16045"/>
    <cellStyle name="Notes 4" xfId="16046"/>
    <cellStyle name="Notes_18" xfId="16047"/>
    <cellStyle name="Nun??c [0]_ deri-oren ctiu aia" xfId="16048"/>
    <cellStyle name="Nun??c_ deri-oren ctiu aia" xfId="16049"/>
    <cellStyle name="Ociriniaue [0]_ deri-oren ctiu aia" xfId="16050"/>
    <cellStyle name="Ociriniaue_ deri-oren ctiu aia" xfId="16051"/>
    <cellStyle name="Ôèíàíñîâûé [0]_Ëèñò1" xfId="16052"/>
    <cellStyle name="Oeiainiaue_DDS-NMD" xfId="16053"/>
    <cellStyle name="Ôèíàíñîâûé_Ëèñò1" xfId="16054"/>
    <cellStyle name="Option" xfId="16055"/>
    <cellStyle name="Option 2" xfId="16056"/>
    <cellStyle name="Option 3" xfId="16057"/>
    <cellStyle name="Option_18" xfId="16058"/>
    <cellStyle name="OptionHeading" xfId="16059"/>
    <cellStyle name="OptionHeading 2" xfId="16060"/>
    <cellStyle name="OptionHeading 3" xfId="16061"/>
    <cellStyle name="OptionHeading_18" xfId="16062"/>
    <cellStyle name="OSW_ColumnLabels" xfId="16063"/>
    <cellStyle name="Output" xfId="16064"/>
    <cellStyle name="Output 2" xfId="16065"/>
    <cellStyle name="Output 2 2" xfId="16066"/>
    <cellStyle name="Output 2 2 2" xfId="16067"/>
    <cellStyle name="Output 2 2 2 2" xfId="16068"/>
    <cellStyle name="Output 2 2 3" xfId="16069"/>
    <cellStyle name="Output 2 2_18" xfId="16070"/>
    <cellStyle name="Output 2 3" xfId="16071"/>
    <cellStyle name="Output 2 3 2" xfId="16072"/>
    <cellStyle name="Output 2 4" xfId="16073"/>
    <cellStyle name="Output 2_18" xfId="16074"/>
    <cellStyle name="Output 3" xfId="16075"/>
    <cellStyle name="Output 3 2" xfId="16076"/>
    <cellStyle name="Output 3 2 2" xfId="16077"/>
    <cellStyle name="Output 3 3" xfId="16078"/>
    <cellStyle name="Output 3_18" xfId="16079"/>
    <cellStyle name="Output 4" xfId="16080"/>
    <cellStyle name="Output 4 2" xfId="16081"/>
    <cellStyle name="Output 4_18" xfId="16082"/>
    <cellStyle name="Output 5" xfId="16083"/>
    <cellStyle name="Output 6" xfId="16084"/>
    <cellStyle name="Output Amounts" xfId="16085"/>
    <cellStyle name="Output Column Headings" xfId="16086"/>
    <cellStyle name="Output Line Items" xfId="16087"/>
    <cellStyle name="P?nznem_CCTV consolidation_1203" xfId="16088"/>
    <cellStyle name="Paaotsikko" xfId="16089"/>
    <cellStyle name="Paaotsikko 2" xfId="16090"/>
    <cellStyle name="Paaotsikko 3" xfId="16091"/>
    <cellStyle name="Paaotsikko_18" xfId="16092"/>
    <cellStyle name="PageSubtitle" xfId="16093"/>
    <cellStyle name="PageSubtitle 2" xfId="16094"/>
    <cellStyle name="PageSubtitle 3" xfId="16095"/>
    <cellStyle name="PageSubtitle_18" xfId="16096"/>
    <cellStyle name="paint" xfId="16097"/>
    <cellStyle name="paint 2" xfId="16098"/>
    <cellStyle name="paint 3" xfId="16099"/>
    <cellStyle name="paint_18" xfId="16100"/>
    <cellStyle name="Pénznem_CCTV consolidation_1203" xfId="16101"/>
    <cellStyle name="Percent %" xfId="16102"/>
    <cellStyle name="Percent % Long Underline" xfId="16103"/>
    <cellStyle name="Percent %_18" xfId="16104"/>
    <cellStyle name="Percent (0)" xfId="16105"/>
    <cellStyle name="Percent (0) 2" xfId="16106"/>
    <cellStyle name="Percent (0) 3" xfId="16107"/>
    <cellStyle name="Percent (0)_18" xfId="16108"/>
    <cellStyle name="Percent [0]" xfId="16109"/>
    <cellStyle name="Percent [0] 2" xfId="16110"/>
    <cellStyle name="Percent [0] 3" xfId="16111"/>
    <cellStyle name="Percent [0]_18" xfId="16112"/>
    <cellStyle name="Percent [00]" xfId="16113"/>
    <cellStyle name="Percent [00] 2" xfId="16114"/>
    <cellStyle name="Percent [00] 3" xfId="16115"/>
    <cellStyle name="Percent [00]_18" xfId="16116"/>
    <cellStyle name="Percent [2]" xfId="16117"/>
    <cellStyle name="Percent [2] 2" xfId="16118"/>
    <cellStyle name="Percent [2] 3" xfId="16119"/>
    <cellStyle name="Percent [2]_18" xfId="16120"/>
    <cellStyle name="Percent 0.0%" xfId="16121"/>
    <cellStyle name="Percent 0.0% Long Underline" xfId="16122"/>
    <cellStyle name="Percent 0.0%_18" xfId="16123"/>
    <cellStyle name="Percent 0.00%" xfId="16124"/>
    <cellStyle name="Percent 0.00% Long Underline" xfId="16125"/>
    <cellStyle name="Percent 0.00%_18" xfId="16126"/>
    <cellStyle name="Percent 0.000%" xfId="16127"/>
    <cellStyle name="Percent 0.000% Long Underline" xfId="16128"/>
    <cellStyle name="Percent 0.000%_18" xfId="16129"/>
    <cellStyle name="Percent 2" xfId="16130"/>
    <cellStyle name="Percent 2 2" xfId="16131"/>
    <cellStyle name="Percent 2 3" xfId="16132"/>
    <cellStyle name="Percent 2 4" xfId="16133"/>
    <cellStyle name="Percent 2_18" xfId="16134"/>
    <cellStyle name="Percent 3" xfId="16135"/>
    <cellStyle name="Percent 4" xfId="16136"/>
    <cellStyle name="Percent 5" xfId="16137"/>
    <cellStyle name="Percent 6" xfId="16138"/>
    <cellStyle name="Percent 7" xfId="16139"/>
    <cellStyle name="Percent_#6 Temps &amp; Contractors" xfId="16140"/>
    <cellStyle name="Pourcentage_PASSB98" xfId="16141"/>
    <cellStyle name="PrePop Currency (0)" xfId="16142"/>
    <cellStyle name="PrePop Currency (0) 2" xfId="16143"/>
    <cellStyle name="PrePop Currency (0) 3" xfId="16144"/>
    <cellStyle name="PrePop Currency (0)_18" xfId="16145"/>
    <cellStyle name="PrePop Currency (2)" xfId="16146"/>
    <cellStyle name="PrePop Currency (2) 2" xfId="16147"/>
    <cellStyle name="PrePop Currency (2) 3" xfId="16148"/>
    <cellStyle name="PrePop Currency (2)_18" xfId="16149"/>
    <cellStyle name="PrePop Units (0)" xfId="16150"/>
    <cellStyle name="PrePop Units (0) 2" xfId="16151"/>
    <cellStyle name="PrePop Units (0) 3" xfId="16152"/>
    <cellStyle name="PrePop Units (0)_18" xfId="16153"/>
    <cellStyle name="PrePop Units (1)" xfId="16154"/>
    <cellStyle name="PrePop Units (1) 2" xfId="16155"/>
    <cellStyle name="PrePop Units (1) 3" xfId="16156"/>
    <cellStyle name="PrePop Units (1)_18" xfId="16157"/>
    <cellStyle name="PrePop Units (2)" xfId="16158"/>
    <cellStyle name="PrePop Units (2) 2" xfId="16159"/>
    <cellStyle name="PrePop Units (2) 3" xfId="16160"/>
    <cellStyle name="PrePop Units (2)_18" xfId="16161"/>
    <cellStyle name="Price" xfId="16162"/>
    <cellStyle name="Price 2" xfId="16163"/>
    <cellStyle name="Price 3" xfId="16164"/>
    <cellStyle name="Price_18" xfId="16165"/>
    <cellStyle name="prochrek" xfId="16166"/>
    <cellStyle name="prochrek 2" xfId="16167"/>
    <cellStyle name="prochrek 2 2" xfId="16168"/>
    <cellStyle name="prochrek 2 2 2" xfId="16169"/>
    <cellStyle name="prochrek 2 2_18" xfId="16170"/>
    <cellStyle name="prochrek 2 3" xfId="16171"/>
    <cellStyle name="prochrek 2 3 2" xfId="16172"/>
    <cellStyle name="prochrek 2_18" xfId="16173"/>
    <cellStyle name="prochrek 3" xfId="16174"/>
    <cellStyle name="prochrek 3 2" xfId="16175"/>
    <cellStyle name="prochrek 3 2 2" xfId="16176"/>
    <cellStyle name="prochrek 3 2 2 2" xfId="16177"/>
    <cellStyle name="prochrek 3 2 3" xfId="16178"/>
    <cellStyle name="prochrek 3 2_18" xfId="16179"/>
    <cellStyle name="prochrek 3 3" xfId="16180"/>
    <cellStyle name="prochrek 3 3 2" xfId="16181"/>
    <cellStyle name="prochrek 3 4" xfId="16182"/>
    <cellStyle name="prochrek 3_18" xfId="16183"/>
    <cellStyle name="prochrek 4" xfId="16184"/>
    <cellStyle name="prochrek 4 2" xfId="16185"/>
    <cellStyle name="prochrek 4 2 2" xfId="16186"/>
    <cellStyle name="prochrek 4 3" xfId="16187"/>
    <cellStyle name="prochrek 4_18" xfId="16188"/>
    <cellStyle name="prochrek 5" xfId="16189"/>
    <cellStyle name="prochrek 5 2" xfId="16190"/>
    <cellStyle name="prochrek 6" xfId="16191"/>
    <cellStyle name="prochrek 7" xfId="16192"/>
    <cellStyle name="prochrek_18" xfId="16193"/>
    <cellStyle name="Product" xfId="16194"/>
    <cellStyle name="Product 2" xfId="16195"/>
    <cellStyle name="Product 2 2" xfId="16196"/>
    <cellStyle name="Product 2_18" xfId="16197"/>
    <cellStyle name="Product 3" xfId="16198"/>
    <cellStyle name="Product 4" xfId="16199"/>
    <cellStyle name="Product_18" xfId="16200"/>
    <cellStyle name="Prosent_DS" xfId="16201"/>
    <cellStyle name="Puslapis1" xfId="16202"/>
    <cellStyle name="Puslapis1 2" xfId="16203"/>
    <cellStyle name="Puslapis1 3" xfId="16204"/>
    <cellStyle name="Puslapis1_18" xfId="16205"/>
    <cellStyle name="Puslapis2" xfId="16206"/>
    <cellStyle name="Puslapis2 2" xfId="16207"/>
    <cellStyle name="Puslapis2 3" xfId="16208"/>
    <cellStyle name="Puslapis2_18" xfId="16209"/>
    <cellStyle name="Pддotsikko" xfId="16210"/>
    <cellStyle name="Pддotsikko 2" xfId="16211"/>
    <cellStyle name="Pддotsikko 3" xfId="16212"/>
    <cellStyle name="Pддotsikko_18" xfId="16213"/>
    <cellStyle name="Reset  - Style7" xfId="16214"/>
    <cellStyle name="Reset  - Style7 2" xfId="16215"/>
    <cellStyle name="Reset  - Style7 3" xfId="16216"/>
    <cellStyle name="Reset  - Style7 4" xfId="16217"/>
    <cellStyle name="Reset  - Style7_18" xfId="16218"/>
    <cellStyle name="RevList" xfId="16219"/>
    <cellStyle name="RMG - PB01.93" xfId="16220"/>
    <cellStyle name="RMG - PB01.93 2" xfId="16221"/>
    <cellStyle name="RMG - PB01.93 2 2" xfId="16222"/>
    <cellStyle name="RMG - PB01.93 2_18" xfId="16223"/>
    <cellStyle name="RMG - PB01.93 3" xfId="16224"/>
    <cellStyle name="RMG - PB01.93 4" xfId="16225"/>
    <cellStyle name="RMG - PB01.93_18" xfId="16226"/>
    <cellStyle name="Rubles" xfId="16227"/>
    <cellStyle name="s]_x000a__x000a_load=_x000a__x000a_run=_x000a__x000a_NullPort=None_x000a__x000a_device=HP LaserJet 5P/5MP (HP),HPPCL5G,\\Accountdept\finanalyst_x000a__x000a_Spooler=yes_x000a__x000a_Dosprint=" xfId="16228"/>
    <cellStyle name="s]_x000a__x000a_load=_x000a__x000a_run=_x000a__x000a_NullPort=None_x000a__x000a_device=HP LaserJet 5P/5MP (HP),HPPCL5G,\\Accountdept\finanalyst_x000a__x000a_Spooler=yes_x000a__x000a_Dosprint= 2" xfId="16229"/>
    <cellStyle name="s]_x000a__x000a_load=_x000a__x000a_run=_x000a__x000a_NullPort=None_x000a__x000a_device=HP LaserJet 5P/5MP (HP),HPPCL5G,\\Accountdept\finanalyst_x000a__x000a_Spooler=yes_x000a__x000a_Dosprint=_18" xfId="16230"/>
    <cellStyle name="s]_x000d__x000a_load=_x000d__x000a_run=_x000d__x000a_NullPort=None_x000d__x000a_device=HP LaserJet 5P/5MP (HP),HPPCL5G,\\Accountdept\finanalyst_x000d__x000a_Spooler=yes_x000d__x000a_Dosprint=" xfId="16231"/>
    <cellStyle name="s]_x000d__x000a_load=_x000d__x000a_run=_x000d__x000a_NullPort=None_x000d__x000a_device=HP LaserJet 5P/5MP (HP),HPPCL5G,\\Accountdept\finanalyst_x000d__x000a_Spooler=yes_x000d__x000a_Dosprint= 2" xfId="16232"/>
    <cellStyle name="s]_x000d__x000a_load=_x000d__x000a_run=_x000d__x000a_NullPort=None_x000d__x000a_device=HP LaserJet 5P/5MP (HP),HPPCL5G,\\Accountdept\finanalyst_x000d__x000a_Spooler=yes_x000d__x000a_Dosprint= 2 2" xfId="16233"/>
    <cellStyle name="s]_x000d__x000a_load=_x000d__x000a_run=_x000d__x000a_NullPort=None_x000d__x000a_device=HP LaserJet 5P/5MP (HP),HPPCL5G,\\Accountdept\finanalyst_x000d__x000a_Spooler=yes_x000d__x000a_Dosprint= 3" xfId="16234"/>
    <cellStyle name="s]_x000d__x000a_load=_x000d__x000a_run=_x000d__x000a_NullPort=None_x000d__x000a_device=HP LaserJet 5P/5MP (HP),HPPCL5G,\\Accountdept\finanalyst_x000d__x000a_Spooler=yes_x000d__x000a_Dosprint=_18" xfId="16235"/>
    <cellStyle name="s]_x000d__x000d_load=_x000d__x000d_run=_x000d__x000d_NullPort=None_x000d__x000d_device=HP LaserJet 5P/5MP (HP),HPPCL5G,\\Accountdept\finanalyst_x000d__x000d_Spooler=yes_x000d__x000d_Dosprint=" xfId="16236"/>
    <cellStyle name="S4" xfId="16237"/>
    <cellStyle name="S4 2" xfId="16238"/>
    <cellStyle name="S4 3" xfId="16239"/>
    <cellStyle name="S4 4" xfId="16240"/>
    <cellStyle name="S4_18" xfId="16241"/>
    <cellStyle name="S5" xfId="16242"/>
    <cellStyle name="S5 2" xfId="16243"/>
    <cellStyle name="S5 3" xfId="16244"/>
    <cellStyle name="S5 4" xfId="16245"/>
    <cellStyle name="S5_18" xfId="16246"/>
    <cellStyle name="S6" xfId="16247"/>
    <cellStyle name="S6 2" xfId="16248"/>
    <cellStyle name="S6 3" xfId="16249"/>
    <cellStyle name="S6 4" xfId="16250"/>
    <cellStyle name="S6_18" xfId="16251"/>
    <cellStyle name="SB01000010" xfId="16252"/>
    <cellStyle name="SB04000010" xfId="16253"/>
    <cellStyle name="SB05000010" xfId="16254"/>
    <cellStyle name="Scenarios-Numbers" xfId="16255"/>
    <cellStyle name="small" xfId="16256"/>
    <cellStyle name="stand_bord" xfId="16257"/>
    <cellStyle name="Standaard_EXQL data Staffing (no links)" xfId="16258"/>
    <cellStyle name="Standard" xfId="16259"/>
    <cellStyle name="Standard 2" xfId="16260"/>
    <cellStyle name="Standard 3" xfId="16261"/>
    <cellStyle name="Standard_18" xfId="16262"/>
    <cellStyle name="Straipsnis1" xfId="16263"/>
    <cellStyle name="Straipsnis1 2" xfId="16264"/>
    <cellStyle name="Straipsnis1 3" xfId="16265"/>
    <cellStyle name="Straipsnis1_18" xfId="16266"/>
    <cellStyle name="Straipsnis4" xfId="16267"/>
    <cellStyle name="Straipsnis4 2" xfId="16268"/>
    <cellStyle name="Straipsnis4 3" xfId="16269"/>
    <cellStyle name="Straipsnis4_18" xfId="16270"/>
    <cellStyle name="Style 1" xfId="16271"/>
    <cellStyle name="Style 1 2" xfId="16272"/>
    <cellStyle name="Style 1 2 2" xfId="16273"/>
    <cellStyle name="Style 1 2 2 2" xfId="16274"/>
    <cellStyle name="Style 1 2 3" xfId="16275"/>
    <cellStyle name="Style 1 2_18" xfId="16276"/>
    <cellStyle name="Style 1 3" xfId="16277"/>
    <cellStyle name="Style 1 4" xfId="16278"/>
    <cellStyle name="Style 1 5" xfId="16279"/>
    <cellStyle name="Style 1_18" xfId="16280"/>
    <cellStyle name="Style 2" xfId="16281"/>
    <cellStyle name="Style 21" xfId="16282"/>
    <cellStyle name="Style 21 2" xfId="16283"/>
    <cellStyle name="Style 21 2 2" xfId="16284"/>
    <cellStyle name="Style 21 2 2 2" xfId="16285"/>
    <cellStyle name="Style 21 2 2_18" xfId="16286"/>
    <cellStyle name="Style 21 2 3" xfId="16287"/>
    <cellStyle name="Style 21 2_18" xfId="16288"/>
    <cellStyle name="Style 21 3" xfId="16289"/>
    <cellStyle name="Style 21 3 2" xfId="16290"/>
    <cellStyle name="Style 21 3_18" xfId="16291"/>
    <cellStyle name="Style 21 4" xfId="16292"/>
    <cellStyle name="Style 21_18" xfId="16293"/>
    <cellStyle name="Style 22" xfId="16294"/>
    <cellStyle name="Style 22 2" xfId="16295"/>
    <cellStyle name="Style 22 2 2" xfId="16296"/>
    <cellStyle name="Style 22 2 2 2" xfId="16297"/>
    <cellStyle name="Style 22 2 2_18" xfId="16298"/>
    <cellStyle name="Style 22 2 3" xfId="16299"/>
    <cellStyle name="Style 22 2_18" xfId="16300"/>
    <cellStyle name="Style 22 3" xfId="16301"/>
    <cellStyle name="Style 22 3 2" xfId="16302"/>
    <cellStyle name="Style 22 3_18" xfId="16303"/>
    <cellStyle name="Style 22 4" xfId="16304"/>
    <cellStyle name="Style 22_18" xfId="16305"/>
    <cellStyle name="Style 24" xfId="16306"/>
    <cellStyle name="Style 24 2" xfId="16307"/>
    <cellStyle name="Style 24 2 2" xfId="16308"/>
    <cellStyle name="Style 24 2 2 2" xfId="16309"/>
    <cellStyle name="Style 24 2 2_18" xfId="16310"/>
    <cellStyle name="Style 24 2 3" xfId="16311"/>
    <cellStyle name="Style 24 2_18" xfId="16312"/>
    <cellStyle name="Style 24 3" xfId="16313"/>
    <cellStyle name="Style 24 3 2" xfId="16314"/>
    <cellStyle name="Style 24 3_18" xfId="16315"/>
    <cellStyle name="Style 24 4" xfId="16316"/>
    <cellStyle name="Style 24_18" xfId="16317"/>
    <cellStyle name="Style 25" xfId="16318"/>
    <cellStyle name="Style 25 2" xfId="16319"/>
    <cellStyle name="Style 25 2 2" xfId="16320"/>
    <cellStyle name="Style 25 2 2 2" xfId="16321"/>
    <cellStyle name="Style 25 2 2_18" xfId="16322"/>
    <cellStyle name="Style 25 2 3" xfId="16323"/>
    <cellStyle name="Style 25 2_18" xfId="16324"/>
    <cellStyle name="Style 25 3" xfId="16325"/>
    <cellStyle name="Style 25 3 2" xfId="16326"/>
    <cellStyle name="Style 25 3_18" xfId="16327"/>
    <cellStyle name="Style 25 4" xfId="16328"/>
    <cellStyle name="Style 25_18" xfId="16329"/>
    <cellStyle name="SubHead" xfId="16330"/>
    <cellStyle name="SubHead 2" xfId="16331"/>
    <cellStyle name="SubHead 3" xfId="16332"/>
    <cellStyle name="SubHead_18" xfId="16333"/>
    <cellStyle name="Subtotal" xfId="16334"/>
    <cellStyle name="Table  - Style6" xfId="16335"/>
    <cellStyle name="Table  - Style6 2" xfId="16336"/>
    <cellStyle name="Table  - Style6 2 2" xfId="16337"/>
    <cellStyle name="Table  - Style6 2 2 2" xfId="16338"/>
    <cellStyle name="Table  - Style6 2 2_18" xfId="16339"/>
    <cellStyle name="Table  - Style6 2 3" xfId="16340"/>
    <cellStyle name="Table  - Style6 2 3 2" xfId="16341"/>
    <cellStyle name="Table  - Style6 2 3_18" xfId="16342"/>
    <cellStyle name="Table  - Style6 2 4" xfId="16343"/>
    <cellStyle name="Table  - Style6 2 4 2" xfId="16344"/>
    <cellStyle name="Table  - Style6 2_18" xfId="16345"/>
    <cellStyle name="Table  - Style6 3" xfId="16346"/>
    <cellStyle name="Table  - Style6 3 2" xfId="16347"/>
    <cellStyle name="Table  - Style6 3 2 2" xfId="16348"/>
    <cellStyle name="Table  - Style6 3 2_18" xfId="16349"/>
    <cellStyle name="Table  - Style6 3 3" xfId="16350"/>
    <cellStyle name="Table  - Style6 3_18" xfId="16351"/>
    <cellStyle name="Table  - Style6 4" xfId="16352"/>
    <cellStyle name="Table  - Style6 4 2" xfId="16353"/>
    <cellStyle name="Table  - Style6 4_18" xfId="16354"/>
    <cellStyle name="Table  - Style6 5" xfId="16355"/>
    <cellStyle name="Table  - Style6 5 2" xfId="16356"/>
    <cellStyle name="Table  - Style6 6" xfId="16357"/>
    <cellStyle name="Table  - Style6 7" xfId="16358"/>
    <cellStyle name="Table  - Style6_18" xfId="16359"/>
    <cellStyle name="Table Title" xfId="16360"/>
    <cellStyle name="Table Title 2" xfId="16361"/>
    <cellStyle name="Table Title 3" xfId="16362"/>
    <cellStyle name="Table Title_18" xfId="16363"/>
    <cellStyle name="Table Units" xfId="16364"/>
    <cellStyle name="Table Units 2" xfId="16365"/>
    <cellStyle name="Table Units 3" xfId="16366"/>
    <cellStyle name="Table Units_18" xfId="16367"/>
    <cellStyle name="Text" xfId="16368"/>
    <cellStyle name="Text 2" xfId="16369"/>
    <cellStyle name="Text 3" xfId="16370"/>
    <cellStyle name="Text Indent A" xfId="16371"/>
    <cellStyle name="Text Indent A 2" xfId="16372"/>
    <cellStyle name="Text Indent A 3" xfId="16373"/>
    <cellStyle name="Text Indent A_18" xfId="16374"/>
    <cellStyle name="Text Indent B" xfId="16375"/>
    <cellStyle name="Text Indent B 2" xfId="16376"/>
    <cellStyle name="Text Indent B 3" xfId="16377"/>
    <cellStyle name="Text Indent B_18" xfId="16378"/>
    <cellStyle name="Text Indent C" xfId="16379"/>
    <cellStyle name="Text Indent C 2" xfId="16380"/>
    <cellStyle name="Text Indent C 3" xfId="16381"/>
    <cellStyle name="Text Indent C_18" xfId="16382"/>
    <cellStyle name="Text_18" xfId="16383"/>
    <cellStyle name="Tickmark" xfId="16384"/>
    <cellStyle name="Tickmark 2" xfId="16385"/>
    <cellStyle name="Tickmark 3" xfId="16386"/>
    <cellStyle name="Tickmark_18" xfId="16387"/>
    <cellStyle name="times" xfId="16388"/>
    <cellStyle name="times 2" xfId="16389"/>
    <cellStyle name="times 3" xfId="16390"/>
    <cellStyle name="times_18" xfId="16391"/>
    <cellStyle name="Title" xfId="16392"/>
    <cellStyle name="Title  - Style1" xfId="16393"/>
    <cellStyle name="Title  - Style1 2" xfId="16394"/>
    <cellStyle name="Title  - Style1 3" xfId="16395"/>
    <cellStyle name="Title  - Style1 4" xfId="16396"/>
    <cellStyle name="Title  - Style1_18" xfId="16397"/>
    <cellStyle name="Title 1.0" xfId="16398"/>
    <cellStyle name="Title 1.1" xfId="16399"/>
    <cellStyle name="Title 1.1.1" xfId="16400"/>
    <cellStyle name="Title 1.1_18" xfId="16401"/>
    <cellStyle name="Title 2" xfId="16402"/>
    <cellStyle name="Title 2 2" xfId="16403"/>
    <cellStyle name="Title 2_18" xfId="16404"/>
    <cellStyle name="Title 3" xfId="16405"/>
    <cellStyle name="Title 4" xfId="16406"/>
    <cellStyle name="Title 5" xfId="16407"/>
    <cellStyle name="Title 6" xfId="16408"/>
    <cellStyle name="Title_20" xfId="16409"/>
    <cellStyle name="To" xfId="16410"/>
    <cellStyle name="To 2" xfId="16411"/>
    <cellStyle name="To 3" xfId="16412"/>
    <cellStyle name="To_18" xfId="16413"/>
    <cellStyle name="Total" xfId="16414"/>
    <cellStyle name="Total 2" xfId="16415"/>
    <cellStyle name="Total 2 2" xfId="16416"/>
    <cellStyle name="Total 2_18" xfId="16417"/>
    <cellStyle name="Total 3" xfId="16418"/>
    <cellStyle name="Total 4" xfId="16419"/>
    <cellStyle name="Total_Лист2" xfId="16420"/>
    <cellStyle name="TotCol - Style5" xfId="16421"/>
    <cellStyle name="TotCol - Style5 2" xfId="16422"/>
    <cellStyle name="TotCol - Style5 3" xfId="16423"/>
    <cellStyle name="TotCol - Style5 4" xfId="16424"/>
    <cellStyle name="TotCol - Style5_18" xfId="16425"/>
    <cellStyle name="TotRow - Style4" xfId="16426"/>
    <cellStyle name="TotRow - Style4 2" xfId="16427"/>
    <cellStyle name="TotRow - Style4 2 2" xfId="16428"/>
    <cellStyle name="TotRow - Style4 2 2 2" xfId="16429"/>
    <cellStyle name="TotRow - Style4 2 2_18" xfId="16430"/>
    <cellStyle name="TotRow - Style4 2 3" xfId="16431"/>
    <cellStyle name="TotRow - Style4 2 3 2" xfId="16432"/>
    <cellStyle name="TotRow - Style4 2 3_18" xfId="16433"/>
    <cellStyle name="TotRow - Style4 2 4" xfId="16434"/>
    <cellStyle name="TotRow - Style4 2 4 2" xfId="16435"/>
    <cellStyle name="TotRow - Style4 2_18" xfId="16436"/>
    <cellStyle name="TotRow - Style4 3" xfId="16437"/>
    <cellStyle name="TotRow - Style4 3 2" xfId="16438"/>
    <cellStyle name="TotRow - Style4 3 2 2" xfId="16439"/>
    <cellStyle name="TotRow - Style4 3 2_18" xfId="16440"/>
    <cellStyle name="TotRow - Style4 3 3" xfId="16441"/>
    <cellStyle name="TotRow - Style4 3_18" xfId="16442"/>
    <cellStyle name="TotRow - Style4 4" xfId="16443"/>
    <cellStyle name="TotRow - Style4 4 2" xfId="16444"/>
    <cellStyle name="TotRow - Style4 4_18" xfId="16445"/>
    <cellStyle name="TotRow - Style4 5" xfId="16446"/>
    <cellStyle name="TotRow - Style4 5 2" xfId="16447"/>
    <cellStyle name="TotRow - Style4 6" xfId="16448"/>
    <cellStyle name="TotRow - Style4 7" xfId="16449"/>
    <cellStyle name="TotRow - Style4_18" xfId="16450"/>
    <cellStyle name="Tusenskille [0]_DS" xfId="16451"/>
    <cellStyle name="Tusenskille_DS" xfId="16452"/>
    <cellStyle name="Unit" xfId="16453"/>
    <cellStyle name="Unit 2" xfId="16454"/>
    <cellStyle name="Unit 3" xfId="16455"/>
    <cellStyle name="Unit_18" xfId="16456"/>
    <cellStyle name="Validation" xfId="16457"/>
    <cellStyle name="Valiotsikko" xfId="16458"/>
    <cellStyle name="Valiotsikko 2" xfId="16459"/>
    <cellStyle name="Valiotsikko 2 2" xfId="16460"/>
    <cellStyle name="Valiotsikko 2 3" xfId="16461"/>
    <cellStyle name="Valiotsikko 2_18" xfId="16462"/>
    <cellStyle name="Valiotsikko 3" xfId="16463"/>
    <cellStyle name="Valiotsikko_18" xfId="16464"/>
    <cellStyle name="Valuta [0]_DS" xfId="16465"/>
    <cellStyle name="Valuta_DS" xfId="16466"/>
    <cellStyle name="Vertical" xfId="16467"/>
    <cellStyle name="Vertical 2" xfId="16468"/>
    <cellStyle name="Vertical 3" xfId="16469"/>
    <cellStyle name="Vertical_18" xfId="16470"/>
    <cellStyle name="Virg?l_B?LAN?O" xfId="16471"/>
    <cellStyle name="Virgül_BİLANÇO" xfId="16472"/>
    <cellStyle name="Vдliotsikko" xfId="16473"/>
    <cellStyle name="Vдliotsikko 2" xfId="16474"/>
    <cellStyle name="Vдliotsikko 2 2" xfId="16475"/>
    <cellStyle name="Vдliotsikko 2 3" xfId="16476"/>
    <cellStyle name="Vдliotsikko 2_18" xfId="16477"/>
    <cellStyle name="Vдliotsikko 3" xfId="16478"/>
    <cellStyle name="Vдliotsikko_18" xfId="16479"/>
    <cellStyle name="Warning Text" xfId="16480"/>
    <cellStyle name="Warning Text 2" xfId="16481"/>
    <cellStyle name="Warning Text 3" xfId="16482"/>
    <cellStyle name="WIP" xfId="16483"/>
    <cellStyle name="WIP 2" xfId="16484"/>
    <cellStyle name="WIP 2 2" xfId="16485"/>
    <cellStyle name="WIP 3" xfId="16486"/>
    <cellStyle name="WIP_18" xfId="16487"/>
    <cellStyle name="Wдhrung_Compiling Utility Macros" xfId="16488"/>
    <cellStyle name="Zero" xfId="16489"/>
    <cellStyle name="Zero 2" xfId="16490"/>
    <cellStyle name="Zero 2 2" xfId="16491"/>
    <cellStyle name="Zero 3" xfId="16492"/>
    <cellStyle name="Zero_18" xfId="16493"/>
    <cellStyle name="Акцент1" xfId="16494" builtinId="29" customBuiltin="1"/>
    <cellStyle name="Акцент1 2" xfId="16495"/>
    <cellStyle name="Акцент2" xfId="16496" builtinId="33" customBuiltin="1"/>
    <cellStyle name="Акцент2 2" xfId="16497"/>
    <cellStyle name="Акцент3" xfId="16498" builtinId="37" customBuiltin="1"/>
    <cellStyle name="Акцент3 2" xfId="16499"/>
    <cellStyle name="Акцент4" xfId="16500" builtinId="41" customBuiltin="1"/>
    <cellStyle name="Акцент4 2" xfId="16501"/>
    <cellStyle name="Акцент5" xfId="16502" builtinId="45" customBuiltin="1"/>
    <cellStyle name="Акцент5 2" xfId="16503"/>
    <cellStyle name="Акцент6" xfId="16504" builtinId="49" customBuiltin="1"/>
    <cellStyle name="Акцент6 2" xfId="16505"/>
    <cellStyle name="Ввод " xfId="16506" builtinId="20" customBuiltin="1"/>
    <cellStyle name="Ввод  2" xfId="16507"/>
    <cellStyle name="Ввод  2 2" xfId="16508"/>
    <cellStyle name="Ввод данных" xfId="16509"/>
    <cellStyle name="Ввод данных 2" xfId="16510"/>
    <cellStyle name="Ввод данных 2 2" xfId="16511"/>
    <cellStyle name="Ввод данных 2 3" xfId="16512"/>
    <cellStyle name="Ввод данных 2_18" xfId="16513"/>
    <cellStyle name="Ввод данных 3" xfId="16514"/>
    <cellStyle name="Ввод данных_18" xfId="16515"/>
    <cellStyle name="Вывод" xfId="16516" builtinId="21" customBuiltin="1"/>
    <cellStyle name="Вывод 2" xfId="16517"/>
    <cellStyle name="Вывод 2 2" xfId="16518"/>
    <cellStyle name="Вывод 2_18" xfId="16519"/>
    <cellStyle name="Вычисление" xfId="16520" builtinId="22" customBuiltin="1"/>
    <cellStyle name="Вычисление 2" xfId="16521"/>
    <cellStyle name="Вычисление 2 2" xfId="16522"/>
    <cellStyle name="Вычисление 2_18" xfId="16523"/>
    <cellStyle name="ѓенежный [0]_balance_y" xfId="16524"/>
    <cellStyle name="ѓенежный_balance_y" xfId="16525"/>
    <cellStyle name="Гиперссылка 10" xfId="16526"/>
    <cellStyle name="Гиперссылка 11" xfId="16527"/>
    <cellStyle name="Гиперссылка 12" xfId="16528"/>
    <cellStyle name="Гиперссылка 13" xfId="16529"/>
    <cellStyle name="Гиперссылка 14" xfId="16530"/>
    <cellStyle name="Гиперссылка 15" xfId="16531"/>
    <cellStyle name="Гиперссылка 16" xfId="16532"/>
    <cellStyle name="Гиперссылка 17" xfId="16533"/>
    <cellStyle name="Гиперссылка 18" xfId="16534"/>
    <cellStyle name="Гиперссылка 19" xfId="16535"/>
    <cellStyle name="Гиперссылка 2" xfId="16536"/>
    <cellStyle name="Гиперссылка 2 2" xfId="16537"/>
    <cellStyle name="Гиперссылка 2 3" xfId="16538"/>
    <cellStyle name="Гиперссылка 2_18" xfId="16539"/>
    <cellStyle name="Гиперссылка 20" xfId="16540"/>
    <cellStyle name="Гиперссылка 21" xfId="16541"/>
    <cellStyle name="Гиперссылка 22" xfId="16542"/>
    <cellStyle name="Гиперссылка 23" xfId="16543"/>
    <cellStyle name="Гиперссылка 24" xfId="16544"/>
    <cellStyle name="Гиперссылка 25" xfId="16545"/>
    <cellStyle name="Гиперссылка 26" xfId="16546"/>
    <cellStyle name="Гиперссылка 27" xfId="16547"/>
    <cellStyle name="Гиперссылка 28" xfId="16548"/>
    <cellStyle name="Гиперссылка 29" xfId="16549"/>
    <cellStyle name="Гиперссылка 3" xfId="16550"/>
    <cellStyle name="Гиперссылка 30" xfId="16551"/>
    <cellStyle name="Гиперссылка 31" xfId="16552"/>
    <cellStyle name="Гиперссылка 32" xfId="16553"/>
    <cellStyle name="Гиперссылка 33" xfId="16554"/>
    <cellStyle name="Гиперссылка 34" xfId="16555"/>
    <cellStyle name="Гиперссылка 35" xfId="16556"/>
    <cellStyle name="Гиперссылка 36" xfId="16557"/>
    <cellStyle name="Гиперссылка 37" xfId="16558"/>
    <cellStyle name="Гиперссылка 38" xfId="16559"/>
    <cellStyle name="Гиперссылка 39" xfId="16560"/>
    <cellStyle name="Гиперссылка 4" xfId="16561"/>
    <cellStyle name="Гиперссылка 40" xfId="16562"/>
    <cellStyle name="Гиперссылка 41" xfId="16563"/>
    <cellStyle name="Гиперссылка 42" xfId="16564"/>
    <cellStyle name="Гиперссылка 43" xfId="16565"/>
    <cellStyle name="Гиперссылка 44" xfId="16566"/>
    <cellStyle name="Гиперссылка 45" xfId="16567"/>
    <cellStyle name="Гиперссылка 46" xfId="16568"/>
    <cellStyle name="Гиперссылка 47" xfId="16569"/>
    <cellStyle name="Гиперссылка 48" xfId="16570"/>
    <cellStyle name="Гиперссылка 49" xfId="16571"/>
    <cellStyle name="Гиперссылка 5" xfId="16572"/>
    <cellStyle name="Гиперссылка 50" xfId="16573"/>
    <cellStyle name="Гиперссылка 51" xfId="16574"/>
    <cellStyle name="Гиперссылка 52" xfId="16575"/>
    <cellStyle name="Гиперссылка 53" xfId="16576"/>
    <cellStyle name="Гиперссылка 54" xfId="16577"/>
    <cellStyle name="Гиперссылка 55" xfId="16578"/>
    <cellStyle name="Гиперссылка 56" xfId="16579"/>
    <cellStyle name="Гиперссылка 57" xfId="16580"/>
    <cellStyle name="Гиперссылка 58" xfId="16581"/>
    <cellStyle name="Гиперссылка 59" xfId="16582"/>
    <cellStyle name="Гиперссылка 6" xfId="16583"/>
    <cellStyle name="Гиперссылка 60" xfId="16584"/>
    <cellStyle name="Гиперссылка 61" xfId="16585"/>
    <cellStyle name="Гиперссылка 62" xfId="16586"/>
    <cellStyle name="Гиперссылка 63" xfId="16587"/>
    <cellStyle name="Гиперссылка 64" xfId="16588"/>
    <cellStyle name="Гиперссылка 65" xfId="16589"/>
    <cellStyle name="Гиперссылка 66" xfId="16590"/>
    <cellStyle name="Гиперссылка 67" xfId="16591"/>
    <cellStyle name="Гиперссылка 68" xfId="16592"/>
    <cellStyle name="Гиперссылка 69" xfId="16593"/>
    <cellStyle name="Гиперссылка 7" xfId="16594"/>
    <cellStyle name="Гиперссылка 70" xfId="16595"/>
    <cellStyle name="Гиперссылка 71" xfId="16596"/>
    <cellStyle name="Гиперссылка 72" xfId="16597"/>
    <cellStyle name="Гиперссылка 73" xfId="16598"/>
    <cellStyle name="Гиперссылка 74" xfId="16599"/>
    <cellStyle name="Гиперссылка 75" xfId="16600"/>
    <cellStyle name="Гиперссылка 76" xfId="16601"/>
    <cellStyle name="Гиперссылка 77" xfId="16602"/>
    <cellStyle name="Гиперссылка 78" xfId="16603"/>
    <cellStyle name="Гиперссылка 79" xfId="16604"/>
    <cellStyle name="Гиперссылка 8" xfId="16605"/>
    <cellStyle name="Гиперссылка 80" xfId="16606"/>
    <cellStyle name="Гиперссылка 81" xfId="16607"/>
    <cellStyle name="Гиперссылка 82" xfId="16608"/>
    <cellStyle name="Гиперссылка 83" xfId="16609"/>
    <cellStyle name="Гиперссылка 84" xfId="16610"/>
    <cellStyle name="Гиперссылка 85" xfId="16611"/>
    <cellStyle name="Гиперссылка 86" xfId="16612"/>
    <cellStyle name="Гиперссылка 87" xfId="16613"/>
    <cellStyle name="Гиперссылка 88" xfId="16614"/>
    <cellStyle name="Гиперссылка 89" xfId="16615"/>
    <cellStyle name="Гиперссылка 9" xfId="16616"/>
    <cellStyle name="Гиперссылка 90" xfId="16617"/>
    <cellStyle name="Группа" xfId="16618"/>
    <cellStyle name="Данные" xfId="16619"/>
    <cellStyle name="Данные 2" xfId="16620"/>
    <cellStyle name="Данные 2 2" xfId="16621"/>
    <cellStyle name="Данные 2 2 2" xfId="16622"/>
    <cellStyle name="Данные 2 2 2 2" xfId="16623"/>
    <cellStyle name="Данные 2 2 3" xfId="16624"/>
    <cellStyle name="Данные 2 2_18" xfId="16625"/>
    <cellStyle name="Данные 2 3" xfId="16626"/>
    <cellStyle name="Данные 2 3 2" xfId="16627"/>
    <cellStyle name="Данные 2 4" xfId="16628"/>
    <cellStyle name="Данные 2_18" xfId="16629"/>
    <cellStyle name="Данные 3" xfId="16630"/>
    <cellStyle name="Данные 3 2" xfId="16631"/>
    <cellStyle name="Данные 3 2 2" xfId="16632"/>
    <cellStyle name="Данные 3 3" xfId="16633"/>
    <cellStyle name="Данные 3_18" xfId="16634"/>
    <cellStyle name="Данные 4" xfId="16635"/>
    <cellStyle name="Данные 4 2" xfId="16636"/>
    <cellStyle name="Данные 5" xfId="16637"/>
    <cellStyle name="Данные 6" xfId="16638"/>
    <cellStyle name="Данные_18" xfId="16639"/>
    <cellStyle name="Дата" xfId="16640"/>
    <cellStyle name="Денежный (0)" xfId="16641"/>
    <cellStyle name="Денежный 2" xfId="16642"/>
    <cellStyle name="Заг" xfId="16643"/>
    <cellStyle name="Заг 2" xfId="16644"/>
    <cellStyle name="Заголовок 1" xfId="16645" builtinId="16" customBuiltin="1"/>
    <cellStyle name="Заголовок 1 2" xfId="16646"/>
    <cellStyle name="Заголовок 2" xfId="16647" builtinId="17" customBuiltin="1"/>
    <cellStyle name="Заголовок 2 2" xfId="16648"/>
    <cellStyle name="Заголовок 3" xfId="16649" builtinId="18" customBuiltin="1"/>
    <cellStyle name="Заголовок 3 2" xfId="16650"/>
    <cellStyle name="Заголовок 3 2 2" xfId="16651"/>
    <cellStyle name="Заголовок 3 2 2 2" xfId="16652"/>
    <cellStyle name="Заголовок 3 2 3" xfId="16653"/>
    <cellStyle name="Заголовок 3 2_18" xfId="16654"/>
    <cellStyle name="Заголовок 4" xfId="16655" builtinId="19" customBuiltin="1"/>
    <cellStyle name="Заголовок 4 2" xfId="16656"/>
    <cellStyle name="Звезды" xfId="16657"/>
    <cellStyle name="ЅинЎнсоЏый [0]_balance_y" xfId="16658"/>
    <cellStyle name="ЅинЎнсоЏый_balance_y" xfId="16659"/>
    <cellStyle name="ибrky [0]_laroux" xfId="16660"/>
    <cellStyle name="ибrky_laroux" xfId="16661"/>
    <cellStyle name="Итог" xfId="16662" builtinId="25" customBuiltin="1"/>
    <cellStyle name="Итог 2" xfId="16663"/>
    <cellStyle name="їўычный_balance_y" xfId="16664"/>
    <cellStyle name="КАНДАГАЧ тел3-33-96" xfId="16665"/>
    <cellStyle name="КАНДАГАЧ тел3-33-96 2" xfId="16666"/>
    <cellStyle name="КАНДАГАЧ тел3-33-96 2 2" xfId="16667"/>
    <cellStyle name="КАНДАГАЧ тел3-33-96 3" xfId="16668"/>
    <cellStyle name="КАНДАГАЧ тел3-33-96 4" xfId="16669"/>
    <cellStyle name="КАНДАГАЧ тел3-33-96_18" xfId="16670"/>
    <cellStyle name="Контрольная ячейка" xfId="16671" builtinId="23" customBuiltin="1"/>
    <cellStyle name="Контрольная ячейка 2" xfId="16672"/>
    <cellStyle name="Мой" xfId="16673"/>
    <cellStyle name="Название" xfId="16674" builtinId="15" customBuiltin="1"/>
    <cellStyle name="Название 2" xfId="16675"/>
    <cellStyle name="Нейтральный" xfId="16676" builtinId="28" customBuiltin="1"/>
    <cellStyle name="Нейтральный 2" xfId="16677"/>
    <cellStyle name="Обычный" xfId="0" builtinId="0"/>
    <cellStyle name="Обычный 10" xfId="16678"/>
    <cellStyle name="Обычный 10 2" xfId="16679"/>
    <cellStyle name="Обычный 10 3" xfId="16680"/>
    <cellStyle name="Обычный 10_18" xfId="16681"/>
    <cellStyle name="Обычный 11" xfId="16682"/>
    <cellStyle name="Обычный 11 2" xfId="16683"/>
    <cellStyle name="Обычный 11 2 2" xfId="16684"/>
    <cellStyle name="Обычный 11 2 2 2" xfId="16685"/>
    <cellStyle name="Обычный 11 2 2 2 2" xfId="16686"/>
    <cellStyle name="Обычный 11 2 2 3" xfId="16687"/>
    <cellStyle name="Обычный 11 2 2_18" xfId="16688"/>
    <cellStyle name="Обычный 11 2 3" xfId="16689"/>
    <cellStyle name="Обычный 11 2 3 2" xfId="16690"/>
    <cellStyle name="Обычный 11 2 3 2 2" xfId="16691"/>
    <cellStyle name="Обычный 11 2 3 3" xfId="16692"/>
    <cellStyle name="Обычный 11 2 3_18" xfId="16693"/>
    <cellStyle name="Обычный 11 2 4" xfId="16694"/>
    <cellStyle name="Обычный 11 2 4 2" xfId="16695"/>
    <cellStyle name="Обычный 11 2 4 2 2" xfId="16696"/>
    <cellStyle name="Обычный 11 2 4 3" xfId="16697"/>
    <cellStyle name="Обычный 11 2 4_18" xfId="16698"/>
    <cellStyle name="Обычный 11 2 5" xfId="16699"/>
    <cellStyle name="Обычный 11 2 5 2" xfId="16700"/>
    <cellStyle name="Обычный 11 2 5_18" xfId="16701"/>
    <cellStyle name="Обычный 11 2 6" xfId="16702"/>
    <cellStyle name="Обычный 11 2 6 2" xfId="16703"/>
    <cellStyle name="Обычный 11 2 7" xfId="16704"/>
    <cellStyle name="Обычный 11 2 8" xfId="16705"/>
    <cellStyle name="Обычный 11 2_18" xfId="16706"/>
    <cellStyle name="Обычный 11 3" xfId="16707"/>
    <cellStyle name="Обычный 11 3 2" xfId="16708"/>
    <cellStyle name="Обычный 11 3 2 2" xfId="16709"/>
    <cellStyle name="Обычный 11 3 3" xfId="16710"/>
    <cellStyle name="Обычный 11 3_18" xfId="16711"/>
    <cellStyle name="Обычный 11 4" xfId="16712"/>
    <cellStyle name="Обычный 11 4 2" xfId="16713"/>
    <cellStyle name="Обычный 11 4 2 2" xfId="16714"/>
    <cellStyle name="Обычный 11 4 3" xfId="16715"/>
    <cellStyle name="Обычный 11 4_18" xfId="16716"/>
    <cellStyle name="Обычный 11 5" xfId="16717"/>
    <cellStyle name="Обычный 11 5 2" xfId="16718"/>
    <cellStyle name="Обычный 11 5 2 2" xfId="16719"/>
    <cellStyle name="Обычный 11 5 3" xfId="16720"/>
    <cellStyle name="Обычный 11 5_18" xfId="16721"/>
    <cellStyle name="Обычный 11 6" xfId="16722"/>
    <cellStyle name="Обычный 11 6 2" xfId="16723"/>
    <cellStyle name="Обычный 11 6_18" xfId="16724"/>
    <cellStyle name="Обычный 11 7" xfId="16725"/>
    <cellStyle name="Обычный 11 7 2" xfId="16726"/>
    <cellStyle name="Обычный 11 8" xfId="16727"/>
    <cellStyle name="Обычный 11_18" xfId="16728"/>
    <cellStyle name="Обычный 12" xfId="16729"/>
    <cellStyle name="Обычный 12 2" xfId="16730"/>
    <cellStyle name="Обычный 12 2 2" xfId="16731"/>
    <cellStyle name="Обычный 12 2 2 2" xfId="16732"/>
    <cellStyle name="Обычный 12 2 2 2 2" xfId="16733"/>
    <cellStyle name="Обычный 12 2 2 3" xfId="16734"/>
    <cellStyle name="Обычный 12 2 2_18" xfId="16735"/>
    <cellStyle name="Обычный 12 2 3" xfId="16736"/>
    <cellStyle name="Обычный 12 2 3 2" xfId="16737"/>
    <cellStyle name="Обычный 12 2 3 2 2" xfId="16738"/>
    <cellStyle name="Обычный 12 2 3 3" xfId="16739"/>
    <cellStyle name="Обычный 12 2 3_18" xfId="16740"/>
    <cellStyle name="Обычный 12 2 4" xfId="16741"/>
    <cellStyle name="Обычный 12 2 4 2" xfId="16742"/>
    <cellStyle name="Обычный 12 2 4 2 2" xfId="16743"/>
    <cellStyle name="Обычный 12 2 4 3" xfId="16744"/>
    <cellStyle name="Обычный 12 2 4_18" xfId="16745"/>
    <cellStyle name="Обычный 12 2 5" xfId="16746"/>
    <cellStyle name="Обычный 12 2 5 2" xfId="16747"/>
    <cellStyle name="Обычный 12 2 5_18" xfId="16748"/>
    <cellStyle name="Обычный 12 2 6" xfId="16749"/>
    <cellStyle name="Обычный 12 2 6 2" xfId="16750"/>
    <cellStyle name="Обычный 12 2 7" xfId="16751"/>
    <cellStyle name="Обычный 12 2_18" xfId="16752"/>
    <cellStyle name="Обычный 12 3" xfId="16753"/>
    <cellStyle name="Обычный 12 3 2" xfId="16754"/>
    <cellStyle name="Обычный 12 3 2 2" xfId="16755"/>
    <cellStyle name="Обычный 12 3 3" xfId="16756"/>
    <cellStyle name="Обычный 12 3_18" xfId="16757"/>
    <cellStyle name="Обычный 12 4" xfId="16758"/>
    <cellStyle name="Обычный 12 4 2" xfId="16759"/>
    <cellStyle name="Обычный 12 4 2 2" xfId="16760"/>
    <cellStyle name="Обычный 12 4 3" xfId="16761"/>
    <cellStyle name="Обычный 12 4_18" xfId="16762"/>
    <cellStyle name="Обычный 12 5" xfId="16763"/>
    <cellStyle name="Обычный 12 5 2" xfId="16764"/>
    <cellStyle name="Обычный 12 5 2 2" xfId="16765"/>
    <cellStyle name="Обычный 12 5 3" xfId="16766"/>
    <cellStyle name="Обычный 12 5_18" xfId="16767"/>
    <cellStyle name="Обычный 12 6" xfId="16768"/>
    <cellStyle name="Обычный 12 6 2" xfId="16769"/>
    <cellStyle name="Обычный 12 6_18" xfId="16770"/>
    <cellStyle name="Обычный 12 7" xfId="16771"/>
    <cellStyle name="Обычный 12 8" xfId="16772"/>
    <cellStyle name="Обычный 12_18" xfId="16773"/>
    <cellStyle name="Обычный 13" xfId="16774"/>
    <cellStyle name="Обычный 13 2" xfId="16775"/>
    <cellStyle name="Обычный 13 2 2" xfId="16776"/>
    <cellStyle name="Обычный 13_18" xfId="16777"/>
    <cellStyle name="Обычный 14" xfId="16778"/>
    <cellStyle name="Обычный 14 2" xfId="16779"/>
    <cellStyle name="Обычный 14_18" xfId="16780"/>
    <cellStyle name="Обычный 15" xfId="16781"/>
    <cellStyle name="Обычный 15 2" xfId="16782"/>
    <cellStyle name="Обычный 15 3" xfId="16783"/>
    <cellStyle name="Обычный 15 4" xfId="16784"/>
    <cellStyle name="Обычный 15_18" xfId="16785"/>
    <cellStyle name="Обычный 16" xfId="16786"/>
    <cellStyle name="Обычный 16 2" xfId="16787"/>
    <cellStyle name="Обычный 16_18" xfId="16788"/>
    <cellStyle name="Обычный 17" xfId="16789"/>
    <cellStyle name="Обычный 17 2" xfId="16790"/>
    <cellStyle name="Обычный 17_18" xfId="16791"/>
    <cellStyle name="Обычный 18" xfId="16792"/>
    <cellStyle name="Обычный 18 2" xfId="16793"/>
    <cellStyle name="Обычный 19" xfId="16794"/>
    <cellStyle name="Обычный 2" xfId="16795"/>
    <cellStyle name="Обычный 2 10" xfId="16796"/>
    <cellStyle name="Обычный 2 2" xfId="16797"/>
    <cellStyle name="Обычный 2 2 2" xfId="16798"/>
    <cellStyle name="Обычный 2 2 2 2" xfId="16799"/>
    <cellStyle name="Обычный 2 2 2 2 2" xfId="16800"/>
    <cellStyle name="Обычный 2 2 2 2_18" xfId="16801"/>
    <cellStyle name="Обычный 2 2 2 3" xfId="16802"/>
    <cellStyle name="Обычный 2 2 2_18" xfId="16803"/>
    <cellStyle name="Обычный 2 2 3" xfId="16804"/>
    <cellStyle name="Обычный 2 2 3 2" xfId="16805"/>
    <cellStyle name="Обычный 2 2 3_18" xfId="16806"/>
    <cellStyle name="Обычный 2 2 4" xfId="16807"/>
    <cellStyle name="Обычный 2 2_18" xfId="16808"/>
    <cellStyle name="Обычный 2 3" xfId="16809"/>
    <cellStyle name="Обычный 2 3 2" xfId="16810"/>
    <cellStyle name="Обычный 2 3 3" xfId="16811"/>
    <cellStyle name="Обычный 2 3_18" xfId="16812"/>
    <cellStyle name="Обычный 2 4" xfId="16813"/>
    <cellStyle name="Обычный 2 4 2" xfId="16814"/>
    <cellStyle name="Обычный 2 4_18" xfId="16815"/>
    <cellStyle name="Обычный 2 5" xfId="16816"/>
    <cellStyle name="Обычный 2 5 2" xfId="16817"/>
    <cellStyle name="Обычный 2 5_18" xfId="16818"/>
    <cellStyle name="Обычный 2 6" xfId="16819"/>
    <cellStyle name="Обычный 2 6 2" xfId="16820"/>
    <cellStyle name="Обычный 2 6 2 2" xfId="16821"/>
    <cellStyle name="Обычный 2 6 3" xfId="16822"/>
    <cellStyle name="Обычный 2 6_18" xfId="16823"/>
    <cellStyle name="Обычный 2 7" xfId="16824"/>
    <cellStyle name="Обычный 2 7 2" xfId="16825"/>
    <cellStyle name="Обычный 2 8" xfId="16826"/>
    <cellStyle name="Обычный 2 9" xfId="16827"/>
    <cellStyle name="Обычный 2_18" xfId="16828"/>
    <cellStyle name="Обычный 20" xfId="16829"/>
    <cellStyle name="Обычный 21" xfId="16830"/>
    <cellStyle name="Обычный 22" xfId="16831"/>
    <cellStyle name="Обычный 3" xfId="16832"/>
    <cellStyle name="Обычный 3 2" xfId="16833"/>
    <cellStyle name="Обычный 3 2 2" xfId="16834"/>
    <cellStyle name="Обычный 3 2_18" xfId="16835"/>
    <cellStyle name="Обычный 3 3" xfId="16836"/>
    <cellStyle name="Обычный 3 4" xfId="16837"/>
    <cellStyle name="Обычный 3 4 2" xfId="16838"/>
    <cellStyle name="Обычный 3 5" xfId="16839"/>
    <cellStyle name="Обычный 3_18" xfId="16840"/>
    <cellStyle name="Обычный 4" xfId="16841"/>
    <cellStyle name="Обычный 4 2" xfId="16842"/>
    <cellStyle name="Обычный 4 3" xfId="16843"/>
    <cellStyle name="Обычный 4_18" xfId="16844"/>
    <cellStyle name="Обычный 5" xfId="16845"/>
    <cellStyle name="Обычный 5 2" xfId="16846"/>
    <cellStyle name="Обычный 5 2 2" xfId="16847"/>
    <cellStyle name="Обычный 5 2 2 2" xfId="16848"/>
    <cellStyle name="Обычный 5 2 2 2 2" xfId="16849"/>
    <cellStyle name="Обычный 5 2 2 3" xfId="16850"/>
    <cellStyle name="Обычный 5 2 3" xfId="16851"/>
    <cellStyle name="Обычный 5 2 3 2" xfId="16852"/>
    <cellStyle name="Обычный 5 2_18" xfId="16853"/>
    <cellStyle name="Обычный 5_18" xfId="16854"/>
    <cellStyle name="Обычный 6" xfId="16855"/>
    <cellStyle name="Обычный 6 2" xfId="16856"/>
    <cellStyle name="Обычный 6 2 2" xfId="16857"/>
    <cellStyle name="Обычный 6 2_18" xfId="16858"/>
    <cellStyle name="Обычный 6_18" xfId="16859"/>
    <cellStyle name="Обычный 7" xfId="16860"/>
    <cellStyle name="Обычный 7 2" xfId="16861"/>
    <cellStyle name="Обычный 7 2 2" xfId="16862"/>
    <cellStyle name="Обычный 7 2 2 2" xfId="16863"/>
    <cellStyle name="Обычный 7 2 2 2 2" xfId="16864"/>
    <cellStyle name="Обычный 7 2 2 2 2 2" xfId="16865"/>
    <cellStyle name="Обычный 7 2 2 2 3" xfId="16866"/>
    <cellStyle name="Обычный 7 2 2 2_18" xfId="16867"/>
    <cellStyle name="Обычный 7 2 2 3" xfId="16868"/>
    <cellStyle name="Обычный 7 2 2 3 2" xfId="16869"/>
    <cellStyle name="Обычный 7 2 2 3 2 2" xfId="16870"/>
    <cellStyle name="Обычный 7 2 2 3 3" xfId="16871"/>
    <cellStyle name="Обычный 7 2 2 3_18" xfId="16872"/>
    <cellStyle name="Обычный 7 2 2 4" xfId="16873"/>
    <cellStyle name="Обычный 7 2 2 4 2" xfId="16874"/>
    <cellStyle name="Обычный 7 2 2 4 2 2" xfId="16875"/>
    <cellStyle name="Обычный 7 2 2 4 3" xfId="16876"/>
    <cellStyle name="Обычный 7 2 2 4_18" xfId="16877"/>
    <cellStyle name="Обычный 7 2 2 5" xfId="16878"/>
    <cellStyle name="Обычный 7 2 2 5 2" xfId="16879"/>
    <cellStyle name="Обычный 7 2 2 5_18" xfId="16880"/>
    <cellStyle name="Обычный 7 2 2 6" xfId="16881"/>
    <cellStyle name="Обычный 7 2 2 6 2" xfId="16882"/>
    <cellStyle name="Обычный 7 2 2 7" xfId="16883"/>
    <cellStyle name="Обычный 7 2 2_18" xfId="16884"/>
    <cellStyle name="Обычный 7 2 3" xfId="16885"/>
    <cellStyle name="Обычный 7 2 3 2" xfId="16886"/>
    <cellStyle name="Обычный 7 2 3 2 2" xfId="16887"/>
    <cellStyle name="Обычный 7 2 3 3" xfId="16888"/>
    <cellStyle name="Обычный 7 2 3_18" xfId="16889"/>
    <cellStyle name="Обычный 7 2 4" xfId="16890"/>
    <cellStyle name="Обычный 7 2 4 2" xfId="16891"/>
    <cellStyle name="Обычный 7 2 4 2 2" xfId="16892"/>
    <cellStyle name="Обычный 7 2 4 3" xfId="16893"/>
    <cellStyle name="Обычный 7 2 4_18" xfId="16894"/>
    <cellStyle name="Обычный 7 2 5" xfId="16895"/>
    <cellStyle name="Обычный 7 2 5 2" xfId="16896"/>
    <cellStyle name="Обычный 7 2 5 2 2" xfId="16897"/>
    <cellStyle name="Обычный 7 2 5 3" xfId="16898"/>
    <cellStyle name="Обычный 7 2 5_18" xfId="16899"/>
    <cellStyle name="Обычный 7 2 6" xfId="16900"/>
    <cellStyle name="Обычный 7 2 6 2" xfId="16901"/>
    <cellStyle name="Обычный 7 2 6_18" xfId="16902"/>
    <cellStyle name="Обычный 7 2 7" xfId="16903"/>
    <cellStyle name="Обычный 7 2 7 2" xfId="16904"/>
    <cellStyle name="Обычный 7 2 8" xfId="16905"/>
    <cellStyle name="Обычный 7 2_18" xfId="16906"/>
    <cellStyle name="Обычный 7 3" xfId="16907"/>
    <cellStyle name="Обычный 7 3 2" xfId="16908"/>
    <cellStyle name="Обычный 7 3 2 2" xfId="16909"/>
    <cellStyle name="Обычный 7 3 2 2 2" xfId="16910"/>
    <cellStyle name="Обычный 7 3 2 3" xfId="16911"/>
    <cellStyle name="Обычный 7 3 2_18" xfId="16912"/>
    <cellStyle name="Обычный 7 3 3" xfId="16913"/>
    <cellStyle name="Обычный 7 3 3 2" xfId="16914"/>
    <cellStyle name="Обычный 7 3 3 2 2" xfId="16915"/>
    <cellStyle name="Обычный 7 3 3 3" xfId="16916"/>
    <cellStyle name="Обычный 7 3 3_18" xfId="16917"/>
    <cellStyle name="Обычный 7 3 4" xfId="16918"/>
    <cellStyle name="Обычный 7 3 4 2" xfId="16919"/>
    <cellStyle name="Обычный 7 3 4 2 2" xfId="16920"/>
    <cellStyle name="Обычный 7 3 4 3" xfId="16921"/>
    <cellStyle name="Обычный 7 3 4_18" xfId="16922"/>
    <cellStyle name="Обычный 7 3 5" xfId="16923"/>
    <cellStyle name="Обычный 7 3 5 2" xfId="16924"/>
    <cellStyle name="Обычный 7 3 5_18" xfId="16925"/>
    <cellStyle name="Обычный 7 3 6" xfId="16926"/>
    <cellStyle name="Обычный 7 3 6 2" xfId="16927"/>
    <cellStyle name="Обычный 7 3 7" xfId="16928"/>
    <cellStyle name="Обычный 7 3_18" xfId="16929"/>
    <cellStyle name="Обычный 7 4" xfId="16930"/>
    <cellStyle name="Обычный 7 4 2" xfId="16931"/>
    <cellStyle name="Обычный 7 4 2 2" xfId="16932"/>
    <cellStyle name="Обычный 7 4 3" xfId="16933"/>
    <cellStyle name="Обычный 7 4_18" xfId="16934"/>
    <cellStyle name="Обычный 7 5" xfId="16935"/>
    <cellStyle name="Обычный 7 5 2" xfId="16936"/>
    <cellStyle name="Обычный 7 5 2 2" xfId="16937"/>
    <cellStyle name="Обычный 7 5 3" xfId="16938"/>
    <cellStyle name="Обычный 7 5_18" xfId="16939"/>
    <cellStyle name="Обычный 7 6" xfId="16940"/>
    <cellStyle name="Обычный 7 6 2" xfId="16941"/>
    <cellStyle name="Обычный 7 6 2 2" xfId="16942"/>
    <cellStyle name="Обычный 7 6 3" xfId="16943"/>
    <cellStyle name="Обычный 7 6_18" xfId="16944"/>
    <cellStyle name="Обычный 7 7" xfId="16945"/>
    <cellStyle name="Обычный 7 7 2" xfId="16946"/>
    <cellStyle name="Обычный 7 7_18" xfId="16947"/>
    <cellStyle name="Обычный 7 8" xfId="16948"/>
    <cellStyle name="Обычный 7 8 2" xfId="16949"/>
    <cellStyle name="Обычный 7 9" xfId="16950"/>
    <cellStyle name="Обычный 7_18" xfId="16951"/>
    <cellStyle name="Обычный 8" xfId="16952"/>
    <cellStyle name="Обычный 8 2" xfId="16953"/>
    <cellStyle name="Обычный 8 2 2" xfId="16954"/>
    <cellStyle name="Обычный 8 2 2 2" xfId="16955"/>
    <cellStyle name="Обычный 8 2 2 2 2" xfId="16956"/>
    <cellStyle name="Обычный 8 2 2 2 2 2" xfId="16957"/>
    <cellStyle name="Обычный 8 2 2 2 3" xfId="16958"/>
    <cellStyle name="Обычный 8 2 2 2_18" xfId="16959"/>
    <cellStyle name="Обычный 8 2 2 3" xfId="16960"/>
    <cellStyle name="Обычный 8 2 2 3 2" xfId="16961"/>
    <cellStyle name="Обычный 8 2 2 3 2 2" xfId="16962"/>
    <cellStyle name="Обычный 8 2 2 3 3" xfId="16963"/>
    <cellStyle name="Обычный 8 2 2 3_18" xfId="16964"/>
    <cellStyle name="Обычный 8 2 2 4" xfId="16965"/>
    <cellStyle name="Обычный 8 2 2 4 2" xfId="16966"/>
    <cellStyle name="Обычный 8 2 2 4 2 2" xfId="16967"/>
    <cellStyle name="Обычный 8 2 2 4 3" xfId="16968"/>
    <cellStyle name="Обычный 8 2 2 4_18" xfId="16969"/>
    <cellStyle name="Обычный 8 2 2 5" xfId="16970"/>
    <cellStyle name="Обычный 8 2 2 5 2" xfId="16971"/>
    <cellStyle name="Обычный 8 2 2 5_18" xfId="16972"/>
    <cellStyle name="Обычный 8 2 2 6" xfId="16973"/>
    <cellStyle name="Обычный 8 2 2 6 2" xfId="16974"/>
    <cellStyle name="Обычный 8 2 2 7" xfId="16975"/>
    <cellStyle name="Обычный 8 2 2_18" xfId="16976"/>
    <cellStyle name="Обычный 8 2 3" xfId="16977"/>
    <cellStyle name="Обычный 8 2 3 2" xfId="16978"/>
    <cellStyle name="Обычный 8 2 3 2 2" xfId="16979"/>
    <cellStyle name="Обычный 8 2 3 3" xfId="16980"/>
    <cellStyle name="Обычный 8 2 3_18" xfId="16981"/>
    <cellStyle name="Обычный 8 2 4" xfId="16982"/>
    <cellStyle name="Обычный 8 2 4 2" xfId="16983"/>
    <cellStyle name="Обычный 8 2 4 2 2" xfId="16984"/>
    <cellStyle name="Обычный 8 2 4 3" xfId="16985"/>
    <cellStyle name="Обычный 8 2 4_18" xfId="16986"/>
    <cellStyle name="Обычный 8 2 5" xfId="16987"/>
    <cellStyle name="Обычный 8 2 5 2" xfId="16988"/>
    <cellStyle name="Обычный 8 2 5 2 2" xfId="16989"/>
    <cellStyle name="Обычный 8 2 5 3" xfId="16990"/>
    <cellStyle name="Обычный 8 2 5_18" xfId="16991"/>
    <cellStyle name="Обычный 8 2 6" xfId="16992"/>
    <cellStyle name="Обычный 8 2 6 2" xfId="16993"/>
    <cellStyle name="Обычный 8 2 6_18" xfId="16994"/>
    <cellStyle name="Обычный 8 2 7" xfId="16995"/>
    <cellStyle name="Обычный 8 2 7 2" xfId="16996"/>
    <cellStyle name="Обычный 8 2 8" xfId="16997"/>
    <cellStyle name="Обычный 8 2_18" xfId="16998"/>
    <cellStyle name="Обычный 8 3" xfId="16999"/>
    <cellStyle name="Обычный 8 3 2" xfId="17000"/>
    <cellStyle name="Обычный 8 3 2 2" xfId="17001"/>
    <cellStyle name="Обычный 8 3 2 2 2" xfId="17002"/>
    <cellStyle name="Обычный 8 3 2 3" xfId="17003"/>
    <cellStyle name="Обычный 8 3 2_18" xfId="17004"/>
    <cellStyle name="Обычный 8 3 3" xfId="17005"/>
    <cellStyle name="Обычный 8 3 3 2" xfId="17006"/>
    <cellStyle name="Обычный 8 3 3 2 2" xfId="17007"/>
    <cellStyle name="Обычный 8 3 3 3" xfId="17008"/>
    <cellStyle name="Обычный 8 3 3_18" xfId="17009"/>
    <cellStyle name="Обычный 8 3 4" xfId="17010"/>
    <cellStyle name="Обычный 8 3 4 2" xfId="17011"/>
    <cellStyle name="Обычный 8 3 4 2 2" xfId="17012"/>
    <cellStyle name="Обычный 8 3 4 3" xfId="17013"/>
    <cellStyle name="Обычный 8 3 4_18" xfId="17014"/>
    <cellStyle name="Обычный 8 3 5" xfId="17015"/>
    <cellStyle name="Обычный 8 3 5 2" xfId="17016"/>
    <cellStyle name="Обычный 8 3 5_18" xfId="17017"/>
    <cellStyle name="Обычный 8 3 6" xfId="17018"/>
    <cellStyle name="Обычный 8 3 6 2" xfId="17019"/>
    <cellStyle name="Обычный 8 3 7" xfId="17020"/>
    <cellStyle name="Обычный 8 3_18" xfId="17021"/>
    <cellStyle name="Обычный 8 4" xfId="17022"/>
    <cellStyle name="Обычный 8 4 2" xfId="17023"/>
    <cellStyle name="Обычный 8 4 2 2" xfId="17024"/>
    <cellStyle name="Обычный 8 4 3" xfId="17025"/>
    <cellStyle name="Обычный 8 4_18" xfId="17026"/>
    <cellStyle name="Обычный 8 5" xfId="17027"/>
    <cellStyle name="Обычный 8 5 2" xfId="17028"/>
    <cellStyle name="Обычный 8 5 2 2" xfId="17029"/>
    <cellStyle name="Обычный 8 5 3" xfId="17030"/>
    <cellStyle name="Обычный 8 5_18" xfId="17031"/>
    <cellStyle name="Обычный 8 6" xfId="17032"/>
    <cellStyle name="Обычный 8 6 2" xfId="17033"/>
    <cellStyle name="Обычный 8 6 2 2" xfId="17034"/>
    <cellStyle name="Обычный 8 6 3" xfId="17035"/>
    <cellStyle name="Обычный 8 6_18" xfId="17036"/>
    <cellStyle name="Обычный 8 7" xfId="17037"/>
    <cellStyle name="Обычный 8 7 2" xfId="17038"/>
    <cellStyle name="Обычный 8 7_18" xfId="17039"/>
    <cellStyle name="Обычный 8 8" xfId="17040"/>
    <cellStyle name="Обычный 8 9" xfId="17041"/>
    <cellStyle name="Обычный 8_18" xfId="17042"/>
    <cellStyle name="Обычный 9" xfId="17043"/>
    <cellStyle name="Обычный 9 2" xfId="17044"/>
    <cellStyle name="Обычный 9 2 2" xfId="17045"/>
    <cellStyle name="Обычный 9 2 2 2" xfId="17046"/>
    <cellStyle name="Обычный 9 2 2 2 2" xfId="17047"/>
    <cellStyle name="Обычный 9 2 2 2 2 2" xfId="17048"/>
    <cellStyle name="Обычный 9 2 2 2 3" xfId="17049"/>
    <cellStyle name="Обычный 9 2 2 2_18" xfId="17050"/>
    <cellStyle name="Обычный 9 2 2 3" xfId="17051"/>
    <cellStyle name="Обычный 9 2 2 3 2" xfId="17052"/>
    <cellStyle name="Обычный 9 2 2 3 2 2" xfId="17053"/>
    <cellStyle name="Обычный 9 2 2 3 3" xfId="17054"/>
    <cellStyle name="Обычный 9 2 2 3_18" xfId="17055"/>
    <cellStyle name="Обычный 9 2 2 4" xfId="17056"/>
    <cellStyle name="Обычный 9 2 2 4 2" xfId="17057"/>
    <cellStyle name="Обычный 9 2 2 4 2 2" xfId="17058"/>
    <cellStyle name="Обычный 9 2 2 4 3" xfId="17059"/>
    <cellStyle name="Обычный 9 2 2 4_18" xfId="17060"/>
    <cellStyle name="Обычный 9 2 2 5" xfId="17061"/>
    <cellStyle name="Обычный 9 2 2 5 2" xfId="17062"/>
    <cellStyle name="Обычный 9 2 2 5_18" xfId="17063"/>
    <cellStyle name="Обычный 9 2 2 6" xfId="17064"/>
    <cellStyle name="Обычный 9 2 2 6 2" xfId="17065"/>
    <cellStyle name="Обычный 9 2 2 7" xfId="17066"/>
    <cellStyle name="Обычный 9 2 2_18" xfId="17067"/>
    <cellStyle name="Обычный 9 2 3" xfId="17068"/>
    <cellStyle name="Обычный 9 2 3 2" xfId="17069"/>
    <cellStyle name="Обычный 9 2 3 2 2" xfId="17070"/>
    <cellStyle name="Обычный 9 2 3 3" xfId="17071"/>
    <cellStyle name="Обычный 9 2 3_18" xfId="17072"/>
    <cellStyle name="Обычный 9 2 4" xfId="17073"/>
    <cellStyle name="Обычный 9 2 4 2" xfId="17074"/>
    <cellStyle name="Обычный 9 2 4 2 2" xfId="17075"/>
    <cellStyle name="Обычный 9 2 4 3" xfId="17076"/>
    <cellStyle name="Обычный 9 2 4_18" xfId="17077"/>
    <cellStyle name="Обычный 9 2 5" xfId="17078"/>
    <cellStyle name="Обычный 9 2 5 2" xfId="17079"/>
    <cellStyle name="Обычный 9 2 5 2 2" xfId="17080"/>
    <cellStyle name="Обычный 9 2 5 3" xfId="17081"/>
    <cellStyle name="Обычный 9 2 5_18" xfId="17082"/>
    <cellStyle name="Обычный 9 2 6" xfId="17083"/>
    <cellStyle name="Обычный 9 2 6 2" xfId="17084"/>
    <cellStyle name="Обычный 9 2 6_18" xfId="17085"/>
    <cellStyle name="Обычный 9 2 7" xfId="17086"/>
    <cellStyle name="Обычный 9 2 7 2" xfId="17087"/>
    <cellStyle name="Обычный 9 2 8" xfId="17088"/>
    <cellStyle name="Обычный 9 2_18" xfId="17089"/>
    <cellStyle name="Обычный 9 3" xfId="17090"/>
    <cellStyle name="Обычный 9 3 2" xfId="17091"/>
    <cellStyle name="Обычный 9 3 2 2" xfId="17092"/>
    <cellStyle name="Обычный 9 3 2 2 2" xfId="17093"/>
    <cellStyle name="Обычный 9 3 2 2 2 2" xfId="17094"/>
    <cellStyle name="Обычный 9 3 2 2 3" xfId="17095"/>
    <cellStyle name="Обычный 9 3 2 2_18" xfId="17096"/>
    <cellStyle name="Обычный 9 3 2 3" xfId="17097"/>
    <cellStyle name="Обычный 9 3 2 3 2" xfId="17098"/>
    <cellStyle name="Обычный 9 3 2 3 2 2" xfId="17099"/>
    <cellStyle name="Обычный 9 3 2 3 3" xfId="17100"/>
    <cellStyle name="Обычный 9 3 2 3_18" xfId="17101"/>
    <cellStyle name="Обычный 9 3 2 4" xfId="17102"/>
    <cellStyle name="Обычный 9 3 2 4 2" xfId="17103"/>
    <cellStyle name="Обычный 9 3 2 4 2 2" xfId="17104"/>
    <cellStyle name="Обычный 9 3 2 4 3" xfId="17105"/>
    <cellStyle name="Обычный 9 3 2 4_18" xfId="17106"/>
    <cellStyle name="Обычный 9 3 2 5" xfId="17107"/>
    <cellStyle name="Обычный 9 3 2 5 2" xfId="17108"/>
    <cellStyle name="Обычный 9 3 2 5_18" xfId="17109"/>
    <cellStyle name="Обычный 9 3 2 6" xfId="17110"/>
    <cellStyle name="Обычный 9 3 2 6 2" xfId="17111"/>
    <cellStyle name="Обычный 9 3 2 7" xfId="17112"/>
    <cellStyle name="Обычный 9 3 2_18" xfId="17113"/>
    <cellStyle name="Обычный 9 3 3" xfId="17114"/>
    <cellStyle name="Обычный 9 3 3 2" xfId="17115"/>
    <cellStyle name="Обычный 9 3 3 2 2" xfId="17116"/>
    <cellStyle name="Обычный 9 3 3 3" xfId="17117"/>
    <cellStyle name="Обычный 9 3 3_18" xfId="17118"/>
    <cellStyle name="Обычный 9 3 4" xfId="17119"/>
    <cellStyle name="Обычный 9 3 4 2" xfId="17120"/>
    <cellStyle name="Обычный 9 3 4 2 2" xfId="17121"/>
    <cellStyle name="Обычный 9 3 4 3" xfId="17122"/>
    <cellStyle name="Обычный 9 3 4_18" xfId="17123"/>
    <cellStyle name="Обычный 9 3 5" xfId="17124"/>
    <cellStyle name="Обычный 9 3 5 2" xfId="17125"/>
    <cellStyle name="Обычный 9 3 5 2 2" xfId="17126"/>
    <cellStyle name="Обычный 9 3 5 3" xfId="17127"/>
    <cellStyle name="Обычный 9 3 5_18" xfId="17128"/>
    <cellStyle name="Обычный 9 3 6" xfId="17129"/>
    <cellStyle name="Обычный 9 3 6 2" xfId="17130"/>
    <cellStyle name="Обычный 9 3 6_18" xfId="17131"/>
    <cellStyle name="Обычный 9 3 7" xfId="17132"/>
    <cellStyle name="Обычный 9 3 8" xfId="17133"/>
    <cellStyle name="Обычный 9 3_18" xfId="17134"/>
    <cellStyle name="Обычный 9 4" xfId="17135"/>
    <cellStyle name="Обычный 9 4 2" xfId="17136"/>
    <cellStyle name="Обычный 9_12-15" xfId="17137"/>
    <cellStyle name="Обычный_12" xfId="17557"/>
    <cellStyle name="Обычный_Лист2" xfId="17558"/>
    <cellStyle name="Обычный_СводФ1_ЦАТЭК_Консолид_4 кв 2008" xfId="17551"/>
    <cellStyle name="Обычный_ЦАТЭК главная_неаудир_2006_100407 (3) 2" xfId="17554"/>
    <cellStyle name="Обычный_ЦАТЭК_Консолид_1 полуг 2008_СводФ1" xfId="17552"/>
    <cellStyle name="Плохой" xfId="17138" builtinId="27" customBuiltin="1"/>
    <cellStyle name="Плохой 2" xfId="17139"/>
    <cellStyle name="Пояснение" xfId="17140" builtinId="53" customBuiltin="1"/>
    <cellStyle name="Пояснение 2" xfId="17141"/>
    <cellStyle name="Примечание" xfId="17142" builtinId="10" customBuiltin="1"/>
    <cellStyle name="Примечание 2" xfId="17143"/>
    <cellStyle name="Проверка" xfId="17144"/>
    <cellStyle name="Процент_ГСМ (з)" xfId="17145"/>
    <cellStyle name="Процентный" xfId="17553" builtinId="5"/>
    <cellStyle name="Процентный 10" xfId="17146"/>
    <cellStyle name="Процентный 11" xfId="17147"/>
    <cellStyle name="Процентный 12" xfId="17148"/>
    <cellStyle name="Процентный 13" xfId="17149"/>
    <cellStyle name="Процентный 14" xfId="17150"/>
    <cellStyle name="Процентный 2" xfId="17151"/>
    <cellStyle name="Процентный 2 2" xfId="17152"/>
    <cellStyle name="Процентный 2 2 2" xfId="17153"/>
    <cellStyle name="Процентный 2 2 2 2" xfId="17154"/>
    <cellStyle name="Процентный 2 2 2_18" xfId="17155"/>
    <cellStyle name="Процентный 2 2 3" xfId="17156"/>
    <cellStyle name="Процентный 2 2_18" xfId="17157"/>
    <cellStyle name="Процентный 2 3" xfId="17158"/>
    <cellStyle name="Процентный 2 3 2" xfId="17159"/>
    <cellStyle name="Процентный 2 3_18" xfId="17160"/>
    <cellStyle name="Процентный 2 4" xfId="17161"/>
    <cellStyle name="Процентный 2 4 2" xfId="17162"/>
    <cellStyle name="Процентный 2 4_18" xfId="17163"/>
    <cellStyle name="Процентный 2 5" xfId="17164"/>
    <cellStyle name="Процентный 2 5 2" xfId="17165"/>
    <cellStyle name="Процентный 2 5_18" xfId="17166"/>
    <cellStyle name="Процентный 2 6" xfId="17167"/>
    <cellStyle name="Процентный 2 7" xfId="17168"/>
    <cellStyle name="Процентный 2_18" xfId="17169"/>
    <cellStyle name="Процентный 3" xfId="17170"/>
    <cellStyle name="Процентный 3 2" xfId="17171"/>
    <cellStyle name="Процентный 3 2 2" xfId="17172"/>
    <cellStyle name="Процентный 3 2 3" xfId="17173"/>
    <cellStyle name="Процентный 3 2 3 2" xfId="17174"/>
    <cellStyle name="Процентный 3 2 3 2 2" xfId="17175"/>
    <cellStyle name="Процентный 3 2 3_18" xfId="17176"/>
    <cellStyle name="Процентный 3 2 4" xfId="17177"/>
    <cellStyle name="Процентный 3 2 4 2" xfId="17178"/>
    <cellStyle name="Процентный 3 2_18" xfId="17179"/>
    <cellStyle name="Процентный 3 3" xfId="17180"/>
    <cellStyle name="Процентный 3 3 2" xfId="17181"/>
    <cellStyle name="Процентный 3 3 3" xfId="17182"/>
    <cellStyle name="Процентный 3 3 3 2" xfId="17183"/>
    <cellStyle name="Процентный 3 3_18" xfId="17184"/>
    <cellStyle name="Процентный 3 4" xfId="17185"/>
    <cellStyle name="Процентный 3 5" xfId="17186"/>
    <cellStyle name="Процентный 3 6" xfId="17187"/>
    <cellStyle name="Процентный 3_18" xfId="17188"/>
    <cellStyle name="Процентный 4" xfId="17189"/>
    <cellStyle name="Процентный 4 2" xfId="17190"/>
    <cellStyle name="Процентный 4 2 2" xfId="17191"/>
    <cellStyle name="Процентный 4 2_18" xfId="17192"/>
    <cellStyle name="Процентный 4 3" xfId="17193"/>
    <cellStyle name="Процентный 4 3 2" xfId="17194"/>
    <cellStyle name="Процентный 4 3_18" xfId="17195"/>
    <cellStyle name="Процентный 4_18" xfId="17196"/>
    <cellStyle name="Процентный 5" xfId="17197"/>
    <cellStyle name="Процентный 5 2" xfId="17198"/>
    <cellStyle name="Процентный 5 2 2" xfId="17199"/>
    <cellStyle name="Процентный 5 2_18" xfId="17200"/>
    <cellStyle name="Процентный 5 3" xfId="17201"/>
    <cellStyle name="Процентный 5 3 2" xfId="17202"/>
    <cellStyle name="Процентный 5_18" xfId="17203"/>
    <cellStyle name="Процентный 6" xfId="17204"/>
    <cellStyle name="Процентный 6 2" xfId="17205"/>
    <cellStyle name="Процентный 6 2 2" xfId="17206"/>
    <cellStyle name="Процентный 6 2 2 2" xfId="17207"/>
    <cellStyle name="Процентный 6 2 2 2 2" xfId="17208"/>
    <cellStyle name="Процентный 6 2 2 2 2 2" xfId="17209"/>
    <cellStyle name="Процентный 6 2 2 2 3" xfId="17210"/>
    <cellStyle name="Процентный 6 2 2 2_18" xfId="17211"/>
    <cellStyle name="Процентный 6 2 2 3" xfId="17212"/>
    <cellStyle name="Процентный 6 2 2 3 2" xfId="17213"/>
    <cellStyle name="Процентный 6 2 2 3 2 2" xfId="17214"/>
    <cellStyle name="Процентный 6 2 2 3 3" xfId="17215"/>
    <cellStyle name="Процентный 6 2 2 3_18" xfId="17216"/>
    <cellStyle name="Процентный 6 2 2 4" xfId="17217"/>
    <cellStyle name="Процентный 6 2 2 4 2" xfId="17218"/>
    <cellStyle name="Процентный 6 2 2 4 2 2" xfId="17219"/>
    <cellStyle name="Процентный 6 2 2 4 3" xfId="17220"/>
    <cellStyle name="Процентный 6 2 2 4_18" xfId="17221"/>
    <cellStyle name="Процентный 6 2 2 5" xfId="17222"/>
    <cellStyle name="Процентный 6 2 2 5 2" xfId="17223"/>
    <cellStyle name="Процентный 6 2 2 5_18" xfId="17224"/>
    <cellStyle name="Процентный 6 2 2 6" xfId="17225"/>
    <cellStyle name="Процентный 6 2 2 6 2" xfId="17226"/>
    <cellStyle name="Процентный 6 2 2 6_18" xfId="17227"/>
    <cellStyle name="Процентный 6 2 2 7" xfId="17228"/>
    <cellStyle name="Процентный 6 2 2_18" xfId="17229"/>
    <cellStyle name="Процентный 6 2 3" xfId="17230"/>
    <cellStyle name="Процентный 6 2 3 2" xfId="17231"/>
    <cellStyle name="Процентный 6 2 3 2 2" xfId="17232"/>
    <cellStyle name="Процентный 6 2 3 3" xfId="17233"/>
    <cellStyle name="Процентный 6 2 3_18" xfId="17234"/>
    <cellStyle name="Процентный 6 2 4" xfId="17235"/>
    <cellStyle name="Процентный 6 2 4 2" xfId="17236"/>
    <cellStyle name="Процентный 6 2 4 2 2" xfId="17237"/>
    <cellStyle name="Процентный 6 2 4 3" xfId="17238"/>
    <cellStyle name="Процентный 6 2 4_18" xfId="17239"/>
    <cellStyle name="Процентный 6 2 5" xfId="17240"/>
    <cellStyle name="Процентный 6 2 5 2" xfId="17241"/>
    <cellStyle name="Процентный 6 2 5 2 2" xfId="17242"/>
    <cellStyle name="Процентный 6 2 5 3" xfId="17243"/>
    <cellStyle name="Процентный 6 2 5_18" xfId="17244"/>
    <cellStyle name="Процентный 6 2 6" xfId="17245"/>
    <cellStyle name="Процентный 6 2 6 2" xfId="17246"/>
    <cellStyle name="Процентный 6 2 6_18" xfId="17247"/>
    <cellStyle name="Процентный 6 2 7" xfId="17248"/>
    <cellStyle name="Процентный 6 2 7 2" xfId="17249"/>
    <cellStyle name="Процентный 6 2 8" xfId="17250"/>
    <cellStyle name="Процентный 6 2_18" xfId="17251"/>
    <cellStyle name="Процентный 6 3" xfId="17252"/>
    <cellStyle name="Процентный 6 3 2" xfId="17253"/>
    <cellStyle name="Процентный 6 3 3" xfId="17254"/>
    <cellStyle name="Процентный 6 3 4" xfId="17255"/>
    <cellStyle name="Процентный 6 3_18" xfId="17256"/>
    <cellStyle name="Процентный 6 4" xfId="17257"/>
    <cellStyle name="Процентный 6_18" xfId="17258"/>
    <cellStyle name="Процентный 7" xfId="17259"/>
    <cellStyle name="Процентный 7 2" xfId="17260"/>
    <cellStyle name="Процентный 7 2 2" xfId="17261"/>
    <cellStyle name="Процентный 7 2 2 2" xfId="17262"/>
    <cellStyle name="Процентный 7 2 2 2 2" xfId="17263"/>
    <cellStyle name="Процентный 7 2 2 2 2 2" xfId="17264"/>
    <cellStyle name="Процентный 7 2 2 2 3" xfId="17265"/>
    <cellStyle name="Процентный 7 2 2 2_18" xfId="17266"/>
    <cellStyle name="Процентный 7 2 2 3" xfId="17267"/>
    <cellStyle name="Процентный 7 2 2 3 2" xfId="17268"/>
    <cellStyle name="Процентный 7 2 2 3 2 2" xfId="17269"/>
    <cellStyle name="Процентный 7 2 2 3 3" xfId="17270"/>
    <cellStyle name="Процентный 7 2 2 3_18" xfId="17271"/>
    <cellStyle name="Процентный 7 2 2 4" xfId="17272"/>
    <cellStyle name="Процентный 7 2 2 4 2" xfId="17273"/>
    <cellStyle name="Процентный 7 2 2 4 2 2" xfId="17274"/>
    <cellStyle name="Процентный 7 2 2 4 3" xfId="17275"/>
    <cellStyle name="Процентный 7 2 2 4_18" xfId="17276"/>
    <cellStyle name="Процентный 7 2 2 5" xfId="17277"/>
    <cellStyle name="Процентный 7 2 2 5 2" xfId="17278"/>
    <cellStyle name="Процентный 7 2 2 5_18" xfId="17279"/>
    <cellStyle name="Процентный 7 2 2 6" xfId="17280"/>
    <cellStyle name="Процентный 7 2 2 6 2" xfId="17281"/>
    <cellStyle name="Процентный 7 2 2 7" xfId="17282"/>
    <cellStyle name="Процентный 7 2 2_18" xfId="17283"/>
    <cellStyle name="Процентный 7 2 3" xfId="17284"/>
    <cellStyle name="Процентный 7 2 3 2" xfId="17285"/>
    <cellStyle name="Процентный 7 2 3 2 2" xfId="17286"/>
    <cellStyle name="Процентный 7 2 3 3" xfId="17287"/>
    <cellStyle name="Процентный 7 2 3_18" xfId="17288"/>
    <cellStyle name="Процентный 7 2 4" xfId="17289"/>
    <cellStyle name="Процентный 7 2 4 2" xfId="17290"/>
    <cellStyle name="Процентный 7 2 4 2 2" xfId="17291"/>
    <cellStyle name="Процентный 7 2 4 3" xfId="17292"/>
    <cellStyle name="Процентный 7 2 4_18" xfId="17293"/>
    <cellStyle name="Процентный 7 2 5" xfId="17294"/>
    <cellStyle name="Процентный 7 2 5 2" xfId="17295"/>
    <cellStyle name="Процентный 7 2 5 2 2" xfId="17296"/>
    <cellStyle name="Процентный 7 2 5 3" xfId="17297"/>
    <cellStyle name="Процентный 7 2 5_18" xfId="17298"/>
    <cellStyle name="Процентный 7 2 6" xfId="17299"/>
    <cellStyle name="Процентный 7 2 6 2" xfId="17300"/>
    <cellStyle name="Процентный 7 2 6_18" xfId="17301"/>
    <cellStyle name="Процентный 7 2 7" xfId="17302"/>
    <cellStyle name="Процентный 7 2 7 2" xfId="17303"/>
    <cellStyle name="Процентный 7 2 8" xfId="17304"/>
    <cellStyle name="Процентный 7 2_18" xfId="17305"/>
    <cellStyle name="Процентный 7 3" xfId="17306"/>
    <cellStyle name="Процентный 7 4" xfId="17307"/>
    <cellStyle name="Процентный 7 4 2" xfId="17308"/>
    <cellStyle name="Процентный 7_18" xfId="17309"/>
    <cellStyle name="Процентный 8" xfId="17310"/>
    <cellStyle name="Процентный 8 2" xfId="17311"/>
    <cellStyle name="Процентный 8 3" xfId="17312"/>
    <cellStyle name="Процентный 8 3 2" xfId="17313"/>
    <cellStyle name="Процентный 8 3 2 2" xfId="17314"/>
    <cellStyle name="Процентный 8 3 2 2 2" xfId="17315"/>
    <cellStyle name="Процентный 8 3 2 3" xfId="17316"/>
    <cellStyle name="Процентный 8 3 2_18" xfId="17317"/>
    <cellStyle name="Процентный 8 3 3" xfId="17318"/>
    <cellStyle name="Процентный 8 3 3 2" xfId="17319"/>
    <cellStyle name="Процентный 8 3 3 2 2" xfId="17320"/>
    <cellStyle name="Процентный 8 3 3 3" xfId="17321"/>
    <cellStyle name="Процентный 8 3 3_18" xfId="17322"/>
    <cellStyle name="Процентный 8 3 4" xfId="17323"/>
    <cellStyle name="Процентный 8 3 4 2" xfId="17324"/>
    <cellStyle name="Процентный 8 3 4 2 2" xfId="17325"/>
    <cellStyle name="Процентный 8 3 4 3" xfId="17326"/>
    <cellStyle name="Процентный 8 3 4_18" xfId="17327"/>
    <cellStyle name="Процентный 8 3 5" xfId="17328"/>
    <cellStyle name="Процентный 8 3 5 2" xfId="17329"/>
    <cellStyle name="Процентный 8 3 5_18" xfId="17330"/>
    <cellStyle name="Процентный 8 3 6" xfId="17331"/>
    <cellStyle name="Процентный 8 3 6 2" xfId="17332"/>
    <cellStyle name="Процентный 8 3 7" xfId="17333"/>
    <cellStyle name="Процентный 8 3_18" xfId="17334"/>
    <cellStyle name="Процентный 8 4" xfId="17335"/>
    <cellStyle name="Процентный 8 4 2" xfId="17336"/>
    <cellStyle name="Процентный 8 4 2 2" xfId="17337"/>
    <cellStyle name="Процентный 8 4 3" xfId="17338"/>
    <cellStyle name="Процентный 8 4_18" xfId="17339"/>
    <cellStyle name="Процентный 8 5" xfId="17340"/>
    <cellStyle name="Процентный 8 5 2" xfId="17341"/>
    <cellStyle name="Процентный 8 5 2 2" xfId="17342"/>
    <cellStyle name="Процентный 8 5 3" xfId="17343"/>
    <cellStyle name="Процентный 8 5_18" xfId="17344"/>
    <cellStyle name="Процентный 8 6" xfId="17345"/>
    <cellStyle name="Процентный 8 6 2" xfId="17346"/>
    <cellStyle name="Процентный 8 6 2 2" xfId="17347"/>
    <cellStyle name="Процентный 8 6 3" xfId="17348"/>
    <cellStyle name="Процентный 8 6_18" xfId="17349"/>
    <cellStyle name="Процентный 8 7" xfId="17350"/>
    <cellStyle name="Процентный 8 7 2" xfId="17351"/>
    <cellStyle name="Процентный 8 7_18" xfId="17352"/>
    <cellStyle name="Процентный 8 8" xfId="17353"/>
    <cellStyle name="Процентный 8 8 2" xfId="17354"/>
    <cellStyle name="Процентный 8 9" xfId="17355"/>
    <cellStyle name="Процентный 8_18" xfId="17356"/>
    <cellStyle name="Процентный 9" xfId="17357"/>
    <cellStyle name="Процентный 9 2" xfId="17358"/>
    <cellStyle name="Процентный 9_18" xfId="17359"/>
    <cellStyle name="Расчетный" xfId="17360"/>
    <cellStyle name="Расчетный 2" xfId="17361"/>
    <cellStyle name="Расчетный 2 2" xfId="17362"/>
    <cellStyle name="Расчетный 2 3" xfId="17363"/>
    <cellStyle name="Расчетный 2_18" xfId="17364"/>
    <cellStyle name="Расчетный 3" xfId="17365"/>
    <cellStyle name="Расчетный_18" xfId="17366"/>
    <cellStyle name="Связанная ячейка" xfId="17367" builtinId="24" customBuiltin="1"/>
    <cellStyle name="Связанная ячейка 2" xfId="17368"/>
    <cellStyle name="Стиль 1" xfId="17369"/>
    <cellStyle name="Стиль 1 2" xfId="17370"/>
    <cellStyle name="Стиль 1 3" xfId="17371"/>
    <cellStyle name="Стиль 1_18" xfId="17372"/>
    <cellStyle name="Стиль 2" xfId="17373"/>
    <cellStyle name="Стиль_названий" xfId="17374"/>
    <cellStyle name="Текст предупреждения" xfId="17375" builtinId="11" customBuiltin="1"/>
    <cellStyle name="Текст предупреждения 2" xfId="17376"/>
    <cellStyle name="Текстовый" xfId="17377"/>
    <cellStyle name="тонны" xfId="17378"/>
    <cellStyle name="тонны 2" xfId="17379"/>
    <cellStyle name="тонны 2 2" xfId="17380"/>
    <cellStyle name="тонны 3" xfId="17381"/>
    <cellStyle name="тонны 4" xfId="17382"/>
    <cellStyle name="тонны_18" xfId="17383"/>
    <cellStyle name="Тысячи" xfId="17384"/>
    <cellStyle name="Тысячи (0)" xfId="17385"/>
    <cellStyle name="тысячи (000)" xfId="17386"/>
    <cellStyle name="тысячи (000) 2" xfId="17387"/>
    <cellStyle name="Тысячи [0]" xfId="17388"/>
    <cellStyle name="Тысячи [а]" xfId="17389"/>
    <cellStyle name="Тысячи [а] 2" xfId="17390"/>
    <cellStyle name="Тысячи [а] 3" xfId="17391"/>
    <cellStyle name="Тысячи [а] 4" xfId="17392"/>
    <cellStyle name="Тысячи [а]_18" xfId="17393"/>
    <cellStyle name="Тысячи 2" xfId="17394"/>
    <cellStyle name="Тысячи_ план-факт июнь гов" xfId="17395"/>
    <cellStyle name="Финан" xfId="17396"/>
    <cellStyle name="Финан 2" xfId="17397"/>
    <cellStyle name="Финан 3" xfId="17398"/>
    <cellStyle name="Финан_18" xfId="17399"/>
    <cellStyle name="Финансовый" xfId="17556" builtinId="3"/>
    <cellStyle name="Финансовый [0] 2" xfId="17400"/>
    <cellStyle name="Финансовый [0] 3" xfId="17401"/>
    <cellStyle name="ФинАнсовый {0]_Лист!" xfId="17402"/>
    <cellStyle name="Финансовый 10" xfId="17403"/>
    <cellStyle name="Финансовый 11" xfId="17404"/>
    <cellStyle name="Финансовый 12" xfId="17405"/>
    <cellStyle name="Финансовый 12 2" xfId="17406"/>
    <cellStyle name="Финансовый 12 2 2" xfId="17407"/>
    <cellStyle name="Финансовый 12 2_18" xfId="17408"/>
    <cellStyle name="Финансовый 12 3" xfId="17409"/>
    <cellStyle name="Финансовый 12 4" xfId="17410"/>
    <cellStyle name="Финансовый 12 5" xfId="17411"/>
    <cellStyle name="Финансовый 12 6" xfId="17412"/>
    <cellStyle name="Финансовый 12_18" xfId="17413"/>
    <cellStyle name="Финансовый 13" xfId="17414"/>
    <cellStyle name="Финансовый 13 2" xfId="17415"/>
    <cellStyle name="Финансовый 13_18" xfId="17416"/>
    <cellStyle name="Финансовый 14" xfId="17417"/>
    <cellStyle name="Финансовый 15" xfId="17418"/>
    <cellStyle name="Финансовый 16" xfId="17419"/>
    <cellStyle name="Финансовый 17" xfId="17420"/>
    <cellStyle name="Финансовый 18" xfId="17421"/>
    <cellStyle name="Финансовый 18 2" xfId="17422"/>
    <cellStyle name="Финансовый 18_18" xfId="17423"/>
    <cellStyle name="Финансовый 19" xfId="17424"/>
    <cellStyle name="Финансовый 2" xfId="17425"/>
    <cellStyle name="Финансовый 2 2" xfId="17426"/>
    <cellStyle name="Финансовый 2 3" xfId="17427"/>
    <cellStyle name="Финансовый 2 4" xfId="17428"/>
    <cellStyle name="Финансовый 2 5" xfId="17429"/>
    <cellStyle name="Финансовый 2 6" xfId="17430"/>
    <cellStyle name="Финансовый 2 7" xfId="17431"/>
    <cellStyle name="Финансовый 2_18" xfId="17432"/>
    <cellStyle name="Финансовый 20" xfId="17433"/>
    <cellStyle name="Финансовый 21" xfId="17434"/>
    <cellStyle name="Финансовый 22" xfId="17435"/>
    <cellStyle name="Финансовый 23" xfId="17436"/>
    <cellStyle name="Финансовый 24" xfId="17437"/>
    <cellStyle name="Финансовый 25" xfId="17438"/>
    <cellStyle name="Финансовый 3" xfId="17439"/>
    <cellStyle name="Финансовый 3 2" xfId="17440"/>
    <cellStyle name="Финансовый 3 3" xfId="17441"/>
    <cellStyle name="Финансовый 3_18" xfId="17442"/>
    <cellStyle name="Финансовый 4" xfId="17443"/>
    <cellStyle name="Финансовый 4 2" xfId="17444"/>
    <cellStyle name="Финансовый 4 3" xfId="17445"/>
    <cellStyle name="Финансовый 4_18" xfId="17446"/>
    <cellStyle name="Финансовый 5" xfId="17447"/>
    <cellStyle name="Финансовый 5 2" xfId="17448"/>
    <cellStyle name="Финансовый 5 3" xfId="17449"/>
    <cellStyle name="Финансовый 5_18" xfId="17450"/>
    <cellStyle name="Финансовый 6" xfId="17451"/>
    <cellStyle name="Финансовый 6 2" xfId="17452"/>
    <cellStyle name="Финансовый 6 3" xfId="17453"/>
    <cellStyle name="Финансовый 6_18" xfId="17454"/>
    <cellStyle name="Финансовый 7" xfId="17455"/>
    <cellStyle name="Финансовый 7 2" xfId="17456"/>
    <cellStyle name="Финансовый 7 2 2" xfId="17457"/>
    <cellStyle name="Финансовый 7 2 2 2" xfId="17458"/>
    <cellStyle name="Финансовый 7 2 2 2 2" xfId="17459"/>
    <cellStyle name="Финансовый 7 2 2 3" xfId="17460"/>
    <cellStyle name="Финансовый 7 2 2_18" xfId="17461"/>
    <cellStyle name="Финансовый 7 2 3" xfId="17462"/>
    <cellStyle name="Финансовый 7 2 3 2" xfId="17463"/>
    <cellStyle name="Финансовый 7 2 3 2 2" xfId="17464"/>
    <cellStyle name="Финансовый 7 2 3 3" xfId="17465"/>
    <cellStyle name="Финансовый 7 2 3_18" xfId="17466"/>
    <cellStyle name="Финансовый 7 2 4" xfId="17467"/>
    <cellStyle name="Финансовый 7 2 4 2" xfId="17468"/>
    <cellStyle name="Финансовый 7 2 4 2 2" xfId="17469"/>
    <cellStyle name="Финансовый 7 2 4 3" xfId="17470"/>
    <cellStyle name="Финансовый 7 2 4_18" xfId="17471"/>
    <cellStyle name="Финансовый 7 2 5" xfId="17472"/>
    <cellStyle name="Финансовый 7 2 5 2" xfId="17473"/>
    <cellStyle name="Финансовый 7 2 5_18" xfId="17474"/>
    <cellStyle name="Финансовый 7 2 6" xfId="17475"/>
    <cellStyle name="Финансовый 7 2 6 2" xfId="17476"/>
    <cellStyle name="Финансовый 7 2 7" xfId="17477"/>
    <cellStyle name="Финансовый 7 2_18" xfId="17478"/>
    <cellStyle name="Финансовый 7 3" xfId="17479"/>
    <cellStyle name="Финансовый 7 3 2" xfId="17480"/>
    <cellStyle name="Финансовый 7 3 2 2" xfId="17481"/>
    <cellStyle name="Финансовый 7 3 3" xfId="17482"/>
    <cellStyle name="Финансовый 7 3_18" xfId="17483"/>
    <cellStyle name="Финансовый 7 4" xfId="17484"/>
    <cellStyle name="Финансовый 7 4 2" xfId="17485"/>
    <cellStyle name="Финансовый 7 4 2 2" xfId="17486"/>
    <cellStyle name="Финансовый 7 4 3" xfId="17487"/>
    <cellStyle name="Финансовый 7 4_18" xfId="17488"/>
    <cellStyle name="Финансовый 7 5" xfId="17489"/>
    <cellStyle name="Финансовый 7 5 2" xfId="17490"/>
    <cellStyle name="Финансовый 7 5 2 2" xfId="17491"/>
    <cellStyle name="Финансовый 7 5 3" xfId="17492"/>
    <cellStyle name="Финансовый 7 5_18" xfId="17493"/>
    <cellStyle name="Финансовый 7 6" xfId="17494"/>
    <cellStyle name="Финансовый 7 6 2" xfId="17495"/>
    <cellStyle name="Финансовый 7 6_18" xfId="17496"/>
    <cellStyle name="Финансовый 7 7" xfId="17497"/>
    <cellStyle name="Финансовый 7 8" xfId="17498"/>
    <cellStyle name="Финансовый 7_18" xfId="17499"/>
    <cellStyle name="Финансовый 8" xfId="17500"/>
    <cellStyle name="Финансовый 8 2" xfId="17501"/>
    <cellStyle name="Финансовый 8_18" xfId="17502"/>
    <cellStyle name="Финансовый 9" xfId="17503"/>
    <cellStyle name="Финансовый 9 2" xfId="17504"/>
    <cellStyle name="Финансовый 9 2 2" xfId="17505"/>
    <cellStyle name="Финансовый 9 2 2 2" xfId="17506"/>
    <cellStyle name="Финансовый 9 3" xfId="17507"/>
    <cellStyle name="Финансовый 9 3 2" xfId="17508"/>
    <cellStyle name="Финансовый 9_18" xfId="17509"/>
    <cellStyle name="ФинАнсовый K0]_гов.ьай_пл.фшнинс." xfId="17510"/>
    <cellStyle name="Финансовый_СводФ1_ЦАТЭК_Консолид_4 кв 2008" xfId="17555"/>
    <cellStyle name="ФинансоТ" xfId="17511"/>
    <cellStyle name="ФинансоТ 2" xfId="17512"/>
    <cellStyle name="ФинансоТ 2 2" xfId="17513"/>
    <cellStyle name="ФинансоТ 3" xfId="17514"/>
    <cellStyle name="ФинансоТ 4" xfId="17515"/>
    <cellStyle name="ФинансоТ_18" xfId="17516"/>
    <cellStyle name="ФинансоТый" xfId="17517"/>
    <cellStyle name="ФинансоТый [0]_Гов.май_Н-к" xfId="17518"/>
    <cellStyle name="ФинансоТый 2" xfId="17519"/>
    <cellStyle name="ФинансоТый 2 2" xfId="17520"/>
    <cellStyle name="ФинансоТый 3" xfId="17521"/>
    <cellStyle name="ФинансоТый 4" xfId="17522"/>
    <cellStyle name="ФинансоТый_18" xfId="17523"/>
    <cellStyle name="ФинРнсовый [0]_ПДР Январь" xfId="17524"/>
    <cellStyle name="ФинРнсовый K0]_гов.май_фин.ЧМПЗ" xfId="17525"/>
    <cellStyle name="Хороший" xfId="17526" builtinId="26" customBuiltin="1"/>
    <cellStyle name="Хороший 2" xfId="17527"/>
    <cellStyle name="Цена" xfId="17528"/>
    <cellStyle name="Ценовой" xfId="17529"/>
    <cellStyle name="Ценовой 2" xfId="17530"/>
    <cellStyle name="Ценовой 2 2" xfId="17531"/>
    <cellStyle name="Ценовой 2 3" xfId="17532"/>
    <cellStyle name="Ценовой 2_18" xfId="17533"/>
    <cellStyle name="Ценовой 3" xfId="17534"/>
    <cellStyle name="Ценовой_18" xfId="17535"/>
    <cellStyle name="Числовой" xfId="17536"/>
    <cellStyle name="Џђ?–…?’?›‰" xfId="17537"/>
    <cellStyle name="Џђ?–…?’?›‰ 2" xfId="17538"/>
    <cellStyle name="ЏђҺ–…Қ’Қ›‰" xfId="17539"/>
    <cellStyle name="ЏђЋ–…Ќ’Ќ›‰" xfId="17540"/>
    <cellStyle name="ЏђЋ–…Ќ’Ќ›‰ 2" xfId="17541"/>
    <cellStyle name="ЏђЋ–…Ќ’Ќ›‰ 2 2" xfId="17542"/>
    <cellStyle name="ЏђЋ–…Ќ’Ќ›‰ 3" xfId="17543"/>
    <cellStyle name="ЏђЋ–…Ќ’Ќ›‰ 4" xfId="17544"/>
    <cellStyle name="Шапка" xfId="17545"/>
    <cellStyle name="Шапка 2" xfId="17546"/>
    <cellStyle name="Шапка 2 2" xfId="17547"/>
    <cellStyle name="Шапка 3" xfId="17548"/>
    <cellStyle name="Шапка 4" xfId="17549"/>
    <cellStyle name="Шапка_18" xfId="17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480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3800475" y="0"/>
          <a:ext cx="396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АО "Центрально-Азиатская топливно-энергетическая компания"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2" name="Текст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203" name="Текст 2"/>
        <xdr:cNvSpPr txBox="1">
          <a:spLocks noChangeArrowheads="1"/>
        </xdr:cNvSpPr>
      </xdr:nvSpPr>
      <xdr:spPr bwMode="auto">
        <a:xfrm>
          <a:off x="3028950" y="0"/>
          <a:ext cx="5600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72;&#1091;&#1076;&#1080;&#1090;\2271.2%20Consolidated%20IFRS%20BS%20&amp;%20disclosures%202006\caf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2;&#1086;&#1080;%20&#1076;&#1086;&#1082;&#1091;&#1084;&#1077;&#1085;&#1090;&#1099;\&#1040;&#1060;&#1053;_&#1050;&#1054;&#1053;&#1057;&#1054;&#1051;&#1048;&#1044;&#1048;&#1056;&#1054;&#1042;&#1040;&#1053;&#1053;&#1040;&#1071;\&#1050;&#1086;&#1085;&#1089;_2007\&#1072;&#1092;&#1085;_&#1075;&#1086;&#1076;\&#1062;&#1058;_Consolidated%20IFRS%20BS%20&amp;%20disclosures_%202007_&#1092;3_&#1040;&#1060;&#10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ykubeisinov\Desktop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tbuh_24\&#1052;&#1086;&#1080;%20&#1076;&#1086;&#1082;&#1091;&#1084;&#1077;&#1085;&#1090;&#1099;\&#1050;&#1086;&#1085;&#1089;&#1086;&#1083;&#1080;&#1076;&#1072;&#1094;&#1080;&#1103;\2008\2-&#1086;&#1081;%20&#1082;&#1074;&#1072;&#1088;&#1090;&#1072;&#1083;\&#1056;&#1072;&#1089;&#1096;&#1080;&#1092;.%20&#1076;&#1083;&#1103;%20&#1076;&#1086;&#1095;&#1077;&#1082;%20(1-&#1086;&#1077;%20&#1087;&#1086;&#1083;&#1091;&#1075;.08&#1075;)01.08.08%20&#1062;&#1040;&#1058;&#1069;&#1050;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Лист1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F100"/>
  <sheetViews>
    <sheetView view="pageBreakPreview" topLeftCell="A45" zoomScale="75" zoomScaleNormal="75" zoomScaleSheetLayoutView="75" workbookViewId="0">
      <selection activeCell="B23" sqref="B23"/>
    </sheetView>
  </sheetViews>
  <sheetFormatPr defaultRowHeight="11.5" outlineLevelRow="1" outlineLevelCol="1"/>
  <cols>
    <col min="1" max="1" width="62.26953125" style="17" customWidth="1" outlineLevel="1"/>
    <col min="2" max="2" width="23.453125" style="52" customWidth="1"/>
    <col min="3" max="3" width="4.7265625" style="30" customWidth="1" outlineLevel="1"/>
    <col min="4" max="4" width="23.453125" style="52" customWidth="1"/>
    <col min="5" max="5" width="15" style="17" customWidth="1"/>
    <col min="6" max="6" width="13.26953125" style="17" customWidth="1"/>
    <col min="7" max="8" width="12.1796875" style="17" bestFit="1" customWidth="1"/>
    <col min="9" max="9" width="15.453125" style="17" customWidth="1"/>
    <col min="10" max="10" width="13.7265625" style="17" customWidth="1"/>
    <col min="11" max="256" width="9.1796875" style="17"/>
    <col min="257" max="257" width="62.26953125" style="17" customWidth="1"/>
    <col min="258" max="258" width="23.453125" style="17" customWidth="1"/>
    <col min="259" max="259" width="4.7265625" style="17" customWidth="1"/>
    <col min="260" max="260" width="23.453125" style="17" customWidth="1"/>
    <col min="261" max="261" width="15" style="17" customWidth="1"/>
    <col min="262" max="262" width="13.26953125" style="17" customWidth="1"/>
    <col min="263" max="264" width="12.1796875" style="17" bestFit="1" customWidth="1"/>
    <col min="265" max="265" width="15.453125" style="17" customWidth="1"/>
    <col min="266" max="266" width="13.7265625" style="17" customWidth="1"/>
    <col min="267" max="512" width="9.1796875" style="17"/>
    <col min="513" max="513" width="62.26953125" style="17" customWidth="1"/>
    <col min="514" max="514" width="23.453125" style="17" customWidth="1"/>
    <col min="515" max="515" width="4.7265625" style="17" customWidth="1"/>
    <col min="516" max="516" width="23.453125" style="17" customWidth="1"/>
    <col min="517" max="517" width="15" style="17" customWidth="1"/>
    <col min="518" max="518" width="13.26953125" style="17" customWidth="1"/>
    <col min="519" max="520" width="12.1796875" style="17" bestFit="1" customWidth="1"/>
    <col min="521" max="521" width="15.453125" style="17" customWidth="1"/>
    <col min="522" max="522" width="13.7265625" style="17" customWidth="1"/>
    <col min="523" max="768" width="9.1796875" style="17"/>
    <col min="769" max="769" width="62.26953125" style="17" customWidth="1"/>
    <col min="770" max="770" width="23.453125" style="17" customWidth="1"/>
    <col min="771" max="771" width="4.7265625" style="17" customWidth="1"/>
    <col min="772" max="772" width="23.453125" style="17" customWidth="1"/>
    <col min="773" max="773" width="15" style="17" customWidth="1"/>
    <col min="774" max="774" width="13.26953125" style="17" customWidth="1"/>
    <col min="775" max="776" width="12.1796875" style="17" bestFit="1" customWidth="1"/>
    <col min="777" max="777" width="15.453125" style="17" customWidth="1"/>
    <col min="778" max="778" width="13.7265625" style="17" customWidth="1"/>
    <col min="779" max="1024" width="9.1796875" style="17"/>
    <col min="1025" max="1025" width="62.26953125" style="17" customWidth="1"/>
    <col min="1026" max="1026" width="23.453125" style="17" customWidth="1"/>
    <col min="1027" max="1027" width="4.7265625" style="17" customWidth="1"/>
    <col min="1028" max="1028" width="23.453125" style="17" customWidth="1"/>
    <col min="1029" max="1029" width="15" style="17" customWidth="1"/>
    <col min="1030" max="1030" width="13.26953125" style="17" customWidth="1"/>
    <col min="1031" max="1032" width="12.1796875" style="17" bestFit="1" customWidth="1"/>
    <col min="1033" max="1033" width="15.453125" style="17" customWidth="1"/>
    <col min="1034" max="1034" width="13.7265625" style="17" customWidth="1"/>
    <col min="1035" max="1280" width="9.1796875" style="17"/>
    <col min="1281" max="1281" width="62.26953125" style="17" customWidth="1"/>
    <col min="1282" max="1282" width="23.453125" style="17" customWidth="1"/>
    <col min="1283" max="1283" width="4.7265625" style="17" customWidth="1"/>
    <col min="1284" max="1284" width="23.453125" style="17" customWidth="1"/>
    <col min="1285" max="1285" width="15" style="17" customWidth="1"/>
    <col min="1286" max="1286" width="13.26953125" style="17" customWidth="1"/>
    <col min="1287" max="1288" width="12.1796875" style="17" bestFit="1" customWidth="1"/>
    <col min="1289" max="1289" width="15.453125" style="17" customWidth="1"/>
    <col min="1290" max="1290" width="13.7265625" style="17" customWidth="1"/>
    <col min="1291" max="1536" width="9.1796875" style="17"/>
    <col min="1537" max="1537" width="62.26953125" style="17" customWidth="1"/>
    <col min="1538" max="1538" width="23.453125" style="17" customWidth="1"/>
    <col min="1539" max="1539" width="4.7265625" style="17" customWidth="1"/>
    <col min="1540" max="1540" width="23.453125" style="17" customWidth="1"/>
    <col min="1541" max="1541" width="15" style="17" customWidth="1"/>
    <col min="1542" max="1542" width="13.26953125" style="17" customWidth="1"/>
    <col min="1543" max="1544" width="12.1796875" style="17" bestFit="1" customWidth="1"/>
    <col min="1545" max="1545" width="15.453125" style="17" customWidth="1"/>
    <col min="1546" max="1546" width="13.7265625" style="17" customWidth="1"/>
    <col min="1547" max="1792" width="9.1796875" style="17"/>
    <col min="1793" max="1793" width="62.26953125" style="17" customWidth="1"/>
    <col min="1794" max="1794" width="23.453125" style="17" customWidth="1"/>
    <col min="1795" max="1795" width="4.7265625" style="17" customWidth="1"/>
    <col min="1796" max="1796" width="23.453125" style="17" customWidth="1"/>
    <col min="1797" max="1797" width="15" style="17" customWidth="1"/>
    <col min="1798" max="1798" width="13.26953125" style="17" customWidth="1"/>
    <col min="1799" max="1800" width="12.1796875" style="17" bestFit="1" customWidth="1"/>
    <col min="1801" max="1801" width="15.453125" style="17" customWidth="1"/>
    <col min="1802" max="1802" width="13.7265625" style="17" customWidth="1"/>
    <col min="1803" max="2048" width="9.1796875" style="17"/>
    <col min="2049" max="2049" width="62.26953125" style="17" customWidth="1"/>
    <col min="2050" max="2050" width="23.453125" style="17" customWidth="1"/>
    <col min="2051" max="2051" width="4.7265625" style="17" customWidth="1"/>
    <col min="2052" max="2052" width="23.453125" style="17" customWidth="1"/>
    <col min="2053" max="2053" width="15" style="17" customWidth="1"/>
    <col min="2054" max="2054" width="13.26953125" style="17" customWidth="1"/>
    <col min="2055" max="2056" width="12.1796875" style="17" bestFit="1" customWidth="1"/>
    <col min="2057" max="2057" width="15.453125" style="17" customWidth="1"/>
    <col min="2058" max="2058" width="13.7265625" style="17" customWidth="1"/>
    <col min="2059" max="2304" width="9.1796875" style="17"/>
    <col min="2305" max="2305" width="62.26953125" style="17" customWidth="1"/>
    <col min="2306" max="2306" width="23.453125" style="17" customWidth="1"/>
    <col min="2307" max="2307" width="4.7265625" style="17" customWidth="1"/>
    <col min="2308" max="2308" width="23.453125" style="17" customWidth="1"/>
    <col min="2309" max="2309" width="15" style="17" customWidth="1"/>
    <col min="2310" max="2310" width="13.26953125" style="17" customWidth="1"/>
    <col min="2311" max="2312" width="12.1796875" style="17" bestFit="1" customWidth="1"/>
    <col min="2313" max="2313" width="15.453125" style="17" customWidth="1"/>
    <col min="2314" max="2314" width="13.7265625" style="17" customWidth="1"/>
    <col min="2315" max="2560" width="9.1796875" style="17"/>
    <col min="2561" max="2561" width="62.26953125" style="17" customWidth="1"/>
    <col min="2562" max="2562" width="23.453125" style="17" customWidth="1"/>
    <col min="2563" max="2563" width="4.7265625" style="17" customWidth="1"/>
    <col min="2564" max="2564" width="23.453125" style="17" customWidth="1"/>
    <col min="2565" max="2565" width="15" style="17" customWidth="1"/>
    <col min="2566" max="2566" width="13.26953125" style="17" customWidth="1"/>
    <col min="2567" max="2568" width="12.1796875" style="17" bestFit="1" customWidth="1"/>
    <col min="2569" max="2569" width="15.453125" style="17" customWidth="1"/>
    <col min="2570" max="2570" width="13.7265625" style="17" customWidth="1"/>
    <col min="2571" max="2816" width="9.1796875" style="17"/>
    <col min="2817" max="2817" width="62.26953125" style="17" customWidth="1"/>
    <col min="2818" max="2818" width="23.453125" style="17" customWidth="1"/>
    <col min="2819" max="2819" width="4.7265625" style="17" customWidth="1"/>
    <col min="2820" max="2820" width="23.453125" style="17" customWidth="1"/>
    <col min="2821" max="2821" width="15" style="17" customWidth="1"/>
    <col min="2822" max="2822" width="13.26953125" style="17" customWidth="1"/>
    <col min="2823" max="2824" width="12.1796875" style="17" bestFit="1" customWidth="1"/>
    <col min="2825" max="2825" width="15.453125" style="17" customWidth="1"/>
    <col min="2826" max="2826" width="13.7265625" style="17" customWidth="1"/>
    <col min="2827" max="3072" width="9.1796875" style="17"/>
    <col min="3073" max="3073" width="62.26953125" style="17" customWidth="1"/>
    <col min="3074" max="3074" width="23.453125" style="17" customWidth="1"/>
    <col min="3075" max="3075" width="4.7265625" style="17" customWidth="1"/>
    <col min="3076" max="3076" width="23.453125" style="17" customWidth="1"/>
    <col min="3077" max="3077" width="15" style="17" customWidth="1"/>
    <col min="3078" max="3078" width="13.26953125" style="17" customWidth="1"/>
    <col min="3079" max="3080" width="12.1796875" style="17" bestFit="1" customWidth="1"/>
    <col min="3081" max="3081" width="15.453125" style="17" customWidth="1"/>
    <col min="3082" max="3082" width="13.7265625" style="17" customWidth="1"/>
    <col min="3083" max="3328" width="9.1796875" style="17"/>
    <col min="3329" max="3329" width="62.26953125" style="17" customWidth="1"/>
    <col min="3330" max="3330" width="23.453125" style="17" customWidth="1"/>
    <col min="3331" max="3331" width="4.7265625" style="17" customWidth="1"/>
    <col min="3332" max="3332" width="23.453125" style="17" customWidth="1"/>
    <col min="3333" max="3333" width="15" style="17" customWidth="1"/>
    <col min="3334" max="3334" width="13.26953125" style="17" customWidth="1"/>
    <col min="3335" max="3336" width="12.1796875" style="17" bestFit="1" customWidth="1"/>
    <col min="3337" max="3337" width="15.453125" style="17" customWidth="1"/>
    <col min="3338" max="3338" width="13.7265625" style="17" customWidth="1"/>
    <col min="3339" max="3584" width="9.1796875" style="17"/>
    <col min="3585" max="3585" width="62.26953125" style="17" customWidth="1"/>
    <col min="3586" max="3586" width="23.453125" style="17" customWidth="1"/>
    <col min="3587" max="3587" width="4.7265625" style="17" customWidth="1"/>
    <col min="3588" max="3588" width="23.453125" style="17" customWidth="1"/>
    <col min="3589" max="3589" width="15" style="17" customWidth="1"/>
    <col min="3590" max="3590" width="13.26953125" style="17" customWidth="1"/>
    <col min="3591" max="3592" width="12.1796875" style="17" bestFit="1" customWidth="1"/>
    <col min="3593" max="3593" width="15.453125" style="17" customWidth="1"/>
    <col min="3594" max="3594" width="13.7265625" style="17" customWidth="1"/>
    <col min="3595" max="3840" width="9.1796875" style="17"/>
    <col min="3841" max="3841" width="62.26953125" style="17" customWidth="1"/>
    <col min="3842" max="3842" width="23.453125" style="17" customWidth="1"/>
    <col min="3843" max="3843" width="4.7265625" style="17" customWidth="1"/>
    <col min="3844" max="3844" width="23.453125" style="17" customWidth="1"/>
    <col min="3845" max="3845" width="15" style="17" customWidth="1"/>
    <col min="3846" max="3846" width="13.26953125" style="17" customWidth="1"/>
    <col min="3847" max="3848" width="12.1796875" style="17" bestFit="1" customWidth="1"/>
    <col min="3849" max="3849" width="15.453125" style="17" customWidth="1"/>
    <col min="3850" max="3850" width="13.7265625" style="17" customWidth="1"/>
    <col min="3851" max="4096" width="9.1796875" style="17"/>
    <col min="4097" max="4097" width="62.26953125" style="17" customWidth="1"/>
    <col min="4098" max="4098" width="23.453125" style="17" customWidth="1"/>
    <col min="4099" max="4099" width="4.7265625" style="17" customWidth="1"/>
    <col min="4100" max="4100" width="23.453125" style="17" customWidth="1"/>
    <col min="4101" max="4101" width="15" style="17" customWidth="1"/>
    <col min="4102" max="4102" width="13.26953125" style="17" customWidth="1"/>
    <col min="4103" max="4104" width="12.1796875" style="17" bestFit="1" customWidth="1"/>
    <col min="4105" max="4105" width="15.453125" style="17" customWidth="1"/>
    <col min="4106" max="4106" width="13.7265625" style="17" customWidth="1"/>
    <col min="4107" max="4352" width="9.1796875" style="17"/>
    <col min="4353" max="4353" width="62.26953125" style="17" customWidth="1"/>
    <col min="4354" max="4354" width="23.453125" style="17" customWidth="1"/>
    <col min="4355" max="4355" width="4.7265625" style="17" customWidth="1"/>
    <col min="4356" max="4356" width="23.453125" style="17" customWidth="1"/>
    <col min="4357" max="4357" width="15" style="17" customWidth="1"/>
    <col min="4358" max="4358" width="13.26953125" style="17" customWidth="1"/>
    <col min="4359" max="4360" width="12.1796875" style="17" bestFit="1" customWidth="1"/>
    <col min="4361" max="4361" width="15.453125" style="17" customWidth="1"/>
    <col min="4362" max="4362" width="13.7265625" style="17" customWidth="1"/>
    <col min="4363" max="4608" width="9.1796875" style="17"/>
    <col min="4609" max="4609" width="62.26953125" style="17" customWidth="1"/>
    <col min="4610" max="4610" width="23.453125" style="17" customWidth="1"/>
    <col min="4611" max="4611" width="4.7265625" style="17" customWidth="1"/>
    <col min="4612" max="4612" width="23.453125" style="17" customWidth="1"/>
    <col min="4613" max="4613" width="15" style="17" customWidth="1"/>
    <col min="4614" max="4614" width="13.26953125" style="17" customWidth="1"/>
    <col min="4615" max="4616" width="12.1796875" style="17" bestFit="1" customWidth="1"/>
    <col min="4617" max="4617" width="15.453125" style="17" customWidth="1"/>
    <col min="4618" max="4618" width="13.7265625" style="17" customWidth="1"/>
    <col min="4619" max="4864" width="9.1796875" style="17"/>
    <col min="4865" max="4865" width="62.26953125" style="17" customWidth="1"/>
    <col min="4866" max="4866" width="23.453125" style="17" customWidth="1"/>
    <col min="4867" max="4867" width="4.7265625" style="17" customWidth="1"/>
    <col min="4868" max="4868" width="23.453125" style="17" customWidth="1"/>
    <col min="4869" max="4869" width="15" style="17" customWidth="1"/>
    <col min="4870" max="4870" width="13.26953125" style="17" customWidth="1"/>
    <col min="4871" max="4872" width="12.1796875" style="17" bestFit="1" customWidth="1"/>
    <col min="4873" max="4873" width="15.453125" style="17" customWidth="1"/>
    <col min="4874" max="4874" width="13.7265625" style="17" customWidth="1"/>
    <col min="4875" max="5120" width="9.1796875" style="17"/>
    <col min="5121" max="5121" width="62.26953125" style="17" customWidth="1"/>
    <col min="5122" max="5122" width="23.453125" style="17" customWidth="1"/>
    <col min="5123" max="5123" width="4.7265625" style="17" customWidth="1"/>
    <col min="5124" max="5124" width="23.453125" style="17" customWidth="1"/>
    <col min="5125" max="5125" width="15" style="17" customWidth="1"/>
    <col min="5126" max="5126" width="13.26953125" style="17" customWidth="1"/>
    <col min="5127" max="5128" width="12.1796875" style="17" bestFit="1" customWidth="1"/>
    <col min="5129" max="5129" width="15.453125" style="17" customWidth="1"/>
    <col min="5130" max="5130" width="13.7265625" style="17" customWidth="1"/>
    <col min="5131" max="5376" width="9.1796875" style="17"/>
    <col min="5377" max="5377" width="62.26953125" style="17" customWidth="1"/>
    <col min="5378" max="5378" width="23.453125" style="17" customWidth="1"/>
    <col min="5379" max="5379" width="4.7265625" style="17" customWidth="1"/>
    <col min="5380" max="5380" width="23.453125" style="17" customWidth="1"/>
    <col min="5381" max="5381" width="15" style="17" customWidth="1"/>
    <col min="5382" max="5382" width="13.26953125" style="17" customWidth="1"/>
    <col min="5383" max="5384" width="12.1796875" style="17" bestFit="1" customWidth="1"/>
    <col min="5385" max="5385" width="15.453125" style="17" customWidth="1"/>
    <col min="5386" max="5386" width="13.7265625" style="17" customWidth="1"/>
    <col min="5387" max="5632" width="9.1796875" style="17"/>
    <col min="5633" max="5633" width="62.26953125" style="17" customWidth="1"/>
    <col min="5634" max="5634" width="23.453125" style="17" customWidth="1"/>
    <col min="5635" max="5635" width="4.7265625" style="17" customWidth="1"/>
    <col min="5636" max="5636" width="23.453125" style="17" customWidth="1"/>
    <col min="5637" max="5637" width="15" style="17" customWidth="1"/>
    <col min="5638" max="5638" width="13.26953125" style="17" customWidth="1"/>
    <col min="5639" max="5640" width="12.1796875" style="17" bestFit="1" customWidth="1"/>
    <col min="5641" max="5641" width="15.453125" style="17" customWidth="1"/>
    <col min="5642" max="5642" width="13.7265625" style="17" customWidth="1"/>
    <col min="5643" max="5888" width="9.1796875" style="17"/>
    <col min="5889" max="5889" width="62.26953125" style="17" customWidth="1"/>
    <col min="5890" max="5890" width="23.453125" style="17" customWidth="1"/>
    <col min="5891" max="5891" width="4.7265625" style="17" customWidth="1"/>
    <col min="5892" max="5892" width="23.453125" style="17" customWidth="1"/>
    <col min="5893" max="5893" width="15" style="17" customWidth="1"/>
    <col min="5894" max="5894" width="13.26953125" style="17" customWidth="1"/>
    <col min="5895" max="5896" width="12.1796875" style="17" bestFit="1" customWidth="1"/>
    <col min="5897" max="5897" width="15.453125" style="17" customWidth="1"/>
    <col min="5898" max="5898" width="13.7265625" style="17" customWidth="1"/>
    <col min="5899" max="6144" width="9.1796875" style="17"/>
    <col min="6145" max="6145" width="62.26953125" style="17" customWidth="1"/>
    <col min="6146" max="6146" width="23.453125" style="17" customWidth="1"/>
    <col min="6147" max="6147" width="4.7265625" style="17" customWidth="1"/>
    <col min="6148" max="6148" width="23.453125" style="17" customWidth="1"/>
    <col min="6149" max="6149" width="15" style="17" customWidth="1"/>
    <col min="6150" max="6150" width="13.26953125" style="17" customWidth="1"/>
    <col min="6151" max="6152" width="12.1796875" style="17" bestFit="1" customWidth="1"/>
    <col min="6153" max="6153" width="15.453125" style="17" customWidth="1"/>
    <col min="6154" max="6154" width="13.7265625" style="17" customWidth="1"/>
    <col min="6155" max="6400" width="9.1796875" style="17"/>
    <col min="6401" max="6401" width="62.26953125" style="17" customWidth="1"/>
    <col min="6402" max="6402" width="23.453125" style="17" customWidth="1"/>
    <col min="6403" max="6403" width="4.7265625" style="17" customWidth="1"/>
    <col min="6404" max="6404" width="23.453125" style="17" customWidth="1"/>
    <col min="6405" max="6405" width="15" style="17" customWidth="1"/>
    <col min="6406" max="6406" width="13.26953125" style="17" customWidth="1"/>
    <col min="6407" max="6408" width="12.1796875" style="17" bestFit="1" customWidth="1"/>
    <col min="6409" max="6409" width="15.453125" style="17" customWidth="1"/>
    <col min="6410" max="6410" width="13.7265625" style="17" customWidth="1"/>
    <col min="6411" max="6656" width="9.1796875" style="17"/>
    <col min="6657" max="6657" width="62.26953125" style="17" customWidth="1"/>
    <col min="6658" max="6658" width="23.453125" style="17" customWidth="1"/>
    <col min="6659" max="6659" width="4.7265625" style="17" customWidth="1"/>
    <col min="6660" max="6660" width="23.453125" style="17" customWidth="1"/>
    <col min="6661" max="6661" width="15" style="17" customWidth="1"/>
    <col min="6662" max="6662" width="13.26953125" style="17" customWidth="1"/>
    <col min="6663" max="6664" width="12.1796875" style="17" bestFit="1" customWidth="1"/>
    <col min="6665" max="6665" width="15.453125" style="17" customWidth="1"/>
    <col min="6666" max="6666" width="13.7265625" style="17" customWidth="1"/>
    <col min="6667" max="6912" width="9.1796875" style="17"/>
    <col min="6913" max="6913" width="62.26953125" style="17" customWidth="1"/>
    <col min="6914" max="6914" width="23.453125" style="17" customWidth="1"/>
    <col min="6915" max="6915" width="4.7265625" style="17" customWidth="1"/>
    <col min="6916" max="6916" width="23.453125" style="17" customWidth="1"/>
    <col min="6917" max="6917" width="15" style="17" customWidth="1"/>
    <col min="6918" max="6918" width="13.26953125" style="17" customWidth="1"/>
    <col min="6919" max="6920" width="12.1796875" style="17" bestFit="1" customWidth="1"/>
    <col min="6921" max="6921" width="15.453125" style="17" customWidth="1"/>
    <col min="6922" max="6922" width="13.7265625" style="17" customWidth="1"/>
    <col min="6923" max="7168" width="9.1796875" style="17"/>
    <col min="7169" max="7169" width="62.26953125" style="17" customWidth="1"/>
    <col min="7170" max="7170" width="23.453125" style="17" customWidth="1"/>
    <col min="7171" max="7171" width="4.7265625" style="17" customWidth="1"/>
    <col min="7172" max="7172" width="23.453125" style="17" customWidth="1"/>
    <col min="7173" max="7173" width="15" style="17" customWidth="1"/>
    <col min="7174" max="7174" width="13.26953125" style="17" customWidth="1"/>
    <col min="7175" max="7176" width="12.1796875" style="17" bestFit="1" customWidth="1"/>
    <col min="7177" max="7177" width="15.453125" style="17" customWidth="1"/>
    <col min="7178" max="7178" width="13.7265625" style="17" customWidth="1"/>
    <col min="7179" max="7424" width="9.1796875" style="17"/>
    <col min="7425" max="7425" width="62.26953125" style="17" customWidth="1"/>
    <col min="7426" max="7426" width="23.453125" style="17" customWidth="1"/>
    <col min="7427" max="7427" width="4.7265625" style="17" customWidth="1"/>
    <col min="7428" max="7428" width="23.453125" style="17" customWidth="1"/>
    <col min="7429" max="7429" width="15" style="17" customWidth="1"/>
    <col min="7430" max="7430" width="13.26953125" style="17" customWidth="1"/>
    <col min="7431" max="7432" width="12.1796875" style="17" bestFit="1" customWidth="1"/>
    <col min="7433" max="7433" width="15.453125" style="17" customWidth="1"/>
    <col min="7434" max="7434" width="13.7265625" style="17" customWidth="1"/>
    <col min="7435" max="7680" width="9.1796875" style="17"/>
    <col min="7681" max="7681" width="62.26953125" style="17" customWidth="1"/>
    <col min="7682" max="7682" width="23.453125" style="17" customWidth="1"/>
    <col min="7683" max="7683" width="4.7265625" style="17" customWidth="1"/>
    <col min="7684" max="7684" width="23.453125" style="17" customWidth="1"/>
    <col min="7685" max="7685" width="15" style="17" customWidth="1"/>
    <col min="7686" max="7686" width="13.26953125" style="17" customWidth="1"/>
    <col min="7687" max="7688" width="12.1796875" style="17" bestFit="1" customWidth="1"/>
    <col min="7689" max="7689" width="15.453125" style="17" customWidth="1"/>
    <col min="7690" max="7690" width="13.7265625" style="17" customWidth="1"/>
    <col min="7691" max="7936" width="9.1796875" style="17"/>
    <col min="7937" max="7937" width="62.26953125" style="17" customWidth="1"/>
    <col min="7938" max="7938" width="23.453125" style="17" customWidth="1"/>
    <col min="7939" max="7939" width="4.7265625" style="17" customWidth="1"/>
    <col min="7940" max="7940" width="23.453125" style="17" customWidth="1"/>
    <col min="7941" max="7941" width="15" style="17" customWidth="1"/>
    <col min="7942" max="7942" width="13.26953125" style="17" customWidth="1"/>
    <col min="7943" max="7944" width="12.1796875" style="17" bestFit="1" customWidth="1"/>
    <col min="7945" max="7945" width="15.453125" style="17" customWidth="1"/>
    <col min="7946" max="7946" width="13.7265625" style="17" customWidth="1"/>
    <col min="7947" max="8192" width="9.1796875" style="17"/>
    <col min="8193" max="8193" width="62.26953125" style="17" customWidth="1"/>
    <col min="8194" max="8194" width="23.453125" style="17" customWidth="1"/>
    <col min="8195" max="8195" width="4.7265625" style="17" customWidth="1"/>
    <col min="8196" max="8196" width="23.453125" style="17" customWidth="1"/>
    <col min="8197" max="8197" width="15" style="17" customWidth="1"/>
    <col min="8198" max="8198" width="13.26953125" style="17" customWidth="1"/>
    <col min="8199" max="8200" width="12.1796875" style="17" bestFit="1" customWidth="1"/>
    <col min="8201" max="8201" width="15.453125" style="17" customWidth="1"/>
    <col min="8202" max="8202" width="13.7265625" style="17" customWidth="1"/>
    <col min="8203" max="8448" width="9.1796875" style="17"/>
    <col min="8449" max="8449" width="62.26953125" style="17" customWidth="1"/>
    <col min="8450" max="8450" width="23.453125" style="17" customWidth="1"/>
    <col min="8451" max="8451" width="4.7265625" style="17" customWidth="1"/>
    <col min="8452" max="8452" width="23.453125" style="17" customWidth="1"/>
    <col min="8453" max="8453" width="15" style="17" customWidth="1"/>
    <col min="8454" max="8454" width="13.26953125" style="17" customWidth="1"/>
    <col min="8455" max="8456" width="12.1796875" style="17" bestFit="1" customWidth="1"/>
    <col min="8457" max="8457" width="15.453125" style="17" customWidth="1"/>
    <col min="8458" max="8458" width="13.7265625" style="17" customWidth="1"/>
    <col min="8459" max="8704" width="9.1796875" style="17"/>
    <col min="8705" max="8705" width="62.26953125" style="17" customWidth="1"/>
    <col min="8706" max="8706" width="23.453125" style="17" customWidth="1"/>
    <col min="8707" max="8707" width="4.7265625" style="17" customWidth="1"/>
    <col min="8708" max="8708" width="23.453125" style="17" customWidth="1"/>
    <col min="8709" max="8709" width="15" style="17" customWidth="1"/>
    <col min="8710" max="8710" width="13.26953125" style="17" customWidth="1"/>
    <col min="8711" max="8712" width="12.1796875" style="17" bestFit="1" customWidth="1"/>
    <col min="8713" max="8713" width="15.453125" style="17" customWidth="1"/>
    <col min="8714" max="8714" width="13.7265625" style="17" customWidth="1"/>
    <col min="8715" max="8960" width="9.1796875" style="17"/>
    <col min="8961" max="8961" width="62.26953125" style="17" customWidth="1"/>
    <col min="8962" max="8962" width="23.453125" style="17" customWidth="1"/>
    <col min="8963" max="8963" width="4.7265625" style="17" customWidth="1"/>
    <col min="8964" max="8964" width="23.453125" style="17" customWidth="1"/>
    <col min="8965" max="8965" width="15" style="17" customWidth="1"/>
    <col min="8966" max="8966" width="13.26953125" style="17" customWidth="1"/>
    <col min="8967" max="8968" width="12.1796875" style="17" bestFit="1" customWidth="1"/>
    <col min="8969" max="8969" width="15.453125" style="17" customWidth="1"/>
    <col min="8970" max="8970" width="13.7265625" style="17" customWidth="1"/>
    <col min="8971" max="9216" width="9.1796875" style="17"/>
    <col min="9217" max="9217" width="62.26953125" style="17" customWidth="1"/>
    <col min="9218" max="9218" width="23.453125" style="17" customWidth="1"/>
    <col min="9219" max="9219" width="4.7265625" style="17" customWidth="1"/>
    <col min="9220" max="9220" width="23.453125" style="17" customWidth="1"/>
    <col min="9221" max="9221" width="15" style="17" customWidth="1"/>
    <col min="9222" max="9222" width="13.26953125" style="17" customWidth="1"/>
    <col min="9223" max="9224" width="12.1796875" style="17" bestFit="1" customWidth="1"/>
    <col min="9225" max="9225" width="15.453125" style="17" customWidth="1"/>
    <col min="9226" max="9226" width="13.7265625" style="17" customWidth="1"/>
    <col min="9227" max="9472" width="9.1796875" style="17"/>
    <col min="9473" max="9473" width="62.26953125" style="17" customWidth="1"/>
    <col min="9474" max="9474" width="23.453125" style="17" customWidth="1"/>
    <col min="9475" max="9475" width="4.7265625" style="17" customWidth="1"/>
    <col min="9476" max="9476" width="23.453125" style="17" customWidth="1"/>
    <col min="9477" max="9477" width="15" style="17" customWidth="1"/>
    <col min="9478" max="9478" width="13.26953125" style="17" customWidth="1"/>
    <col min="9479" max="9480" width="12.1796875" style="17" bestFit="1" customWidth="1"/>
    <col min="9481" max="9481" width="15.453125" style="17" customWidth="1"/>
    <col min="9482" max="9482" width="13.7265625" style="17" customWidth="1"/>
    <col min="9483" max="9728" width="9.1796875" style="17"/>
    <col min="9729" max="9729" width="62.26953125" style="17" customWidth="1"/>
    <col min="9730" max="9730" width="23.453125" style="17" customWidth="1"/>
    <col min="9731" max="9731" width="4.7265625" style="17" customWidth="1"/>
    <col min="9732" max="9732" width="23.453125" style="17" customWidth="1"/>
    <col min="9733" max="9733" width="15" style="17" customWidth="1"/>
    <col min="9734" max="9734" width="13.26953125" style="17" customWidth="1"/>
    <col min="9735" max="9736" width="12.1796875" style="17" bestFit="1" customWidth="1"/>
    <col min="9737" max="9737" width="15.453125" style="17" customWidth="1"/>
    <col min="9738" max="9738" width="13.7265625" style="17" customWidth="1"/>
    <col min="9739" max="9984" width="9.1796875" style="17"/>
    <col min="9985" max="9985" width="62.26953125" style="17" customWidth="1"/>
    <col min="9986" max="9986" width="23.453125" style="17" customWidth="1"/>
    <col min="9987" max="9987" width="4.7265625" style="17" customWidth="1"/>
    <col min="9988" max="9988" width="23.453125" style="17" customWidth="1"/>
    <col min="9989" max="9989" width="15" style="17" customWidth="1"/>
    <col min="9990" max="9990" width="13.26953125" style="17" customWidth="1"/>
    <col min="9991" max="9992" width="12.1796875" style="17" bestFit="1" customWidth="1"/>
    <col min="9993" max="9993" width="15.453125" style="17" customWidth="1"/>
    <col min="9994" max="9994" width="13.7265625" style="17" customWidth="1"/>
    <col min="9995" max="10240" width="9.1796875" style="17"/>
    <col min="10241" max="10241" width="62.26953125" style="17" customWidth="1"/>
    <col min="10242" max="10242" width="23.453125" style="17" customWidth="1"/>
    <col min="10243" max="10243" width="4.7265625" style="17" customWidth="1"/>
    <col min="10244" max="10244" width="23.453125" style="17" customWidth="1"/>
    <col min="10245" max="10245" width="15" style="17" customWidth="1"/>
    <col min="10246" max="10246" width="13.26953125" style="17" customWidth="1"/>
    <col min="10247" max="10248" width="12.1796875" style="17" bestFit="1" customWidth="1"/>
    <col min="10249" max="10249" width="15.453125" style="17" customWidth="1"/>
    <col min="10250" max="10250" width="13.7265625" style="17" customWidth="1"/>
    <col min="10251" max="10496" width="9.1796875" style="17"/>
    <col min="10497" max="10497" width="62.26953125" style="17" customWidth="1"/>
    <col min="10498" max="10498" width="23.453125" style="17" customWidth="1"/>
    <col min="10499" max="10499" width="4.7265625" style="17" customWidth="1"/>
    <col min="10500" max="10500" width="23.453125" style="17" customWidth="1"/>
    <col min="10501" max="10501" width="15" style="17" customWidth="1"/>
    <col min="10502" max="10502" width="13.26953125" style="17" customWidth="1"/>
    <col min="10503" max="10504" width="12.1796875" style="17" bestFit="1" customWidth="1"/>
    <col min="10505" max="10505" width="15.453125" style="17" customWidth="1"/>
    <col min="10506" max="10506" width="13.7265625" style="17" customWidth="1"/>
    <col min="10507" max="10752" width="9.1796875" style="17"/>
    <col min="10753" max="10753" width="62.26953125" style="17" customWidth="1"/>
    <col min="10754" max="10754" width="23.453125" style="17" customWidth="1"/>
    <col min="10755" max="10755" width="4.7265625" style="17" customWidth="1"/>
    <col min="10756" max="10756" width="23.453125" style="17" customWidth="1"/>
    <col min="10757" max="10757" width="15" style="17" customWidth="1"/>
    <col min="10758" max="10758" width="13.26953125" style="17" customWidth="1"/>
    <col min="10759" max="10760" width="12.1796875" style="17" bestFit="1" customWidth="1"/>
    <col min="10761" max="10761" width="15.453125" style="17" customWidth="1"/>
    <col min="10762" max="10762" width="13.7265625" style="17" customWidth="1"/>
    <col min="10763" max="11008" width="9.1796875" style="17"/>
    <col min="11009" max="11009" width="62.26953125" style="17" customWidth="1"/>
    <col min="11010" max="11010" width="23.453125" style="17" customWidth="1"/>
    <col min="11011" max="11011" width="4.7265625" style="17" customWidth="1"/>
    <col min="11012" max="11012" width="23.453125" style="17" customWidth="1"/>
    <col min="11013" max="11013" width="15" style="17" customWidth="1"/>
    <col min="11014" max="11014" width="13.26953125" style="17" customWidth="1"/>
    <col min="11015" max="11016" width="12.1796875" style="17" bestFit="1" customWidth="1"/>
    <col min="11017" max="11017" width="15.453125" style="17" customWidth="1"/>
    <col min="11018" max="11018" width="13.7265625" style="17" customWidth="1"/>
    <col min="11019" max="11264" width="9.1796875" style="17"/>
    <col min="11265" max="11265" width="62.26953125" style="17" customWidth="1"/>
    <col min="11266" max="11266" width="23.453125" style="17" customWidth="1"/>
    <col min="11267" max="11267" width="4.7265625" style="17" customWidth="1"/>
    <col min="11268" max="11268" width="23.453125" style="17" customWidth="1"/>
    <col min="11269" max="11269" width="15" style="17" customWidth="1"/>
    <col min="11270" max="11270" width="13.26953125" style="17" customWidth="1"/>
    <col min="11271" max="11272" width="12.1796875" style="17" bestFit="1" customWidth="1"/>
    <col min="11273" max="11273" width="15.453125" style="17" customWidth="1"/>
    <col min="11274" max="11274" width="13.7265625" style="17" customWidth="1"/>
    <col min="11275" max="11520" width="9.1796875" style="17"/>
    <col min="11521" max="11521" width="62.26953125" style="17" customWidth="1"/>
    <col min="11522" max="11522" width="23.453125" style="17" customWidth="1"/>
    <col min="11523" max="11523" width="4.7265625" style="17" customWidth="1"/>
    <col min="11524" max="11524" width="23.453125" style="17" customWidth="1"/>
    <col min="11525" max="11525" width="15" style="17" customWidth="1"/>
    <col min="11526" max="11526" width="13.26953125" style="17" customWidth="1"/>
    <col min="11527" max="11528" width="12.1796875" style="17" bestFit="1" customWidth="1"/>
    <col min="11529" max="11529" width="15.453125" style="17" customWidth="1"/>
    <col min="11530" max="11530" width="13.7265625" style="17" customWidth="1"/>
    <col min="11531" max="11776" width="9.1796875" style="17"/>
    <col min="11777" max="11777" width="62.26953125" style="17" customWidth="1"/>
    <col min="11778" max="11778" width="23.453125" style="17" customWidth="1"/>
    <col min="11779" max="11779" width="4.7265625" style="17" customWidth="1"/>
    <col min="11780" max="11780" width="23.453125" style="17" customWidth="1"/>
    <col min="11781" max="11781" width="15" style="17" customWidth="1"/>
    <col min="11782" max="11782" width="13.26953125" style="17" customWidth="1"/>
    <col min="11783" max="11784" width="12.1796875" style="17" bestFit="1" customWidth="1"/>
    <col min="11785" max="11785" width="15.453125" style="17" customWidth="1"/>
    <col min="11786" max="11786" width="13.7265625" style="17" customWidth="1"/>
    <col min="11787" max="12032" width="9.1796875" style="17"/>
    <col min="12033" max="12033" width="62.26953125" style="17" customWidth="1"/>
    <col min="12034" max="12034" width="23.453125" style="17" customWidth="1"/>
    <col min="12035" max="12035" width="4.7265625" style="17" customWidth="1"/>
    <col min="12036" max="12036" width="23.453125" style="17" customWidth="1"/>
    <col min="12037" max="12037" width="15" style="17" customWidth="1"/>
    <col min="12038" max="12038" width="13.26953125" style="17" customWidth="1"/>
    <col min="12039" max="12040" width="12.1796875" style="17" bestFit="1" customWidth="1"/>
    <col min="12041" max="12041" width="15.453125" style="17" customWidth="1"/>
    <col min="12042" max="12042" width="13.7265625" style="17" customWidth="1"/>
    <col min="12043" max="12288" width="9.1796875" style="17"/>
    <col min="12289" max="12289" width="62.26953125" style="17" customWidth="1"/>
    <col min="12290" max="12290" width="23.453125" style="17" customWidth="1"/>
    <col min="12291" max="12291" width="4.7265625" style="17" customWidth="1"/>
    <col min="12292" max="12292" width="23.453125" style="17" customWidth="1"/>
    <col min="12293" max="12293" width="15" style="17" customWidth="1"/>
    <col min="12294" max="12294" width="13.26953125" style="17" customWidth="1"/>
    <col min="12295" max="12296" width="12.1796875" style="17" bestFit="1" customWidth="1"/>
    <col min="12297" max="12297" width="15.453125" style="17" customWidth="1"/>
    <col min="12298" max="12298" width="13.7265625" style="17" customWidth="1"/>
    <col min="12299" max="12544" width="9.1796875" style="17"/>
    <col min="12545" max="12545" width="62.26953125" style="17" customWidth="1"/>
    <col min="12546" max="12546" width="23.453125" style="17" customWidth="1"/>
    <col min="12547" max="12547" width="4.7265625" style="17" customWidth="1"/>
    <col min="12548" max="12548" width="23.453125" style="17" customWidth="1"/>
    <col min="12549" max="12549" width="15" style="17" customWidth="1"/>
    <col min="12550" max="12550" width="13.26953125" style="17" customWidth="1"/>
    <col min="12551" max="12552" width="12.1796875" style="17" bestFit="1" customWidth="1"/>
    <col min="12553" max="12553" width="15.453125" style="17" customWidth="1"/>
    <col min="12554" max="12554" width="13.7265625" style="17" customWidth="1"/>
    <col min="12555" max="12800" width="9.1796875" style="17"/>
    <col min="12801" max="12801" width="62.26953125" style="17" customWidth="1"/>
    <col min="12802" max="12802" width="23.453125" style="17" customWidth="1"/>
    <col min="12803" max="12803" width="4.7265625" style="17" customWidth="1"/>
    <col min="12804" max="12804" width="23.453125" style="17" customWidth="1"/>
    <col min="12805" max="12805" width="15" style="17" customWidth="1"/>
    <col min="12806" max="12806" width="13.26953125" style="17" customWidth="1"/>
    <col min="12807" max="12808" width="12.1796875" style="17" bestFit="1" customWidth="1"/>
    <col min="12809" max="12809" width="15.453125" style="17" customWidth="1"/>
    <col min="12810" max="12810" width="13.7265625" style="17" customWidth="1"/>
    <col min="12811" max="13056" width="9.1796875" style="17"/>
    <col min="13057" max="13057" width="62.26953125" style="17" customWidth="1"/>
    <col min="13058" max="13058" width="23.453125" style="17" customWidth="1"/>
    <col min="13059" max="13059" width="4.7265625" style="17" customWidth="1"/>
    <col min="13060" max="13060" width="23.453125" style="17" customWidth="1"/>
    <col min="13061" max="13061" width="15" style="17" customWidth="1"/>
    <col min="13062" max="13062" width="13.26953125" style="17" customWidth="1"/>
    <col min="13063" max="13064" width="12.1796875" style="17" bestFit="1" customWidth="1"/>
    <col min="13065" max="13065" width="15.453125" style="17" customWidth="1"/>
    <col min="13066" max="13066" width="13.7265625" style="17" customWidth="1"/>
    <col min="13067" max="13312" width="9.1796875" style="17"/>
    <col min="13313" max="13313" width="62.26953125" style="17" customWidth="1"/>
    <col min="13314" max="13314" width="23.453125" style="17" customWidth="1"/>
    <col min="13315" max="13315" width="4.7265625" style="17" customWidth="1"/>
    <col min="13316" max="13316" width="23.453125" style="17" customWidth="1"/>
    <col min="13317" max="13317" width="15" style="17" customWidth="1"/>
    <col min="13318" max="13318" width="13.26953125" style="17" customWidth="1"/>
    <col min="13319" max="13320" width="12.1796875" style="17" bestFit="1" customWidth="1"/>
    <col min="13321" max="13321" width="15.453125" style="17" customWidth="1"/>
    <col min="13322" max="13322" width="13.7265625" style="17" customWidth="1"/>
    <col min="13323" max="13568" width="9.1796875" style="17"/>
    <col min="13569" max="13569" width="62.26953125" style="17" customWidth="1"/>
    <col min="13570" max="13570" width="23.453125" style="17" customWidth="1"/>
    <col min="13571" max="13571" width="4.7265625" style="17" customWidth="1"/>
    <col min="13572" max="13572" width="23.453125" style="17" customWidth="1"/>
    <col min="13573" max="13573" width="15" style="17" customWidth="1"/>
    <col min="13574" max="13574" width="13.26953125" style="17" customWidth="1"/>
    <col min="13575" max="13576" width="12.1796875" style="17" bestFit="1" customWidth="1"/>
    <col min="13577" max="13577" width="15.453125" style="17" customWidth="1"/>
    <col min="13578" max="13578" width="13.7265625" style="17" customWidth="1"/>
    <col min="13579" max="13824" width="9.1796875" style="17"/>
    <col min="13825" max="13825" width="62.26953125" style="17" customWidth="1"/>
    <col min="13826" max="13826" width="23.453125" style="17" customWidth="1"/>
    <col min="13827" max="13827" width="4.7265625" style="17" customWidth="1"/>
    <col min="13828" max="13828" width="23.453125" style="17" customWidth="1"/>
    <col min="13829" max="13829" width="15" style="17" customWidth="1"/>
    <col min="13830" max="13830" width="13.26953125" style="17" customWidth="1"/>
    <col min="13831" max="13832" width="12.1796875" style="17" bestFit="1" customWidth="1"/>
    <col min="13833" max="13833" width="15.453125" style="17" customWidth="1"/>
    <col min="13834" max="13834" width="13.7265625" style="17" customWidth="1"/>
    <col min="13835" max="14080" width="9.1796875" style="17"/>
    <col min="14081" max="14081" width="62.26953125" style="17" customWidth="1"/>
    <col min="14082" max="14082" width="23.453125" style="17" customWidth="1"/>
    <col min="14083" max="14083" width="4.7265625" style="17" customWidth="1"/>
    <col min="14084" max="14084" width="23.453125" style="17" customWidth="1"/>
    <col min="14085" max="14085" width="15" style="17" customWidth="1"/>
    <col min="14086" max="14086" width="13.26953125" style="17" customWidth="1"/>
    <col min="14087" max="14088" width="12.1796875" style="17" bestFit="1" customWidth="1"/>
    <col min="14089" max="14089" width="15.453125" style="17" customWidth="1"/>
    <col min="14090" max="14090" width="13.7265625" style="17" customWidth="1"/>
    <col min="14091" max="14336" width="9.1796875" style="17"/>
    <col min="14337" max="14337" width="62.26953125" style="17" customWidth="1"/>
    <col min="14338" max="14338" width="23.453125" style="17" customWidth="1"/>
    <col min="14339" max="14339" width="4.7265625" style="17" customWidth="1"/>
    <col min="14340" max="14340" width="23.453125" style="17" customWidth="1"/>
    <col min="14341" max="14341" width="15" style="17" customWidth="1"/>
    <col min="14342" max="14342" width="13.26953125" style="17" customWidth="1"/>
    <col min="14343" max="14344" width="12.1796875" style="17" bestFit="1" customWidth="1"/>
    <col min="14345" max="14345" width="15.453125" style="17" customWidth="1"/>
    <col min="14346" max="14346" width="13.7265625" style="17" customWidth="1"/>
    <col min="14347" max="14592" width="9.1796875" style="17"/>
    <col min="14593" max="14593" width="62.26953125" style="17" customWidth="1"/>
    <col min="14594" max="14594" width="23.453125" style="17" customWidth="1"/>
    <col min="14595" max="14595" width="4.7265625" style="17" customWidth="1"/>
    <col min="14596" max="14596" width="23.453125" style="17" customWidth="1"/>
    <col min="14597" max="14597" width="15" style="17" customWidth="1"/>
    <col min="14598" max="14598" width="13.26953125" style="17" customWidth="1"/>
    <col min="14599" max="14600" width="12.1796875" style="17" bestFit="1" customWidth="1"/>
    <col min="14601" max="14601" width="15.453125" style="17" customWidth="1"/>
    <col min="14602" max="14602" width="13.7265625" style="17" customWidth="1"/>
    <col min="14603" max="14848" width="9.1796875" style="17"/>
    <col min="14849" max="14849" width="62.26953125" style="17" customWidth="1"/>
    <col min="14850" max="14850" width="23.453125" style="17" customWidth="1"/>
    <col min="14851" max="14851" width="4.7265625" style="17" customWidth="1"/>
    <col min="14852" max="14852" width="23.453125" style="17" customWidth="1"/>
    <col min="14853" max="14853" width="15" style="17" customWidth="1"/>
    <col min="14854" max="14854" width="13.26953125" style="17" customWidth="1"/>
    <col min="14855" max="14856" width="12.1796875" style="17" bestFit="1" customWidth="1"/>
    <col min="14857" max="14857" width="15.453125" style="17" customWidth="1"/>
    <col min="14858" max="14858" width="13.7265625" style="17" customWidth="1"/>
    <col min="14859" max="15104" width="9.1796875" style="17"/>
    <col min="15105" max="15105" width="62.26953125" style="17" customWidth="1"/>
    <col min="15106" max="15106" width="23.453125" style="17" customWidth="1"/>
    <col min="15107" max="15107" width="4.7265625" style="17" customWidth="1"/>
    <col min="15108" max="15108" width="23.453125" style="17" customWidth="1"/>
    <col min="15109" max="15109" width="15" style="17" customWidth="1"/>
    <col min="15110" max="15110" width="13.26953125" style="17" customWidth="1"/>
    <col min="15111" max="15112" width="12.1796875" style="17" bestFit="1" customWidth="1"/>
    <col min="15113" max="15113" width="15.453125" style="17" customWidth="1"/>
    <col min="15114" max="15114" width="13.7265625" style="17" customWidth="1"/>
    <col min="15115" max="15360" width="9.1796875" style="17"/>
    <col min="15361" max="15361" width="62.26953125" style="17" customWidth="1"/>
    <col min="15362" max="15362" width="23.453125" style="17" customWidth="1"/>
    <col min="15363" max="15363" width="4.7265625" style="17" customWidth="1"/>
    <col min="15364" max="15364" width="23.453125" style="17" customWidth="1"/>
    <col min="15365" max="15365" width="15" style="17" customWidth="1"/>
    <col min="15366" max="15366" width="13.26953125" style="17" customWidth="1"/>
    <col min="15367" max="15368" width="12.1796875" style="17" bestFit="1" customWidth="1"/>
    <col min="15369" max="15369" width="15.453125" style="17" customWidth="1"/>
    <col min="15370" max="15370" width="13.7265625" style="17" customWidth="1"/>
    <col min="15371" max="15616" width="9.1796875" style="17"/>
    <col min="15617" max="15617" width="62.26953125" style="17" customWidth="1"/>
    <col min="15618" max="15618" width="23.453125" style="17" customWidth="1"/>
    <col min="15619" max="15619" width="4.7265625" style="17" customWidth="1"/>
    <col min="15620" max="15620" width="23.453125" style="17" customWidth="1"/>
    <col min="15621" max="15621" width="15" style="17" customWidth="1"/>
    <col min="15622" max="15622" width="13.26953125" style="17" customWidth="1"/>
    <col min="15623" max="15624" width="12.1796875" style="17" bestFit="1" customWidth="1"/>
    <col min="15625" max="15625" width="15.453125" style="17" customWidth="1"/>
    <col min="15626" max="15626" width="13.7265625" style="17" customWidth="1"/>
    <col min="15627" max="15872" width="9.1796875" style="17"/>
    <col min="15873" max="15873" width="62.26953125" style="17" customWidth="1"/>
    <col min="15874" max="15874" width="23.453125" style="17" customWidth="1"/>
    <col min="15875" max="15875" width="4.7265625" style="17" customWidth="1"/>
    <col min="15876" max="15876" width="23.453125" style="17" customWidth="1"/>
    <col min="15877" max="15877" width="15" style="17" customWidth="1"/>
    <col min="15878" max="15878" width="13.26953125" style="17" customWidth="1"/>
    <col min="15879" max="15880" width="12.1796875" style="17" bestFit="1" customWidth="1"/>
    <col min="15881" max="15881" width="15.453125" style="17" customWidth="1"/>
    <col min="15882" max="15882" width="13.7265625" style="17" customWidth="1"/>
    <col min="15883" max="16128" width="9.1796875" style="17"/>
    <col min="16129" max="16129" width="62.26953125" style="17" customWidth="1"/>
    <col min="16130" max="16130" width="23.453125" style="17" customWidth="1"/>
    <col min="16131" max="16131" width="4.7265625" style="17" customWidth="1"/>
    <col min="16132" max="16132" width="23.453125" style="17" customWidth="1"/>
    <col min="16133" max="16133" width="15" style="17" customWidth="1"/>
    <col min="16134" max="16134" width="13.26953125" style="17" customWidth="1"/>
    <col min="16135" max="16136" width="12.1796875" style="17" bestFit="1" customWidth="1"/>
    <col min="16137" max="16137" width="15.453125" style="17" customWidth="1"/>
    <col min="16138" max="16138" width="13.7265625" style="17" customWidth="1"/>
    <col min="16139" max="16384" width="9.1796875" style="17"/>
  </cols>
  <sheetData>
    <row r="1" spans="1:6" s="4" customFormat="1" ht="33" customHeight="1">
      <c r="A1" s="1"/>
      <c r="B1" s="2"/>
      <c r="C1" s="3"/>
      <c r="D1" s="2"/>
    </row>
    <row r="2" spans="1:6" s="4" customFormat="1" ht="19.149999999999999" customHeight="1">
      <c r="A2" s="1"/>
      <c r="B2" s="2"/>
      <c r="C2" s="3"/>
      <c r="D2" s="2"/>
    </row>
    <row r="3" spans="1:6" s="4" customFormat="1" ht="21.65" customHeight="1">
      <c r="A3" s="1"/>
      <c r="B3" s="2"/>
      <c r="C3" s="3"/>
      <c r="D3" s="2"/>
    </row>
    <row r="4" spans="1:6" s="4" customFormat="1" ht="14">
      <c r="A4" s="1"/>
      <c r="B4" s="2"/>
      <c r="C4" s="3"/>
      <c r="D4" s="2"/>
    </row>
    <row r="5" spans="1:6" s="4" customFormat="1" ht="14">
      <c r="A5" s="1"/>
      <c r="B5" s="5"/>
      <c r="C5" s="3"/>
      <c r="D5" s="5"/>
    </row>
    <row r="6" spans="1:6" s="4" customFormat="1" ht="9" customHeight="1">
      <c r="A6" s="1"/>
      <c r="B6" s="5"/>
      <c r="C6" s="3"/>
      <c r="D6" s="5"/>
    </row>
    <row r="7" spans="1:6" s="4" customFormat="1" ht="15.65" customHeight="1">
      <c r="A7" s="336" t="s">
        <v>193</v>
      </c>
      <c r="B7" s="336"/>
      <c r="C7" s="336"/>
      <c r="D7" s="336"/>
    </row>
    <row r="8" spans="1:6" s="4" customFormat="1" ht="16.149999999999999" customHeight="1">
      <c r="A8" s="336" t="s">
        <v>255</v>
      </c>
      <c r="B8" s="336"/>
      <c r="C8" s="336"/>
      <c r="D8" s="336"/>
    </row>
    <row r="9" spans="1:6" s="10" customFormat="1" ht="12">
      <c r="A9" s="6"/>
      <c r="B9" s="7"/>
      <c r="C9" s="8"/>
      <c r="D9" s="7"/>
    </row>
    <row r="10" spans="1:6" s="10" customFormat="1" ht="18" customHeight="1">
      <c r="A10" s="11"/>
      <c r="B10" s="7"/>
      <c r="C10" s="12"/>
      <c r="D10" s="291" t="s">
        <v>96</v>
      </c>
    </row>
    <row r="11" spans="1:6" s="10" customFormat="1" ht="12" hidden="1" customHeight="1">
      <c r="A11" s="11"/>
      <c r="B11" s="13"/>
      <c r="C11" s="12"/>
      <c r="D11" s="13"/>
    </row>
    <row r="12" spans="1:6" ht="26.25" customHeight="1">
      <c r="A12" s="14"/>
      <c r="B12" s="15">
        <v>43555</v>
      </c>
      <c r="C12" s="16"/>
      <c r="D12" s="15">
        <v>43465</v>
      </c>
    </row>
    <row r="13" spans="1:6" ht="12" customHeight="1">
      <c r="A13" s="14"/>
      <c r="B13" s="15"/>
      <c r="C13" s="18"/>
      <c r="D13" s="15"/>
    </row>
    <row r="14" spans="1:6" ht="18" customHeight="1">
      <c r="A14" s="20" t="s">
        <v>35</v>
      </c>
      <c r="B14" s="21"/>
      <c r="C14" s="22"/>
      <c r="D14" s="21"/>
    </row>
    <row r="15" spans="1:6" ht="18" customHeight="1">
      <c r="A15" s="24" t="s">
        <v>36</v>
      </c>
      <c r="B15" s="21"/>
      <c r="C15" s="25"/>
      <c r="D15" s="21"/>
    </row>
    <row r="16" spans="1:6" ht="18" customHeight="1">
      <c r="A16" s="26" t="s">
        <v>37</v>
      </c>
      <c r="B16" s="21">
        <v>256331033.10372001</v>
      </c>
      <c r="C16" s="27"/>
      <c r="D16" s="21">
        <v>258329639</v>
      </c>
      <c r="F16" s="29"/>
    </row>
    <row r="17" spans="1:4" ht="18" customHeight="1">
      <c r="A17" s="26" t="s">
        <v>38</v>
      </c>
      <c r="B17" s="21">
        <v>2209383</v>
      </c>
      <c r="C17" s="21"/>
      <c r="D17" s="21">
        <v>2209383</v>
      </c>
    </row>
    <row r="18" spans="1:4" ht="18" customHeight="1">
      <c r="A18" s="26" t="s">
        <v>39</v>
      </c>
      <c r="B18" s="21">
        <v>1908809.3681100002</v>
      </c>
      <c r="C18" s="21"/>
      <c r="D18" s="21">
        <v>1979469</v>
      </c>
    </row>
    <row r="19" spans="1:4" ht="18" hidden="1" customHeight="1" outlineLevel="1">
      <c r="A19" s="26" t="s">
        <v>46</v>
      </c>
      <c r="B19" s="21"/>
      <c r="C19" s="27"/>
      <c r="D19" s="21"/>
    </row>
    <row r="20" spans="1:4" ht="18" customHeight="1" collapsed="1">
      <c r="A20" s="26" t="s">
        <v>40</v>
      </c>
      <c r="B20" s="21">
        <v>1626615</v>
      </c>
      <c r="C20" s="21"/>
      <c r="D20" s="21">
        <v>1468284</v>
      </c>
    </row>
    <row r="21" spans="1:4" s="30" customFormat="1" ht="18" customHeight="1">
      <c r="A21" s="27" t="s">
        <v>157</v>
      </c>
      <c r="B21" s="21">
        <v>389436</v>
      </c>
      <c r="C21" s="21"/>
      <c r="D21" s="21">
        <v>86249</v>
      </c>
    </row>
    <row r="22" spans="1:4" s="30" customFormat="1" ht="17.25" customHeight="1">
      <c r="A22" s="27" t="s">
        <v>0</v>
      </c>
      <c r="B22" s="21">
        <v>3843169</v>
      </c>
      <c r="C22" s="21"/>
      <c r="D22" s="21">
        <v>4263947</v>
      </c>
    </row>
    <row r="23" spans="1:4" s="30" customFormat="1" ht="16.149999999999999" customHeight="1" outlineLevel="1">
      <c r="A23" s="27" t="s">
        <v>41</v>
      </c>
      <c r="B23" s="21">
        <v>11510630.83413</v>
      </c>
      <c r="C23" s="21"/>
      <c r="D23" s="21">
        <v>10530894</v>
      </c>
    </row>
    <row r="24" spans="1:4" s="30" customFormat="1" ht="12" customHeight="1">
      <c r="A24" s="31"/>
      <c r="B24" s="21"/>
      <c r="C24" s="32"/>
      <c r="D24" s="21"/>
    </row>
    <row r="25" spans="1:4" s="30" customFormat="1" ht="18" customHeight="1">
      <c r="A25" s="31" t="s">
        <v>42</v>
      </c>
      <c r="B25" s="33">
        <v>277819076.80596</v>
      </c>
      <c r="C25" s="34"/>
      <c r="D25" s="33">
        <v>278867865</v>
      </c>
    </row>
    <row r="26" spans="1:4" s="30" customFormat="1" ht="9.75" customHeight="1">
      <c r="A26" s="31"/>
      <c r="B26" s="35"/>
      <c r="C26" s="32"/>
      <c r="D26" s="35"/>
    </row>
    <row r="27" spans="1:4" s="30" customFormat="1" ht="18" customHeight="1">
      <c r="A27" s="36" t="s">
        <v>43</v>
      </c>
      <c r="B27" s="37"/>
      <c r="C27" s="38"/>
      <c r="D27" s="37"/>
    </row>
    <row r="28" spans="1:4" s="30" customFormat="1" ht="18" customHeight="1">
      <c r="A28" s="27" t="s">
        <v>44</v>
      </c>
      <c r="B28" s="21">
        <v>5153258.5986900004</v>
      </c>
      <c r="C28" s="21"/>
      <c r="D28" s="21">
        <v>4780206</v>
      </c>
    </row>
    <row r="29" spans="1:4" s="30" customFormat="1" ht="18" customHeight="1">
      <c r="A29" s="27" t="s">
        <v>45</v>
      </c>
      <c r="B29" s="21">
        <v>16413043.323980002</v>
      </c>
      <c r="C29" s="21"/>
      <c r="D29" s="21">
        <v>14851365</v>
      </c>
    </row>
    <row r="30" spans="1:4" s="30" customFormat="1" ht="18" customHeight="1">
      <c r="A30" s="27" t="s">
        <v>0</v>
      </c>
      <c r="B30" s="21">
        <v>3046254.7268099999</v>
      </c>
      <c r="C30" s="21"/>
      <c r="D30" s="21">
        <v>2657472</v>
      </c>
    </row>
    <row r="31" spans="1:4" s="30" customFormat="1" ht="21.75" customHeight="1">
      <c r="A31" s="27" t="s">
        <v>164</v>
      </c>
      <c r="B31" s="21">
        <v>940097</v>
      </c>
      <c r="C31" s="21"/>
      <c r="D31" s="21">
        <v>833044</v>
      </c>
    </row>
    <row r="32" spans="1:4" s="30" customFormat="1" ht="18" customHeight="1">
      <c r="A32" s="27" t="s">
        <v>165</v>
      </c>
      <c r="B32" s="28">
        <v>8434358.1438299995</v>
      </c>
      <c r="C32" s="28"/>
      <c r="D32" s="28">
        <v>8293875</v>
      </c>
    </row>
    <row r="33" spans="1:4" ht="18" customHeight="1">
      <c r="A33" s="26" t="s">
        <v>157</v>
      </c>
      <c r="B33" s="28">
        <v>1731591.62344</v>
      </c>
      <c r="C33" s="28"/>
      <c r="D33" s="28">
        <v>1050084</v>
      </c>
    </row>
    <row r="34" spans="1:4" ht="18" hidden="1" customHeight="1">
      <c r="A34" s="27" t="s">
        <v>102</v>
      </c>
      <c r="B34" s="28"/>
      <c r="C34" s="40"/>
      <c r="D34" s="28"/>
    </row>
    <row r="35" spans="1:4" ht="18" customHeight="1">
      <c r="A35" s="26" t="s">
        <v>47</v>
      </c>
      <c r="B35" s="28">
        <v>953057.57189999998</v>
      </c>
      <c r="C35" s="28"/>
      <c r="D35" s="28">
        <v>1316883</v>
      </c>
    </row>
    <row r="36" spans="1:4" ht="11.25" customHeight="1">
      <c r="A36" s="26"/>
      <c r="B36" s="23"/>
      <c r="C36" s="40"/>
      <c r="D36" s="23"/>
    </row>
    <row r="37" spans="1:4" ht="31.9" hidden="1" customHeight="1" outlineLevel="1">
      <c r="A37" s="26" t="s">
        <v>48</v>
      </c>
      <c r="B37" s="41"/>
      <c r="C37" s="40"/>
      <c r="D37" s="41"/>
    </row>
    <row r="38" spans="1:4" ht="18" hidden="1" customHeight="1" outlineLevel="1">
      <c r="A38" s="42"/>
      <c r="B38" s="34"/>
      <c r="C38" s="32"/>
      <c r="D38" s="34"/>
    </row>
    <row r="39" spans="1:4" ht="18" customHeight="1" collapsed="1">
      <c r="A39" s="42" t="s">
        <v>49</v>
      </c>
      <c r="B39" s="41">
        <v>36671660.988650002</v>
      </c>
      <c r="C39" s="41"/>
      <c r="D39" s="41">
        <v>33782929</v>
      </c>
    </row>
    <row r="40" spans="1:4" ht="18" customHeight="1">
      <c r="A40" s="42"/>
      <c r="B40" s="34"/>
      <c r="C40" s="32"/>
      <c r="D40" s="34"/>
    </row>
    <row r="41" spans="1:4" s="45" customFormat="1" ht="18" customHeight="1" thickBot="1">
      <c r="A41" s="43" t="s">
        <v>50</v>
      </c>
      <c r="B41" s="44">
        <v>314490737.79461002</v>
      </c>
      <c r="C41" s="38"/>
      <c r="D41" s="44">
        <v>312650794</v>
      </c>
    </row>
    <row r="42" spans="1:4" ht="18" customHeight="1" thickTop="1">
      <c r="A42" s="43"/>
      <c r="B42" s="46"/>
      <c r="C42" s="38"/>
      <c r="D42" s="46"/>
    </row>
    <row r="43" spans="1:4" ht="18" customHeight="1">
      <c r="A43" s="20" t="s">
        <v>51</v>
      </c>
      <c r="B43" s="39"/>
      <c r="C43" s="47"/>
      <c r="D43" s="39"/>
    </row>
    <row r="44" spans="1:4" ht="18" customHeight="1">
      <c r="A44" s="43" t="s">
        <v>52</v>
      </c>
      <c r="B44" s="39"/>
      <c r="C44" s="38"/>
      <c r="D44" s="39"/>
    </row>
    <row r="45" spans="1:4" ht="18" customHeight="1">
      <c r="A45" s="26" t="s">
        <v>53</v>
      </c>
      <c r="B45" s="28">
        <v>46043271.987300009</v>
      </c>
      <c r="C45" s="28"/>
      <c r="D45" s="28">
        <v>46043272</v>
      </c>
    </row>
    <row r="46" spans="1:4" ht="18" customHeight="1">
      <c r="A46" s="26" t="s">
        <v>54</v>
      </c>
      <c r="B46" s="28">
        <v>1348107</v>
      </c>
      <c r="C46" s="40"/>
      <c r="D46" s="28">
        <v>1348107</v>
      </c>
    </row>
    <row r="47" spans="1:4" ht="18" customHeight="1">
      <c r="A47" s="26" t="s">
        <v>55</v>
      </c>
      <c r="B47" s="28">
        <v>37565432</v>
      </c>
      <c r="C47" s="28"/>
      <c r="D47" s="28">
        <v>37998837</v>
      </c>
    </row>
    <row r="48" spans="1:4" ht="18" customHeight="1">
      <c r="A48" s="27" t="s">
        <v>56</v>
      </c>
      <c r="B48" s="28">
        <v>67951613.474470004</v>
      </c>
      <c r="C48" s="40"/>
      <c r="D48" s="28">
        <v>60115225</v>
      </c>
    </row>
    <row r="49" spans="1:4" ht="18" hidden="1" customHeight="1" outlineLevel="1">
      <c r="A49" s="27" t="s">
        <v>88</v>
      </c>
      <c r="B49" s="23"/>
      <c r="C49" s="40"/>
      <c r="D49" s="23"/>
    </row>
    <row r="50" spans="1:4" ht="32.25" customHeight="1" collapsed="1">
      <c r="A50" s="26" t="s">
        <v>57</v>
      </c>
      <c r="B50" s="48">
        <v>152908424.46177</v>
      </c>
      <c r="C50" s="40"/>
      <c r="D50" s="48">
        <v>145505441</v>
      </c>
    </row>
    <row r="51" spans="1:4" ht="18" hidden="1" customHeight="1" outlineLevel="1">
      <c r="A51" s="26"/>
      <c r="B51" s="23"/>
      <c r="C51" s="40"/>
      <c r="D51" s="23"/>
    </row>
    <row r="52" spans="1:4" ht="18" hidden="1" customHeight="1" outlineLevel="1">
      <c r="A52" s="26" t="s">
        <v>58</v>
      </c>
      <c r="B52" s="41">
        <v>0</v>
      </c>
      <c r="C52" s="40"/>
      <c r="D52" s="41">
        <v>0</v>
      </c>
    </row>
    <row r="53" spans="1:4" ht="12.65" customHeight="1" collapsed="1">
      <c r="A53" s="42"/>
      <c r="B53" s="34"/>
      <c r="C53" s="32"/>
      <c r="D53" s="34"/>
    </row>
    <row r="54" spans="1:4" ht="18" customHeight="1">
      <c r="A54" s="42" t="s">
        <v>59</v>
      </c>
      <c r="B54" s="41">
        <v>152908424.46177</v>
      </c>
      <c r="C54" s="32"/>
      <c r="D54" s="41">
        <v>145505441</v>
      </c>
    </row>
    <row r="55" spans="1:4" ht="12.65" customHeight="1">
      <c r="A55" s="42"/>
      <c r="B55" s="49"/>
      <c r="C55" s="32"/>
      <c r="D55" s="49"/>
    </row>
    <row r="56" spans="1:4" ht="18" customHeight="1">
      <c r="A56" s="43" t="s">
        <v>60</v>
      </c>
      <c r="B56" s="39"/>
      <c r="C56" s="38"/>
      <c r="D56" s="39"/>
    </row>
    <row r="57" spans="1:4" ht="19.149999999999999" customHeight="1">
      <c r="A57" s="50" t="s">
        <v>61</v>
      </c>
      <c r="B57" s="23">
        <v>13994096.827569999</v>
      </c>
      <c r="C57" s="51"/>
      <c r="D57" s="23">
        <v>19410835</v>
      </c>
    </row>
    <row r="58" spans="1:4" ht="19.149999999999999" customHeight="1">
      <c r="A58" s="50" t="s">
        <v>62</v>
      </c>
      <c r="B58" s="23">
        <v>20784863.77696</v>
      </c>
      <c r="C58" s="51"/>
      <c r="D58" s="23">
        <v>21078746</v>
      </c>
    </row>
    <row r="59" spans="1:4" ht="19.149999999999999" customHeight="1">
      <c r="A59" s="50" t="s">
        <v>64</v>
      </c>
      <c r="B59" s="23">
        <v>39653988.618000001</v>
      </c>
      <c r="C59" s="51"/>
      <c r="D59" s="23">
        <v>39495657</v>
      </c>
    </row>
    <row r="60" spans="1:4" ht="19.149999999999999" customHeight="1">
      <c r="A60" s="50" t="s">
        <v>63</v>
      </c>
      <c r="B60" s="21">
        <v>7996195</v>
      </c>
      <c r="C60" s="51"/>
      <c r="D60" s="21">
        <v>8124841</v>
      </c>
    </row>
    <row r="61" spans="1:4" ht="19.149999999999999" hidden="1" customHeight="1"/>
    <row r="62" spans="1:4" ht="19.149999999999999" hidden="1" customHeight="1">
      <c r="B62" s="17"/>
      <c r="C62" s="17"/>
      <c r="D62" s="17"/>
    </row>
    <row r="63" spans="1:4" ht="19.149999999999999" customHeight="1">
      <c r="A63" s="26" t="s">
        <v>65</v>
      </c>
      <c r="B63" s="23">
        <v>597449</v>
      </c>
      <c r="C63" s="51"/>
      <c r="D63" s="23">
        <v>500664</v>
      </c>
    </row>
    <row r="64" spans="1:4" ht="19.149999999999999" customHeight="1" outlineLevel="1">
      <c r="A64" s="50" t="s">
        <v>1</v>
      </c>
      <c r="B64" s="23">
        <v>1729538</v>
      </c>
      <c r="C64" s="51"/>
      <c r="D64" s="23">
        <v>1524548</v>
      </c>
    </row>
    <row r="65" spans="1:4" ht="18" customHeight="1">
      <c r="A65" s="50" t="s">
        <v>66</v>
      </c>
      <c r="B65" s="23">
        <v>119846</v>
      </c>
      <c r="C65" s="51"/>
      <c r="D65" s="23">
        <v>124745</v>
      </c>
    </row>
    <row r="66" spans="1:4" ht="12" hidden="1" customHeight="1">
      <c r="A66" s="42" t="s">
        <v>67</v>
      </c>
      <c r="B66" s="23"/>
      <c r="C66" s="51"/>
      <c r="D66" s="23"/>
    </row>
    <row r="67" spans="1:4" ht="18" customHeight="1">
      <c r="A67" s="50" t="s">
        <v>166</v>
      </c>
      <c r="B67" s="23">
        <v>367534</v>
      </c>
      <c r="C67" s="51"/>
      <c r="D67" s="23">
        <v>367715</v>
      </c>
    </row>
    <row r="68" spans="1:4" ht="22.9" customHeight="1">
      <c r="A68" s="42" t="s">
        <v>67</v>
      </c>
      <c r="B68" s="41">
        <v>85243511.222530007</v>
      </c>
      <c r="C68" s="34"/>
      <c r="D68" s="41">
        <v>90627751</v>
      </c>
    </row>
    <row r="69" spans="1:4" ht="22.9" customHeight="1">
      <c r="A69" s="42" t="s">
        <v>68</v>
      </c>
      <c r="B69" s="34"/>
      <c r="C69" s="34"/>
      <c r="D69" s="34"/>
    </row>
    <row r="70" spans="1:4" ht="22.9" customHeight="1">
      <c r="A70" s="42" t="s">
        <v>69</v>
      </c>
      <c r="B70" s="34">
        <v>6022905.0838399995</v>
      </c>
      <c r="C70" s="34"/>
      <c r="D70" s="34">
        <v>473473</v>
      </c>
    </row>
    <row r="71" spans="1:4" ht="22.9" customHeight="1">
      <c r="A71" s="42" t="s">
        <v>70</v>
      </c>
      <c r="B71" s="34">
        <v>14461532.50103</v>
      </c>
      <c r="C71" s="34"/>
      <c r="D71" s="34">
        <v>16974652</v>
      </c>
    </row>
    <row r="72" spans="1:4" ht="22.9" customHeight="1">
      <c r="A72" s="42" t="s">
        <v>71</v>
      </c>
      <c r="B72" s="34">
        <v>47686828.616999999</v>
      </c>
      <c r="C72" s="34"/>
      <c r="D72" s="34">
        <v>50841826</v>
      </c>
    </row>
    <row r="73" spans="1:4" ht="22.9" customHeight="1">
      <c r="A73" s="42" t="s">
        <v>2</v>
      </c>
      <c r="B73" s="34">
        <v>2611228.5769199999</v>
      </c>
      <c r="C73" s="34"/>
      <c r="D73" s="34">
        <v>2582872</v>
      </c>
    </row>
    <row r="74" spans="1:4" ht="22.9" customHeight="1">
      <c r="A74" s="42" t="s">
        <v>72</v>
      </c>
      <c r="B74" s="34">
        <v>61665</v>
      </c>
      <c r="C74" s="34"/>
      <c r="D74" s="34">
        <v>87693</v>
      </c>
    </row>
    <row r="75" spans="1:4" ht="22.9" hidden="1" customHeight="1">
      <c r="A75" s="42" t="s">
        <v>185</v>
      </c>
      <c r="B75" s="34">
        <v>0</v>
      </c>
      <c r="C75" s="34"/>
      <c r="D75" s="34">
        <v>0</v>
      </c>
    </row>
    <row r="76" spans="1:4" ht="18" customHeight="1">
      <c r="A76" s="42" t="s">
        <v>73</v>
      </c>
      <c r="B76" s="23">
        <v>404672</v>
      </c>
      <c r="C76" s="283"/>
      <c r="D76" s="23">
        <v>450276</v>
      </c>
    </row>
    <row r="77" spans="1:4" ht="18" customHeight="1">
      <c r="A77" s="43" t="s">
        <v>188</v>
      </c>
      <c r="B77" s="23">
        <v>11379</v>
      </c>
      <c r="C77" s="284"/>
      <c r="D77" s="23">
        <v>10926</v>
      </c>
    </row>
    <row r="78" spans="1:4" ht="18" customHeight="1">
      <c r="A78" s="50" t="s">
        <v>189</v>
      </c>
      <c r="B78" s="23">
        <v>5078591.9331499999</v>
      </c>
      <c r="C78" s="51"/>
      <c r="D78" s="23">
        <v>5095884</v>
      </c>
    </row>
    <row r="79" spans="1:4" s="30" customFormat="1" ht="18" customHeight="1">
      <c r="A79" s="53"/>
      <c r="B79" s="23"/>
      <c r="C79" s="51"/>
      <c r="D79" s="23"/>
    </row>
    <row r="80" spans="1:4" s="30" customFormat="1" ht="18" customHeight="1">
      <c r="A80" s="53" t="s">
        <v>74</v>
      </c>
      <c r="B80" s="54">
        <v>76338802.711939991</v>
      </c>
      <c r="C80" s="32"/>
      <c r="D80" s="54">
        <v>76517602</v>
      </c>
    </row>
    <row r="81" spans="1:5" ht="18" customHeight="1">
      <c r="A81" s="50"/>
      <c r="B81" s="23"/>
      <c r="C81" s="51"/>
      <c r="D81" s="23"/>
    </row>
    <row r="82" spans="1:5" ht="18" hidden="1" customHeight="1">
      <c r="A82" s="53" t="s">
        <v>75</v>
      </c>
      <c r="B82" s="23"/>
      <c r="C82" s="51"/>
      <c r="D82" s="23"/>
    </row>
    <row r="83" spans="1:5" ht="18" hidden="1" customHeight="1">
      <c r="A83" s="26"/>
      <c r="B83" s="23"/>
      <c r="C83" s="51"/>
      <c r="D83" s="23"/>
    </row>
    <row r="84" spans="1:5" ht="18" customHeight="1" outlineLevel="1" thickBot="1">
      <c r="A84" s="20" t="s">
        <v>76</v>
      </c>
      <c r="B84" s="44">
        <v>314490738.39624</v>
      </c>
      <c r="C84" s="47"/>
      <c r="D84" s="44">
        <v>312650794</v>
      </c>
    </row>
    <row r="85" spans="1:5" ht="54.65" customHeight="1" thickTop="1">
      <c r="A85" s="26"/>
      <c r="B85" s="23"/>
      <c r="C85" s="51"/>
      <c r="D85" s="23"/>
    </row>
    <row r="86" spans="1:5" ht="18" customHeight="1">
      <c r="A86" s="65" t="s">
        <v>259</v>
      </c>
      <c r="B86" s="66"/>
      <c r="C86" s="337" t="s">
        <v>260</v>
      </c>
      <c r="D86" s="337"/>
    </row>
    <row r="87" spans="1:5" ht="35.5" customHeight="1">
      <c r="A87" s="67"/>
      <c r="B87" s="68"/>
      <c r="C87" s="69"/>
      <c r="D87" s="68"/>
      <c r="E87" s="64"/>
    </row>
    <row r="88" spans="1:5" ht="18" customHeight="1">
      <c r="A88" s="67" t="s">
        <v>85</v>
      </c>
      <c r="B88" s="70"/>
      <c r="C88" s="338" t="s">
        <v>191</v>
      </c>
      <c r="D88" s="338"/>
      <c r="E88" s="64"/>
    </row>
    <row r="89" spans="1:5" ht="18" customHeight="1" outlineLevel="1">
      <c r="A89" s="42"/>
      <c r="B89" s="34"/>
      <c r="C89" s="32"/>
      <c r="D89" s="34"/>
    </row>
    <row r="90" spans="1:5" ht="15" customHeight="1">
      <c r="A90" s="55"/>
      <c r="B90" s="56"/>
      <c r="C90" s="57"/>
      <c r="D90" s="56"/>
    </row>
    <row r="91" spans="1:5" hidden="1">
      <c r="A91" s="58"/>
      <c r="B91" s="59"/>
      <c r="C91" s="60"/>
      <c r="D91" s="59"/>
    </row>
    <row r="92" spans="1:5" hidden="1">
      <c r="A92" s="58"/>
      <c r="B92" s="61"/>
      <c r="C92" s="60"/>
      <c r="D92" s="61"/>
    </row>
    <row r="93" spans="1:5" hidden="1">
      <c r="A93" s="58"/>
      <c r="B93" s="61"/>
      <c r="C93" s="60"/>
      <c r="D93" s="61"/>
    </row>
    <row r="94" spans="1:5">
      <c r="A94" s="58"/>
      <c r="B94" s="62"/>
      <c r="C94" s="60"/>
      <c r="D94" s="62"/>
    </row>
    <row r="95" spans="1:5">
      <c r="A95" s="58"/>
      <c r="B95" s="62"/>
      <c r="C95" s="62"/>
      <c r="D95" s="62"/>
    </row>
    <row r="96" spans="1:5">
      <c r="A96" s="58"/>
      <c r="B96" s="62"/>
      <c r="C96" s="62"/>
      <c r="D96" s="62"/>
    </row>
    <row r="97" spans="1:4">
      <c r="A97" s="58"/>
      <c r="B97" s="63"/>
      <c r="C97" s="63"/>
      <c r="D97" s="63"/>
    </row>
    <row r="98" spans="1:4">
      <c r="A98" s="58"/>
      <c r="C98" s="60"/>
    </row>
    <row r="100" spans="1:4">
      <c r="B100" s="296"/>
    </row>
  </sheetData>
  <mergeCells count="4">
    <mergeCell ref="A7:D7"/>
    <mergeCell ref="A8:D8"/>
    <mergeCell ref="C86:D86"/>
    <mergeCell ref="C88:D88"/>
  </mergeCells>
  <phoneticPr fontId="4" type="noConversion"/>
  <pageMargins left="0.78740157480314965" right="0.39370078740157483" top="0.39370078740157483" bottom="0.39370078740157483" header="0.59055118110236227" footer="0.23622047244094491"/>
  <pageSetup paperSize="9" scale="77" fitToHeight="2" orientation="portrait" horizontalDpi="4294967295" verticalDpi="4294967295" r:id="rId1"/>
  <headerFooter alignWithMargins="0">
    <oddFooter>&amp;C&amp;P</oddFooter>
  </headerFooter>
  <rowBreaks count="1" manualBreakCount="1">
    <brk id="6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C51"/>
  <sheetViews>
    <sheetView view="pageBreakPreview" topLeftCell="A16" zoomScale="75" zoomScaleNormal="80" zoomScaleSheetLayoutView="75" workbookViewId="0">
      <selection sqref="A1:XFD1048576"/>
    </sheetView>
  </sheetViews>
  <sheetFormatPr defaultRowHeight="11.5" outlineLevelRow="1" outlineLevelCol="1"/>
  <cols>
    <col min="1" max="1" width="53.1796875" style="135" customWidth="1" outlineLevel="1"/>
    <col min="2" max="2" width="26" style="147" customWidth="1"/>
    <col min="3" max="3" width="1.81640625" style="148" customWidth="1"/>
    <col min="4" max="4" width="26" style="147" customWidth="1"/>
    <col min="5" max="5" width="2.81640625" style="135" customWidth="1" outlineLevel="1"/>
    <col min="6" max="6" width="22.26953125" style="135" customWidth="1"/>
    <col min="7" max="7" width="20.26953125" style="135" customWidth="1"/>
    <col min="8" max="8" width="14.54296875" style="135" customWidth="1"/>
    <col min="9" max="9" width="12.26953125" style="135" customWidth="1"/>
    <col min="10" max="10" width="15.1796875" style="135" customWidth="1"/>
    <col min="11" max="11" width="12.26953125" style="135" customWidth="1"/>
    <col min="12" max="12" width="25.1796875" style="136" customWidth="1"/>
    <col min="13" max="13" width="12.7265625" style="136" customWidth="1"/>
    <col min="14" max="17" width="8.453125" style="136" customWidth="1"/>
    <col min="18" max="18" width="24" style="136" customWidth="1"/>
    <col min="19" max="20" width="13.1796875" style="90" customWidth="1"/>
    <col min="21" max="21" width="17.81640625" style="90" customWidth="1"/>
    <col min="22" max="23" width="13.1796875" style="90" customWidth="1"/>
    <col min="24" max="24" width="17.81640625" style="90" customWidth="1"/>
    <col min="25" max="27" width="13.1796875" style="90" customWidth="1"/>
    <col min="28" max="28" width="23.26953125" style="90" customWidth="1"/>
    <col min="29" max="29" width="24" style="136" customWidth="1"/>
    <col min="30" max="256" width="9.1796875" style="90"/>
    <col min="257" max="257" width="53.1796875" style="90" customWidth="1"/>
    <col min="258" max="258" width="26" style="90" customWidth="1"/>
    <col min="259" max="259" width="1.81640625" style="90" customWidth="1"/>
    <col min="260" max="260" width="26" style="90" customWidth="1"/>
    <col min="261" max="261" width="2.81640625" style="90" customWidth="1"/>
    <col min="262" max="262" width="22.26953125" style="90" customWidth="1"/>
    <col min="263" max="263" width="20.26953125" style="90" customWidth="1"/>
    <col min="264" max="264" width="14.54296875" style="90" customWidth="1"/>
    <col min="265" max="265" width="12.26953125" style="90" customWidth="1"/>
    <col min="266" max="266" width="15.1796875" style="90" customWidth="1"/>
    <col min="267" max="267" width="12.26953125" style="90" customWidth="1"/>
    <col min="268" max="268" width="25.1796875" style="90" customWidth="1"/>
    <col min="269" max="269" width="12.7265625" style="90" customWidth="1"/>
    <col min="270" max="273" width="8.453125" style="90" customWidth="1"/>
    <col min="274" max="274" width="24" style="90" customWidth="1"/>
    <col min="275" max="276" width="13.1796875" style="90" customWidth="1"/>
    <col min="277" max="277" width="17.81640625" style="90" customWidth="1"/>
    <col min="278" max="279" width="13.1796875" style="90" customWidth="1"/>
    <col min="280" max="280" width="17.81640625" style="90" customWidth="1"/>
    <col min="281" max="283" width="13.1796875" style="90" customWidth="1"/>
    <col min="284" max="284" width="23.26953125" style="90" customWidth="1"/>
    <col min="285" max="285" width="24" style="90" customWidth="1"/>
    <col min="286" max="512" width="9.1796875" style="90"/>
    <col min="513" max="513" width="53.1796875" style="90" customWidth="1"/>
    <col min="514" max="514" width="26" style="90" customWidth="1"/>
    <col min="515" max="515" width="1.81640625" style="90" customWidth="1"/>
    <col min="516" max="516" width="26" style="90" customWidth="1"/>
    <col min="517" max="517" width="2.81640625" style="90" customWidth="1"/>
    <col min="518" max="518" width="22.26953125" style="90" customWidth="1"/>
    <col min="519" max="519" width="20.26953125" style="90" customWidth="1"/>
    <col min="520" max="520" width="14.54296875" style="90" customWidth="1"/>
    <col min="521" max="521" width="12.26953125" style="90" customWidth="1"/>
    <col min="522" max="522" width="15.1796875" style="90" customWidth="1"/>
    <col min="523" max="523" width="12.26953125" style="90" customWidth="1"/>
    <col min="524" max="524" width="25.1796875" style="90" customWidth="1"/>
    <col min="525" max="525" width="12.7265625" style="90" customWidth="1"/>
    <col min="526" max="529" width="8.453125" style="90" customWidth="1"/>
    <col min="530" max="530" width="24" style="90" customWidth="1"/>
    <col min="531" max="532" width="13.1796875" style="90" customWidth="1"/>
    <col min="533" max="533" width="17.81640625" style="90" customWidth="1"/>
    <col min="534" max="535" width="13.1796875" style="90" customWidth="1"/>
    <col min="536" max="536" width="17.81640625" style="90" customWidth="1"/>
    <col min="537" max="539" width="13.1796875" style="90" customWidth="1"/>
    <col min="540" max="540" width="23.26953125" style="90" customWidth="1"/>
    <col min="541" max="541" width="24" style="90" customWidth="1"/>
    <col min="542" max="768" width="9.1796875" style="90"/>
    <col min="769" max="769" width="53.1796875" style="90" customWidth="1"/>
    <col min="770" max="770" width="26" style="90" customWidth="1"/>
    <col min="771" max="771" width="1.81640625" style="90" customWidth="1"/>
    <col min="772" max="772" width="26" style="90" customWidth="1"/>
    <col min="773" max="773" width="2.81640625" style="90" customWidth="1"/>
    <col min="774" max="774" width="22.26953125" style="90" customWidth="1"/>
    <col min="775" max="775" width="20.26953125" style="90" customWidth="1"/>
    <col min="776" max="776" width="14.54296875" style="90" customWidth="1"/>
    <col min="777" max="777" width="12.26953125" style="90" customWidth="1"/>
    <col min="778" max="778" width="15.1796875" style="90" customWidth="1"/>
    <col min="779" max="779" width="12.26953125" style="90" customWidth="1"/>
    <col min="780" max="780" width="25.1796875" style="90" customWidth="1"/>
    <col min="781" max="781" width="12.7265625" style="90" customWidth="1"/>
    <col min="782" max="785" width="8.453125" style="90" customWidth="1"/>
    <col min="786" max="786" width="24" style="90" customWidth="1"/>
    <col min="787" max="788" width="13.1796875" style="90" customWidth="1"/>
    <col min="789" max="789" width="17.81640625" style="90" customWidth="1"/>
    <col min="790" max="791" width="13.1796875" style="90" customWidth="1"/>
    <col min="792" max="792" width="17.81640625" style="90" customWidth="1"/>
    <col min="793" max="795" width="13.1796875" style="90" customWidth="1"/>
    <col min="796" max="796" width="23.26953125" style="90" customWidth="1"/>
    <col min="797" max="797" width="24" style="90" customWidth="1"/>
    <col min="798" max="1024" width="9.1796875" style="90"/>
    <col min="1025" max="1025" width="53.1796875" style="90" customWidth="1"/>
    <col min="1026" max="1026" width="26" style="90" customWidth="1"/>
    <col min="1027" max="1027" width="1.81640625" style="90" customWidth="1"/>
    <col min="1028" max="1028" width="26" style="90" customWidth="1"/>
    <col min="1029" max="1029" width="2.81640625" style="90" customWidth="1"/>
    <col min="1030" max="1030" width="22.26953125" style="90" customWidth="1"/>
    <col min="1031" max="1031" width="20.26953125" style="90" customWidth="1"/>
    <col min="1032" max="1032" width="14.54296875" style="90" customWidth="1"/>
    <col min="1033" max="1033" width="12.26953125" style="90" customWidth="1"/>
    <col min="1034" max="1034" width="15.1796875" style="90" customWidth="1"/>
    <col min="1035" max="1035" width="12.26953125" style="90" customWidth="1"/>
    <col min="1036" max="1036" width="25.1796875" style="90" customWidth="1"/>
    <col min="1037" max="1037" width="12.7265625" style="90" customWidth="1"/>
    <col min="1038" max="1041" width="8.453125" style="90" customWidth="1"/>
    <col min="1042" max="1042" width="24" style="90" customWidth="1"/>
    <col min="1043" max="1044" width="13.1796875" style="90" customWidth="1"/>
    <col min="1045" max="1045" width="17.81640625" style="90" customWidth="1"/>
    <col min="1046" max="1047" width="13.1796875" style="90" customWidth="1"/>
    <col min="1048" max="1048" width="17.81640625" style="90" customWidth="1"/>
    <col min="1049" max="1051" width="13.1796875" style="90" customWidth="1"/>
    <col min="1052" max="1052" width="23.26953125" style="90" customWidth="1"/>
    <col min="1053" max="1053" width="24" style="90" customWidth="1"/>
    <col min="1054" max="1280" width="9.1796875" style="90"/>
    <col min="1281" max="1281" width="53.1796875" style="90" customWidth="1"/>
    <col min="1282" max="1282" width="26" style="90" customWidth="1"/>
    <col min="1283" max="1283" width="1.81640625" style="90" customWidth="1"/>
    <col min="1284" max="1284" width="26" style="90" customWidth="1"/>
    <col min="1285" max="1285" width="2.81640625" style="90" customWidth="1"/>
    <col min="1286" max="1286" width="22.26953125" style="90" customWidth="1"/>
    <col min="1287" max="1287" width="20.26953125" style="90" customWidth="1"/>
    <col min="1288" max="1288" width="14.54296875" style="90" customWidth="1"/>
    <col min="1289" max="1289" width="12.26953125" style="90" customWidth="1"/>
    <col min="1290" max="1290" width="15.1796875" style="90" customWidth="1"/>
    <col min="1291" max="1291" width="12.26953125" style="90" customWidth="1"/>
    <col min="1292" max="1292" width="25.1796875" style="90" customWidth="1"/>
    <col min="1293" max="1293" width="12.7265625" style="90" customWidth="1"/>
    <col min="1294" max="1297" width="8.453125" style="90" customWidth="1"/>
    <col min="1298" max="1298" width="24" style="90" customWidth="1"/>
    <col min="1299" max="1300" width="13.1796875" style="90" customWidth="1"/>
    <col min="1301" max="1301" width="17.81640625" style="90" customWidth="1"/>
    <col min="1302" max="1303" width="13.1796875" style="90" customWidth="1"/>
    <col min="1304" max="1304" width="17.81640625" style="90" customWidth="1"/>
    <col min="1305" max="1307" width="13.1796875" style="90" customWidth="1"/>
    <col min="1308" max="1308" width="23.26953125" style="90" customWidth="1"/>
    <col min="1309" max="1309" width="24" style="90" customWidth="1"/>
    <col min="1310" max="1536" width="9.1796875" style="90"/>
    <col min="1537" max="1537" width="53.1796875" style="90" customWidth="1"/>
    <col min="1538" max="1538" width="26" style="90" customWidth="1"/>
    <col min="1539" max="1539" width="1.81640625" style="90" customWidth="1"/>
    <col min="1540" max="1540" width="26" style="90" customWidth="1"/>
    <col min="1541" max="1541" width="2.81640625" style="90" customWidth="1"/>
    <col min="1542" max="1542" width="22.26953125" style="90" customWidth="1"/>
    <col min="1543" max="1543" width="20.26953125" style="90" customWidth="1"/>
    <col min="1544" max="1544" width="14.54296875" style="90" customWidth="1"/>
    <col min="1545" max="1545" width="12.26953125" style="90" customWidth="1"/>
    <col min="1546" max="1546" width="15.1796875" style="90" customWidth="1"/>
    <col min="1547" max="1547" width="12.26953125" style="90" customWidth="1"/>
    <col min="1548" max="1548" width="25.1796875" style="90" customWidth="1"/>
    <col min="1549" max="1549" width="12.7265625" style="90" customWidth="1"/>
    <col min="1550" max="1553" width="8.453125" style="90" customWidth="1"/>
    <col min="1554" max="1554" width="24" style="90" customWidth="1"/>
    <col min="1555" max="1556" width="13.1796875" style="90" customWidth="1"/>
    <col min="1557" max="1557" width="17.81640625" style="90" customWidth="1"/>
    <col min="1558" max="1559" width="13.1796875" style="90" customWidth="1"/>
    <col min="1560" max="1560" width="17.81640625" style="90" customWidth="1"/>
    <col min="1561" max="1563" width="13.1796875" style="90" customWidth="1"/>
    <col min="1564" max="1564" width="23.26953125" style="90" customWidth="1"/>
    <col min="1565" max="1565" width="24" style="90" customWidth="1"/>
    <col min="1566" max="1792" width="9.1796875" style="90"/>
    <col min="1793" max="1793" width="53.1796875" style="90" customWidth="1"/>
    <col min="1794" max="1794" width="26" style="90" customWidth="1"/>
    <col min="1795" max="1795" width="1.81640625" style="90" customWidth="1"/>
    <col min="1796" max="1796" width="26" style="90" customWidth="1"/>
    <col min="1797" max="1797" width="2.81640625" style="90" customWidth="1"/>
    <col min="1798" max="1798" width="22.26953125" style="90" customWidth="1"/>
    <col min="1799" max="1799" width="20.26953125" style="90" customWidth="1"/>
    <col min="1800" max="1800" width="14.54296875" style="90" customWidth="1"/>
    <col min="1801" max="1801" width="12.26953125" style="90" customWidth="1"/>
    <col min="1802" max="1802" width="15.1796875" style="90" customWidth="1"/>
    <col min="1803" max="1803" width="12.26953125" style="90" customWidth="1"/>
    <col min="1804" max="1804" width="25.1796875" style="90" customWidth="1"/>
    <col min="1805" max="1805" width="12.7265625" style="90" customWidth="1"/>
    <col min="1806" max="1809" width="8.453125" style="90" customWidth="1"/>
    <col min="1810" max="1810" width="24" style="90" customWidth="1"/>
    <col min="1811" max="1812" width="13.1796875" style="90" customWidth="1"/>
    <col min="1813" max="1813" width="17.81640625" style="90" customWidth="1"/>
    <col min="1814" max="1815" width="13.1796875" style="90" customWidth="1"/>
    <col min="1816" max="1816" width="17.81640625" style="90" customWidth="1"/>
    <col min="1817" max="1819" width="13.1796875" style="90" customWidth="1"/>
    <col min="1820" max="1820" width="23.26953125" style="90" customWidth="1"/>
    <col min="1821" max="1821" width="24" style="90" customWidth="1"/>
    <col min="1822" max="2048" width="9.1796875" style="90"/>
    <col min="2049" max="2049" width="53.1796875" style="90" customWidth="1"/>
    <col min="2050" max="2050" width="26" style="90" customWidth="1"/>
    <col min="2051" max="2051" width="1.81640625" style="90" customWidth="1"/>
    <col min="2052" max="2052" width="26" style="90" customWidth="1"/>
    <col min="2053" max="2053" width="2.81640625" style="90" customWidth="1"/>
    <col min="2054" max="2054" width="22.26953125" style="90" customWidth="1"/>
    <col min="2055" max="2055" width="20.26953125" style="90" customWidth="1"/>
    <col min="2056" max="2056" width="14.54296875" style="90" customWidth="1"/>
    <col min="2057" max="2057" width="12.26953125" style="90" customWidth="1"/>
    <col min="2058" max="2058" width="15.1796875" style="90" customWidth="1"/>
    <col min="2059" max="2059" width="12.26953125" style="90" customWidth="1"/>
    <col min="2060" max="2060" width="25.1796875" style="90" customWidth="1"/>
    <col min="2061" max="2061" width="12.7265625" style="90" customWidth="1"/>
    <col min="2062" max="2065" width="8.453125" style="90" customWidth="1"/>
    <col min="2066" max="2066" width="24" style="90" customWidth="1"/>
    <col min="2067" max="2068" width="13.1796875" style="90" customWidth="1"/>
    <col min="2069" max="2069" width="17.81640625" style="90" customWidth="1"/>
    <col min="2070" max="2071" width="13.1796875" style="90" customWidth="1"/>
    <col min="2072" max="2072" width="17.81640625" style="90" customWidth="1"/>
    <col min="2073" max="2075" width="13.1796875" style="90" customWidth="1"/>
    <col min="2076" max="2076" width="23.26953125" style="90" customWidth="1"/>
    <col min="2077" max="2077" width="24" style="90" customWidth="1"/>
    <col min="2078" max="2304" width="9.1796875" style="90"/>
    <col min="2305" max="2305" width="53.1796875" style="90" customWidth="1"/>
    <col min="2306" max="2306" width="26" style="90" customWidth="1"/>
    <col min="2307" max="2307" width="1.81640625" style="90" customWidth="1"/>
    <col min="2308" max="2308" width="26" style="90" customWidth="1"/>
    <col min="2309" max="2309" width="2.81640625" style="90" customWidth="1"/>
    <col min="2310" max="2310" width="22.26953125" style="90" customWidth="1"/>
    <col min="2311" max="2311" width="20.26953125" style="90" customWidth="1"/>
    <col min="2312" max="2312" width="14.54296875" style="90" customWidth="1"/>
    <col min="2313" max="2313" width="12.26953125" style="90" customWidth="1"/>
    <col min="2314" max="2314" width="15.1796875" style="90" customWidth="1"/>
    <col min="2315" max="2315" width="12.26953125" style="90" customWidth="1"/>
    <col min="2316" max="2316" width="25.1796875" style="90" customWidth="1"/>
    <col min="2317" max="2317" width="12.7265625" style="90" customWidth="1"/>
    <col min="2318" max="2321" width="8.453125" style="90" customWidth="1"/>
    <col min="2322" max="2322" width="24" style="90" customWidth="1"/>
    <col min="2323" max="2324" width="13.1796875" style="90" customWidth="1"/>
    <col min="2325" max="2325" width="17.81640625" style="90" customWidth="1"/>
    <col min="2326" max="2327" width="13.1796875" style="90" customWidth="1"/>
    <col min="2328" max="2328" width="17.81640625" style="90" customWidth="1"/>
    <col min="2329" max="2331" width="13.1796875" style="90" customWidth="1"/>
    <col min="2332" max="2332" width="23.26953125" style="90" customWidth="1"/>
    <col min="2333" max="2333" width="24" style="90" customWidth="1"/>
    <col min="2334" max="2560" width="9.1796875" style="90"/>
    <col min="2561" max="2561" width="53.1796875" style="90" customWidth="1"/>
    <col min="2562" max="2562" width="26" style="90" customWidth="1"/>
    <col min="2563" max="2563" width="1.81640625" style="90" customWidth="1"/>
    <col min="2564" max="2564" width="26" style="90" customWidth="1"/>
    <col min="2565" max="2565" width="2.81640625" style="90" customWidth="1"/>
    <col min="2566" max="2566" width="22.26953125" style="90" customWidth="1"/>
    <col min="2567" max="2567" width="20.26953125" style="90" customWidth="1"/>
    <col min="2568" max="2568" width="14.54296875" style="90" customWidth="1"/>
    <col min="2569" max="2569" width="12.26953125" style="90" customWidth="1"/>
    <col min="2570" max="2570" width="15.1796875" style="90" customWidth="1"/>
    <col min="2571" max="2571" width="12.26953125" style="90" customWidth="1"/>
    <col min="2572" max="2572" width="25.1796875" style="90" customWidth="1"/>
    <col min="2573" max="2573" width="12.7265625" style="90" customWidth="1"/>
    <col min="2574" max="2577" width="8.453125" style="90" customWidth="1"/>
    <col min="2578" max="2578" width="24" style="90" customWidth="1"/>
    <col min="2579" max="2580" width="13.1796875" style="90" customWidth="1"/>
    <col min="2581" max="2581" width="17.81640625" style="90" customWidth="1"/>
    <col min="2582" max="2583" width="13.1796875" style="90" customWidth="1"/>
    <col min="2584" max="2584" width="17.81640625" style="90" customWidth="1"/>
    <col min="2585" max="2587" width="13.1796875" style="90" customWidth="1"/>
    <col min="2588" max="2588" width="23.26953125" style="90" customWidth="1"/>
    <col min="2589" max="2589" width="24" style="90" customWidth="1"/>
    <col min="2590" max="2816" width="9.1796875" style="90"/>
    <col min="2817" max="2817" width="53.1796875" style="90" customWidth="1"/>
    <col min="2818" max="2818" width="26" style="90" customWidth="1"/>
    <col min="2819" max="2819" width="1.81640625" style="90" customWidth="1"/>
    <col min="2820" max="2820" width="26" style="90" customWidth="1"/>
    <col min="2821" max="2821" width="2.81640625" style="90" customWidth="1"/>
    <col min="2822" max="2822" width="22.26953125" style="90" customWidth="1"/>
    <col min="2823" max="2823" width="20.26953125" style="90" customWidth="1"/>
    <col min="2824" max="2824" width="14.54296875" style="90" customWidth="1"/>
    <col min="2825" max="2825" width="12.26953125" style="90" customWidth="1"/>
    <col min="2826" max="2826" width="15.1796875" style="90" customWidth="1"/>
    <col min="2827" max="2827" width="12.26953125" style="90" customWidth="1"/>
    <col min="2828" max="2828" width="25.1796875" style="90" customWidth="1"/>
    <col min="2829" max="2829" width="12.7265625" style="90" customWidth="1"/>
    <col min="2830" max="2833" width="8.453125" style="90" customWidth="1"/>
    <col min="2834" max="2834" width="24" style="90" customWidth="1"/>
    <col min="2835" max="2836" width="13.1796875" style="90" customWidth="1"/>
    <col min="2837" max="2837" width="17.81640625" style="90" customWidth="1"/>
    <col min="2838" max="2839" width="13.1796875" style="90" customWidth="1"/>
    <col min="2840" max="2840" width="17.81640625" style="90" customWidth="1"/>
    <col min="2841" max="2843" width="13.1796875" style="90" customWidth="1"/>
    <col min="2844" max="2844" width="23.26953125" style="90" customWidth="1"/>
    <col min="2845" max="2845" width="24" style="90" customWidth="1"/>
    <col min="2846" max="3072" width="9.1796875" style="90"/>
    <col min="3073" max="3073" width="53.1796875" style="90" customWidth="1"/>
    <col min="3074" max="3074" width="26" style="90" customWidth="1"/>
    <col min="3075" max="3075" width="1.81640625" style="90" customWidth="1"/>
    <col min="3076" max="3076" width="26" style="90" customWidth="1"/>
    <col min="3077" max="3077" width="2.81640625" style="90" customWidth="1"/>
    <col min="3078" max="3078" width="22.26953125" style="90" customWidth="1"/>
    <col min="3079" max="3079" width="20.26953125" style="90" customWidth="1"/>
    <col min="3080" max="3080" width="14.54296875" style="90" customWidth="1"/>
    <col min="3081" max="3081" width="12.26953125" style="90" customWidth="1"/>
    <col min="3082" max="3082" width="15.1796875" style="90" customWidth="1"/>
    <col min="3083" max="3083" width="12.26953125" style="90" customWidth="1"/>
    <col min="3084" max="3084" width="25.1796875" style="90" customWidth="1"/>
    <col min="3085" max="3085" width="12.7265625" style="90" customWidth="1"/>
    <col min="3086" max="3089" width="8.453125" style="90" customWidth="1"/>
    <col min="3090" max="3090" width="24" style="90" customWidth="1"/>
    <col min="3091" max="3092" width="13.1796875" style="90" customWidth="1"/>
    <col min="3093" max="3093" width="17.81640625" style="90" customWidth="1"/>
    <col min="3094" max="3095" width="13.1796875" style="90" customWidth="1"/>
    <col min="3096" max="3096" width="17.81640625" style="90" customWidth="1"/>
    <col min="3097" max="3099" width="13.1796875" style="90" customWidth="1"/>
    <col min="3100" max="3100" width="23.26953125" style="90" customWidth="1"/>
    <col min="3101" max="3101" width="24" style="90" customWidth="1"/>
    <col min="3102" max="3328" width="9.1796875" style="90"/>
    <col min="3329" max="3329" width="53.1796875" style="90" customWidth="1"/>
    <col min="3330" max="3330" width="26" style="90" customWidth="1"/>
    <col min="3331" max="3331" width="1.81640625" style="90" customWidth="1"/>
    <col min="3332" max="3332" width="26" style="90" customWidth="1"/>
    <col min="3333" max="3333" width="2.81640625" style="90" customWidth="1"/>
    <col min="3334" max="3334" width="22.26953125" style="90" customWidth="1"/>
    <col min="3335" max="3335" width="20.26953125" style="90" customWidth="1"/>
    <col min="3336" max="3336" width="14.54296875" style="90" customWidth="1"/>
    <col min="3337" max="3337" width="12.26953125" style="90" customWidth="1"/>
    <col min="3338" max="3338" width="15.1796875" style="90" customWidth="1"/>
    <col min="3339" max="3339" width="12.26953125" style="90" customWidth="1"/>
    <col min="3340" max="3340" width="25.1796875" style="90" customWidth="1"/>
    <col min="3341" max="3341" width="12.7265625" style="90" customWidth="1"/>
    <col min="3342" max="3345" width="8.453125" style="90" customWidth="1"/>
    <col min="3346" max="3346" width="24" style="90" customWidth="1"/>
    <col min="3347" max="3348" width="13.1796875" style="90" customWidth="1"/>
    <col min="3349" max="3349" width="17.81640625" style="90" customWidth="1"/>
    <col min="3350" max="3351" width="13.1796875" style="90" customWidth="1"/>
    <col min="3352" max="3352" width="17.81640625" style="90" customWidth="1"/>
    <col min="3353" max="3355" width="13.1796875" style="90" customWidth="1"/>
    <col min="3356" max="3356" width="23.26953125" style="90" customWidth="1"/>
    <col min="3357" max="3357" width="24" style="90" customWidth="1"/>
    <col min="3358" max="3584" width="9.1796875" style="90"/>
    <col min="3585" max="3585" width="53.1796875" style="90" customWidth="1"/>
    <col min="3586" max="3586" width="26" style="90" customWidth="1"/>
    <col min="3587" max="3587" width="1.81640625" style="90" customWidth="1"/>
    <col min="3588" max="3588" width="26" style="90" customWidth="1"/>
    <col min="3589" max="3589" width="2.81640625" style="90" customWidth="1"/>
    <col min="3590" max="3590" width="22.26953125" style="90" customWidth="1"/>
    <col min="3591" max="3591" width="20.26953125" style="90" customWidth="1"/>
    <col min="3592" max="3592" width="14.54296875" style="90" customWidth="1"/>
    <col min="3593" max="3593" width="12.26953125" style="90" customWidth="1"/>
    <col min="3594" max="3594" width="15.1796875" style="90" customWidth="1"/>
    <col min="3595" max="3595" width="12.26953125" style="90" customWidth="1"/>
    <col min="3596" max="3596" width="25.1796875" style="90" customWidth="1"/>
    <col min="3597" max="3597" width="12.7265625" style="90" customWidth="1"/>
    <col min="3598" max="3601" width="8.453125" style="90" customWidth="1"/>
    <col min="3602" max="3602" width="24" style="90" customWidth="1"/>
    <col min="3603" max="3604" width="13.1796875" style="90" customWidth="1"/>
    <col min="3605" max="3605" width="17.81640625" style="90" customWidth="1"/>
    <col min="3606" max="3607" width="13.1796875" style="90" customWidth="1"/>
    <col min="3608" max="3608" width="17.81640625" style="90" customWidth="1"/>
    <col min="3609" max="3611" width="13.1796875" style="90" customWidth="1"/>
    <col min="3612" max="3612" width="23.26953125" style="90" customWidth="1"/>
    <col min="3613" max="3613" width="24" style="90" customWidth="1"/>
    <col min="3614" max="3840" width="9.1796875" style="90"/>
    <col min="3841" max="3841" width="53.1796875" style="90" customWidth="1"/>
    <col min="3842" max="3842" width="26" style="90" customWidth="1"/>
    <col min="3843" max="3843" width="1.81640625" style="90" customWidth="1"/>
    <col min="3844" max="3844" width="26" style="90" customWidth="1"/>
    <col min="3845" max="3845" width="2.81640625" style="90" customWidth="1"/>
    <col min="3846" max="3846" width="22.26953125" style="90" customWidth="1"/>
    <col min="3847" max="3847" width="20.26953125" style="90" customWidth="1"/>
    <col min="3848" max="3848" width="14.54296875" style="90" customWidth="1"/>
    <col min="3849" max="3849" width="12.26953125" style="90" customWidth="1"/>
    <col min="3850" max="3850" width="15.1796875" style="90" customWidth="1"/>
    <col min="3851" max="3851" width="12.26953125" style="90" customWidth="1"/>
    <col min="3852" max="3852" width="25.1796875" style="90" customWidth="1"/>
    <col min="3853" max="3853" width="12.7265625" style="90" customWidth="1"/>
    <col min="3854" max="3857" width="8.453125" style="90" customWidth="1"/>
    <col min="3858" max="3858" width="24" style="90" customWidth="1"/>
    <col min="3859" max="3860" width="13.1796875" style="90" customWidth="1"/>
    <col min="3861" max="3861" width="17.81640625" style="90" customWidth="1"/>
    <col min="3862" max="3863" width="13.1796875" style="90" customWidth="1"/>
    <col min="3864" max="3864" width="17.81640625" style="90" customWidth="1"/>
    <col min="3865" max="3867" width="13.1796875" style="90" customWidth="1"/>
    <col min="3868" max="3868" width="23.26953125" style="90" customWidth="1"/>
    <col min="3869" max="3869" width="24" style="90" customWidth="1"/>
    <col min="3870" max="4096" width="9.1796875" style="90"/>
    <col min="4097" max="4097" width="53.1796875" style="90" customWidth="1"/>
    <col min="4098" max="4098" width="26" style="90" customWidth="1"/>
    <col min="4099" max="4099" width="1.81640625" style="90" customWidth="1"/>
    <col min="4100" max="4100" width="26" style="90" customWidth="1"/>
    <col min="4101" max="4101" width="2.81640625" style="90" customWidth="1"/>
    <col min="4102" max="4102" width="22.26953125" style="90" customWidth="1"/>
    <col min="4103" max="4103" width="20.26953125" style="90" customWidth="1"/>
    <col min="4104" max="4104" width="14.54296875" style="90" customWidth="1"/>
    <col min="4105" max="4105" width="12.26953125" style="90" customWidth="1"/>
    <col min="4106" max="4106" width="15.1796875" style="90" customWidth="1"/>
    <col min="4107" max="4107" width="12.26953125" style="90" customWidth="1"/>
    <col min="4108" max="4108" width="25.1796875" style="90" customWidth="1"/>
    <col min="4109" max="4109" width="12.7265625" style="90" customWidth="1"/>
    <col min="4110" max="4113" width="8.453125" style="90" customWidth="1"/>
    <col min="4114" max="4114" width="24" style="90" customWidth="1"/>
    <col min="4115" max="4116" width="13.1796875" style="90" customWidth="1"/>
    <col min="4117" max="4117" width="17.81640625" style="90" customWidth="1"/>
    <col min="4118" max="4119" width="13.1796875" style="90" customWidth="1"/>
    <col min="4120" max="4120" width="17.81640625" style="90" customWidth="1"/>
    <col min="4121" max="4123" width="13.1796875" style="90" customWidth="1"/>
    <col min="4124" max="4124" width="23.26953125" style="90" customWidth="1"/>
    <col min="4125" max="4125" width="24" style="90" customWidth="1"/>
    <col min="4126" max="4352" width="9.1796875" style="90"/>
    <col min="4353" max="4353" width="53.1796875" style="90" customWidth="1"/>
    <col min="4354" max="4354" width="26" style="90" customWidth="1"/>
    <col min="4355" max="4355" width="1.81640625" style="90" customWidth="1"/>
    <col min="4356" max="4356" width="26" style="90" customWidth="1"/>
    <col min="4357" max="4357" width="2.81640625" style="90" customWidth="1"/>
    <col min="4358" max="4358" width="22.26953125" style="90" customWidth="1"/>
    <col min="4359" max="4359" width="20.26953125" style="90" customWidth="1"/>
    <col min="4360" max="4360" width="14.54296875" style="90" customWidth="1"/>
    <col min="4361" max="4361" width="12.26953125" style="90" customWidth="1"/>
    <col min="4362" max="4362" width="15.1796875" style="90" customWidth="1"/>
    <col min="4363" max="4363" width="12.26953125" style="90" customWidth="1"/>
    <col min="4364" max="4364" width="25.1796875" style="90" customWidth="1"/>
    <col min="4365" max="4365" width="12.7265625" style="90" customWidth="1"/>
    <col min="4366" max="4369" width="8.453125" style="90" customWidth="1"/>
    <col min="4370" max="4370" width="24" style="90" customWidth="1"/>
    <col min="4371" max="4372" width="13.1796875" style="90" customWidth="1"/>
    <col min="4373" max="4373" width="17.81640625" style="90" customWidth="1"/>
    <col min="4374" max="4375" width="13.1796875" style="90" customWidth="1"/>
    <col min="4376" max="4376" width="17.81640625" style="90" customWidth="1"/>
    <col min="4377" max="4379" width="13.1796875" style="90" customWidth="1"/>
    <col min="4380" max="4380" width="23.26953125" style="90" customWidth="1"/>
    <col min="4381" max="4381" width="24" style="90" customWidth="1"/>
    <col min="4382" max="4608" width="9.1796875" style="90"/>
    <col min="4609" max="4609" width="53.1796875" style="90" customWidth="1"/>
    <col min="4610" max="4610" width="26" style="90" customWidth="1"/>
    <col min="4611" max="4611" width="1.81640625" style="90" customWidth="1"/>
    <col min="4612" max="4612" width="26" style="90" customWidth="1"/>
    <col min="4613" max="4613" width="2.81640625" style="90" customWidth="1"/>
    <col min="4614" max="4614" width="22.26953125" style="90" customWidth="1"/>
    <col min="4615" max="4615" width="20.26953125" style="90" customWidth="1"/>
    <col min="4616" max="4616" width="14.54296875" style="90" customWidth="1"/>
    <col min="4617" max="4617" width="12.26953125" style="90" customWidth="1"/>
    <col min="4618" max="4618" width="15.1796875" style="90" customWidth="1"/>
    <col min="4619" max="4619" width="12.26953125" style="90" customWidth="1"/>
    <col min="4620" max="4620" width="25.1796875" style="90" customWidth="1"/>
    <col min="4621" max="4621" width="12.7265625" style="90" customWidth="1"/>
    <col min="4622" max="4625" width="8.453125" style="90" customWidth="1"/>
    <col min="4626" max="4626" width="24" style="90" customWidth="1"/>
    <col min="4627" max="4628" width="13.1796875" style="90" customWidth="1"/>
    <col min="4629" max="4629" width="17.81640625" style="90" customWidth="1"/>
    <col min="4630" max="4631" width="13.1796875" style="90" customWidth="1"/>
    <col min="4632" max="4632" width="17.81640625" style="90" customWidth="1"/>
    <col min="4633" max="4635" width="13.1796875" style="90" customWidth="1"/>
    <col min="4636" max="4636" width="23.26953125" style="90" customWidth="1"/>
    <col min="4637" max="4637" width="24" style="90" customWidth="1"/>
    <col min="4638" max="4864" width="9.1796875" style="90"/>
    <col min="4865" max="4865" width="53.1796875" style="90" customWidth="1"/>
    <col min="4866" max="4866" width="26" style="90" customWidth="1"/>
    <col min="4867" max="4867" width="1.81640625" style="90" customWidth="1"/>
    <col min="4868" max="4868" width="26" style="90" customWidth="1"/>
    <col min="4869" max="4869" width="2.81640625" style="90" customWidth="1"/>
    <col min="4870" max="4870" width="22.26953125" style="90" customWidth="1"/>
    <col min="4871" max="4871" width="20.26953125" style="90" customWidth="1"/>
    <col min="4872" max="4872" width="14.54296875" style="90" customWidth="1"/>
    <col min="4873" max="4873" width="12.26953125" style="90" customWidth="1"/>
    <col min="4874" max="4874" width="15.1796875" style="90" customWidth="1"/>
    <col min="4875" max="4875" width="12.26953125" style="90" customWidth="1"/>
    <col min="4876" max="4876" width="25.1796875" style="90" customWidth="1"/>
    <col min="4877" max="4877" width="12.7265625" style="90" customWidth="1"/>
    <col min="4878" max="4881" width="8.453125" style="90" customWidth="1"/>
    <col min="4882" max="4882" width="24" style="90" customWidth="1"/>
    <col min="4883" max="4884" width="13.1796875" style="90" customWidth="1"/>
    <col min="4885" max="4885" width="17.81640625" style="90" customWidth="1"/>
    <col min="4886" max="4887" width="13.1796875" style="90" customWidth="1"/>
    <col min="4888" max="4888" width="17.81640625" style="90" customWidth="1"/>
    <col min="4889" max="4891" width="13.1796875" style="90" customWidth="1"/>
    <col min="4892" max="4892" width="23.26953125" style="90" customWidth="1"/>
    <col min="4893" max="4893" width="24" style="90" customWidth="1"/>
    <col min="4894" max="5120" width="9.1796875" style="90"/>
    <col min="5121" max="5121" width="53.1796875" style="90" customWidth="1"/>
    <col min="5122" max="5122" width="26" style="90" customWidth="1"/>
    <col min="5123" max="5123" width="1.81640625" style="90" customWidth="1"/>
    <col min="5124" max="5124" width="26" style="90" customWidth="1"/>
    <col min="5125" max="5125" width="2.81640625" style="90" customWidth="1"/>
    <col min="5126" max="5126" width="22.26953125" style="90" customWidth="1"/>
    <col min="5127" max="5127" width="20.26953125" style="90" customWidth="1"/>
    <col min="5128" max="5128" width="14.54296875" style="90" customWidth="1"/>
    <col min="5129" max="5129" width="12.26953125" style="90" customWidth="1"/>
    <col min="5130" max="5130" width="15.1796875" style="90" customWidth="1"/>
    <col min="5131" max="5131" width="12.26953125" style="90" customWidth="1"/>
    <col min="5132" max="5132" width="25.1796875" style="90" customWidth="1"/>
    <col min="5133" max="5133" width="12.7265625" style="90" customWidth="1"/>
    <col min="5134" max="5137" width="8.453125" style="90" customWidth="1"/>
    <col min="5138" max="5138" width="24" style="90" customWidth="1"/>
    <col min="5139" max="5140" width="13.1796875" style="90" customWidth="1"/>
    <col min="5141" max="5141" width="17.81640625" style="90" customWidth="1"/>
    <col min="5142" max="5143" width="13.1796875" style="90" customWidth="1"/>
    <col min="5144" max="5144" width="17.81640625" style="90" customWidth="1"/>
    <col min="5145" max="5147" width="13.1796875" style="90" customWidth="1"/>
    <col min="5148" max="5148" width="23.26953125" style="90" customWidth="1"/>
    <col min="5149" max="5149" width="24" style="90" customWidth="1"/>
    <col min="5150" max="5376" width="9.1796875" style="90"/>
    <col min="5377" max="5377" width="53.1796875" style="90" customWidth="1"/>
    <col min="5378" max="5378" width="26" style="90" customWidth="1"/>
    <col min="5379" max="5379" width="1.81640625" style="90" customWidth="1"/>
    <col min="5380" max="5380" width="26" style="90" customWidth="1"/>
    <col min="5381" max="5381" width="2.81640625" style="90" customWidth="1"/>
    <col min="5382" max="5382" width="22.26953125" style="90" customWidth="1"/>
    <col min="5383" max="5383" width="20.26953125" style="90" customWidth="1"/>
    <col min="5384" max="5384" width="14.54296875" style="90" customWidth="1"/>
    <col min="5385" max="5385" width="12.26953125" style="90" customWidth="1"/>
    <col min="5386" max="5386" width="15.1796875" style="90" customWidth="1"/>
    <col min="5387" max="5387" width="12.26953125" style="90" customWidth="1"/>
    <col min="5388" max="5388" width="25.1796875" style="90" customWidth="1"/>
    <col min="5389" max="5389" width="12.7265625" style="90" customWidth="1"/>
    <col min="5390" max="5393" width="8.453125" style="90" customWidth="1"/>
    <col min="5394" max="5394" width="24" style="90" customWidth="1"/>
    <col min="5395" max="5396" width="13.1796875" style="90" customWidth="1"/>
    <col min="5397" max="5397" width="17.81640625" style="90" customWidth="1"/>
    <col min="5398" max="5399" width="13.1796875" style="90" customWidth="1"/>
    <col min="5400" max="5400" width="17.81640625" style="90" customWidth="1"/>
    <col min="5401" max="5403" width="13.1796875" style="90" customWidth="1"/>
    <col min="5404" max="5404" width="23.26953125" style="90" customWidth="1"/>
    <col min="5405" max="5405" width="24" style="90" customWidth="1"/>
    <col min="5406" max="5632" width="9.1796875" style="90"/>
    <col min="5633" max="5633" width="53.1796875" style="90" customWidth="1"/>
    <col min="5634" max="5634" width="26" style="90" customWidth="1"/>
    <col min="5635" max="5635" width="1.81640625" style="90" customWidth="1"/>
    <col min="5636" max="5636" width="26" style="90" customWidth="1"/>
    <col min="5637" max="5637" width="2.81640625" style="90" customWidth="1"/>
    <col min="5638" max="5638" width="22.26953125" style="90" customWidth="1"/>
    <col min="5639" max="5639" width="20.26953125" style="90" customWidth="1"/>
    <col min="5640" max="5640" width="14.54296875" style="90" customWidth="1"/>
    <col min="5641" max="5641" width="12.26953125" style="90" customWidth="1"/>
    <col min="5642" max="5642" width="15.1796875" style="90" customWidth="1"/>
    <col min="5643" max="5643" width="12.26953125" style="90" customWidth="1"/>
    <col min="5644" max="5644" width="25.1796875" style="90" customWidth="1"/>
    <col min="5645" max="5645" width="12.7265625" style="90" customWidth="1"/>
    <col min="5646" max="5649" width="8.453125" style="90" customWidth="1"/>
    <col min="5650" max="5650" width="24" style="90" customWidth="1"/>
    <col min="5651" max="5652" width="13.1796875" style="90" customWidth="1"/>
    <col min="5653" max="5653" width="17.81640625" style="90" customWidth="1"/>
    <col min="5654" max="5655" width="13.1796875" style="90" customWidth="1"/>
    <col min="5656" max="5656" width="17.81640625" style="90" customWidth="1"/>
    <col min="5657" max="5659" width="13.1796875" style="90" customWidth="1"/>
    <col min="5660" max="5660" width="23.26953125" style="90" customWidth="1"/>
    <col min="5661" max="5661" width="24" style="90" customWidth="1"/>
    <col min="5662" max="5888" width="9.1796875" style="90"/>
    <col min="5889" max="5889" width="53.1796875" style="90" customWidth="1"/>
    <col min="5890" max="5890" width="26" style="90" customWidth="1"/>
    <col min="5891" max="5891" width="1.81640625" style="90" customWidth="1"/>
    <col min="5892" max="5892" width="26" style="90" customWidth="1"/>
    <col min="5893" max="5893" width="2.81640625" style="90" customWidth="1"/>
    <col min="5894" max="5894" width="22.26953125" style="90" customWidth="1"/>
    <col min="5895" max="5895" width="20.26953125" style="90" customWidth="1"/>
    <col min="5896" max="5896" width="14.54296875" style="90" customWidth="1"/>
    <col min="5897" max="5897" width="12.26953125" style="90" customWidth="1"/>
    <col min="5898" max="5898" width="15.1796875" style="90" customWidth="1"/>
    <col min="5899" max="5899" width="12.26953125" style="90" customWidth="1"/>
    <col min="5900" max="5900" width="25.1796875" style="90" customWidth="1"/>
    <col min="5901" max="5901" width="12.7265625" style="90" customWidth="1"/>
    <col min="5902" max="5905" width="8.453125" style="90" customWidth="1"/>
    <col min="5906" max="5906" width="24" style="90" customWidth="1"/>
    <col min="5907" max="5908" width="13.1796875" style="90" customWidth="1"/>
    <col min="5909" max="5909" width="17.81640625" style="90" customWidth="1"/>
    <col min="5910" max="5911" width="13.1796875" style="90" customWidth="1"/>
    <col min="5912" max="5912" width="17.81640625" style="90" customWidth="1"/>
    <col min="5913" max="5915" width="13.1796875" style="90" customWidth="1"/>
    <col min="5916" max="5916" width="23.26953125" style="90" customWidth="1"/>
    <col min="5917" max="5917" width="24" style="90" customWidth="1"/>
    <col min="5918" max="6144" width="9.1796875" style="90"/>
    <col min="6145" max="6145" width="53.1796875" style="90" customWidth="1"/>
    <col min="6146" max="6146" width="26" style="90" customWidth="1"/>
    <col min="6147" max="6147" width="1.81640625" style="90" customWidth="1"/>
    <col min="6148" max="6148" width="26" style="90" customWidth="1"/>
    <col min="6149" max="6149" width="2.81640625" style="90" customWidth="1"/>
    <col min="6150" max="6150" width="22.26953125" style="90" customWidth="1"/>
    <col min="6151" max="6151" width="20.26953125" style="90" customWidth="1"/>
    <col min="6152" max="6152" width="14.54296875" style="90" customWidth="1"/>
    <col min="6153" max="6153" width="12.26953125" style="90" customWidth="1"/>
    <col min="6154" max="6154" width="15.1796875" style="90" customWidth="1"/>
    <col min="6155" max="6155" width="12.26953125" style="90" customWidth="1"/>
    <col min="6156" max="6156" width="25.1796875" style="90" customWidth="1"/>
    <col min="6157" max="6157" width="12.7265625" style="90" customWidth="1"/>
    <col min="6158" max="6161" width="8.453125" style="90" customWidth="1"/>
    <col min="6162" max="6162" width="24" style="90" customWidth="1"/>
    <col min="6163" max="6164" width="13.1796875" style="90" customWidth="1"/>
    <col min="6165" max="6165" width="17.81640625" style="90" customWidth="1"/>
    <col min="6166" max="6167" width="13.1796875" style="90" customWidth="1"/>
    <col min="6168" max="6168" width="17.81640625" style="90" customWidth="1"/>
    <col min="6169" max="6171" width="13.1796875" style="90" customWidth="1"/>
    <col min="6172" max="6172" width="23.26953125" style="90" customWidth="1"/>
    <col min="6173" max="6173" width="24" style="90" customWidth="1"/>
    <col min="6174" max="6400" width="9.1796875" style="90"/>
    <col min="6401" max="6401" width="53.1796875" style="90" customWidth="1"/>
    <col min="6402" max="6402" width="26" style="90" customWidth="1"/>
    <col min="6403" max="6403" width="1.81640625" style="90" customWidth="1"/>
    <col min="6404" max="6404" width="26" style="90" customWidth="1"/>
    <col min="6405" max="6405" width="2.81640625" style="90" customWidth="1"/>
    <col min="6406" max="6406" width="22.26953125" style="90" customWidth="1"/>
    <col min="6407" max="6407" width="20.26953125" style="90" customWidth="1"/>
    <col min="6408" max="6408" width="14.54296875" style="90" customWidth="1"/>
    <col min="6409" max="6409" width="12.26953125" style="90" customWidth="1"/>
    <col min="6410" max="6410" width="15.1796875" style="90" customWidth="1"/>
    <col min="6411" max="6411" width="12.26953125" style="90" customWidth="1"/>
    <col min="6412" max="6412" width="25.1796875" style="90" customWidth="1"/>
    <col min="6413" max="6413" width="12.7265625" style="90" customWidth="1"/>
    <col min="6414" max="6417" width="8.453125" style="90" customWidth="1"/>
    <col min="6418" max="6418" width="24" style="90" customWidth="1"/>
    <col min="6419" max="6420" width="13.1796875" style="90" customWidth="1"/>
    <col min="6421" max="6421" width="17.81640625" style="90" customWidth="1"/>
    <col min="6422" max="6423" width="13.1796875" style="90" customWidth="1"/>
    <col min="6424" max="6424" width="17.81640625" style="90" customWidth="1"/>
    <col min="6425" max="6427" width="13.1796875" style="90" customWidth="1"/>
    <col min="6428" max="6428" width="23.26953125" style="90" customWidth="1"/>
    <col min="6429" max="6429" width="24" style="90" customWidth="1"/>
    <col min="6430" max="6656" width="9.1796875" style="90"/>
    <col min="6657" max="6657" width="53.1796875" style="90" customWidth="1"/>
    <col min="6658" max="6658" width="26" style="90" customWidth="1"/>
    <col min="6659" max="6659" width="1.81640625" style="90" customWidth="1"/>
    <col min="6660" max="6660" width="26" style="90" customWidth="1"/>
    <col min="6661" max="6661" width="2.81640625" style="90" customWidth="1"/>
    <col min="6662" max="6662" width="22.26953125" style="90" customWidth="1"/>
    <col min="6663" max="6663" width="20.26953125" style="90" customWidth="1"/>
    <col min="6664" max="6664" width="14.54296875" style="90" customWidth="1"/>
    <col min="6665" max="6665" width="12.26953125" style="90" customWidth="1"/>
    <col min="6666" max="6666" width="15.1796875" style="90" customWidth="1"/>
    <col min="6667" max="6667" width="12.26953125" style="90" customWidth="1"/>
    <col min="6668" max="6668" width="25.1796875" style="90" customWidth="1"/>
    <col min="6669" max="6669" width="12.7265625" style="90" customWidth="1"/>
    <col min="6670" max="6673" width="8.453125" style="90" customWidth="1"/>
    <col min="6674" max="6674" width="24" style="90" customWidth="1"/>
    <col min="6675" max="6676" width="13.1796875" style="90" customWidth="1"/>
    <col min="6677" max="6677" width="17.81640625" style="90" customWidth="1"/>
    <col min="6678" max="6679" width="13.1796875" style="90" customWidth="1"/>
    <col min="6680" max="6680" width="17.81640625" style="90" customWidth="1"/>
    <col min="6681" max="6683" width="13.1796875" style="90" customWidth="1"/>
    <col min="6684" max="6684" width="23.26953125" style="90" customWidth="1"/>
    <col min="6685" max="6685" width="24" style="90" customWidth="1"/>
    <col min="6686" max="6912" width="9.1796875" style="90"/>
    <col min="6913" max="6913" width="53.1796875" style="90" customWidth="1"/>
    <col min="6914" max="6914" width="26" style="90" customWidth="1"/>
    <col min="6915" max="6915" width="1.81640625" style="90" customWidth="1"/>
    <col min="6916" max="6916" width="26" style="90" customWidth="1"/>
    <col min="6917" max="6917" width="2.81640625" style="90" customWidth="1"/>
    <col min="6918" max="6918" width="22.26953125" style="90" customWidth="1"/>
    <col min="6919" max="6919" width="20.26953125" style="90" customWidth="1"/>
    <col min="6920" max="6920" width="14.54296875" style="90" customWidth="1"/>
    <col min="6921" max="6921" width="12.26953125" style="90" customWidth="1"/>
    <col min="6922" max="6922" width="15.1796875" style="90" customWidth="1"/>
    <col min="6923" max="6923" width="12.26953125" style="90" customWidth="1"/>
    <col min="6924" max="6924" width="25.1796875" style="90" customWidth="1"/>
    <col min="6925" max="6925" width="12.7265625" style="90" customWidth="1"/>
    <col min="6926" max="6929" width="8.453125" style="90" customWidth="1"/>
    <col min="6930" max="6930" width="24" style="90" customWidth="1"/>
    <col min="6931" max="6932" width="13.1796875" style="90" customWidth="1"/>
    <col min="6933" max="6933" width="17.81640625" style="90" customWidth="1"/>
    <col min="6934" max="6935" width="13.1796875" style="90" customWidth="1"/>
    <col min="6936" max="6936" width="17.81640625" style="90" customWidth="1"/>
    <col min="6937" max="6939" width="13.1796875" style="90" customWidth="1"/>
    <col min="6940" max="6940" width="23.26953125" style="90" customWidth="1"/>
    <col min="6941" max="6941" width="24" style="90" customWidth="1"/>
    <col min="6942" max="7168" width="9.1796875" style="90"/>
    <col min="7169" max="7169" width="53.1796875" style="90" customWidth="1"/>
    <col min="7170" max="7170" width="26" style="90" customWidth="1"/>
    <col min="7171" max="7171" width="1.81640625" style="90" customWidth="1"/>
    <col min="7172" max="7172" width="26" style="90" customWidth="1"/>
    <col min="7173" max="7173" width="2.81640625" style="90" customWidth="1"/>
    <col min="7174" max="7174" width="22.26953125" style="90" customWidth="1"/>
    <col min="7175" max="7175" width="20.26953125" style="90" customWidth="1"/>
    <col min="7176" max="7176" width="14.54296875" style="90" customWidth="1"/>
    <col min="7177" max="7177" width="12.26953125" style="90" customWidth="1"/>
    <col min="7178" max="7178" width="15.1796875" style="90" customWidth="1"/>
    <col min="7179" max="7179" width="12.26953125" style="90" customWidth="1"/>
    <col min="7180" max="7180" width="25.1796875" style="90" customWidth="1"/>
    <col min="7181" max="7181" width="12.7265625" style="90" customWidth="1"/>
    <col min="7182" max="7185" width="8.453125" style="90" customWidth="1"/>
    <col min="7186" max="7186" width="24" style="90" customWidth="1"/>
    <col min="7187" max="7188" width="13.1796875" style="90" customWidth="1"/>
    <col min="7189" max="7189" width="17.81640625" style="90" customWidth="1"/>
    <col min="7190" max="7191" width="13.1796875" style="90" customWidth="1"/>
    <col min="7192" max="7192" width="17.81640625" style="90" customWidth="1"/>
    <col min="7193" max="7195" width="13.1796875" style="90" customWidth="1"/>
    <col min="7196" max="7196" width="23.26953125" style="90" customWidth="1"/>
    <col min="7197" max="7197" width="24" style="90" customWidth="1"/>
    <col min="7198" max="7424" width="9.1796875" style="90"/>
    <col min="7425" max="7425" width="53.1796875" style="90" customWidth="1"/>
    <col min="7426" max="7426" width="26" style="90" customWidth="1"/>
    <col min="7427" max="7427" width="1.81640625" style="90" customWidth="1"/>
    <col min="7428" max="7428" width="26" style="90" customWidth="1"/>
    <col min="7429" max="7429" width="2.81640625" style="90" customWidth="1"/>
    <col min="7430" max="7430" width="22.26953125" style="90" customWidth="1"/>
    <col min="7431" max="7431" width="20.26953125" style="90" customWidth="1"/>
    <col min="7432" max="7432" width="14.54296875" style="90" customWidth="1"/>
    <col min="7433" max="7433" width="12.26953125" style="90" customWidth="1"/>
    <col min="7434" max="7434" width="15.1796875" style="90" customWidth="1"/>
    <col min="7435" max="7435" width="12.26953125" style="90" customWidth="1"/>
    <col min="7436" max="7436" width="25.1796875" style="90" customWidth="1"/>
    <col min="7437" max="7437" width="12.7265625" style="90" customWidth="1"/>
    <col min="7438" max="7441" width="8.453125" style="90" customWidth="1"/>
    <col min="7442" max="7442" width="24" style="90" customWidth="1"/>
    <col min="7443" max="7444" width="13.1796875" style="90" customWidth="1"/>
    <col min="7445" max="7445" width="17.81640625" style="90" customWidth="1"/>
    <col min="7446" max="7447" width="13.1796875" style="90" customWidth="1"/>
    <col min="7448" max="7448" width="17.81640625" style="90" customWidth="1"/>
    <col min="7449" max="7451" width="13.1796875" style="90" customWidth="1"/>
    <col min="7452" max="7452" width="23.26953125" style="90" customWidth="1"/>
    <col min="7453" max="7453" width="24" style="90" customWidth="1"/>
    <col min="7454" max="7680" width="9.1796875" style="90"/>
    <col min="7681" max="7681" width="53.1796875" style="90" customWidth="1"/>
    <col min="7682" max="7682" width="26" style="90" customWidth="1"/>
    <col min="7683" max="7683" width="1.81640625" style="90" customWidth="1"/>
    <col min="7684" max="7684" width="26" style="90" customWidth="1"/>
    <col min="7685" max="7685" width="2.81640625" style="90" customWidth="1"/>
    <col min="7686" max="7686" width="22.26953125" style="90" customWidth="1"/>
    <col min="7687" max="7687" width="20.26953125" style="90" customWidth="1"/>
    <col min="7688" max="7688" width="14.54296875" style="90" customWidth="1"/>
    <col min="7689" max="7689" width="12.26953125" style="90" customWidth="1"/>
    <col min="7690" max="7690" width="15.1796875" style="90" customWidth="1"/>
    <col min="7691" max="7691" width="12.26953125" style="90" customWidth="1"/>
    <col min="7692" max="7692" width="25.1796875" style="90" customWidth="1"/>
    <col min="7693" max="7693" width="12.7265625" style="90" customWidth="1"/>
    <col min="7694" max="7697" width="8.453125" style="90" customWidth="1"/>
    <col min="7698" max="7698" width="24" style="90" customWidth="1"/>
    <col min="7699" max="7700" width="13.1796875" style="90" customWidth="1"/>
    <col min="7701" max="7701" width="17.81640625" style="90" customWidth="1"/>
    <col min="7702" max="7703" width="13.1796875" style="90" customWidth="1"/>
    <col min="7704" max="7704" width="17.81640625" style="90" customWidth="1"/>
    <col min="7705" max="7707" width="13.1796875" style="90" customWidth="1"/>
    <col min="7708" max="7708" width="23.26953125" style="90" customWidth="1"/>
    <col min="7709" max="7709" width="24" style="90" customWidth="1"/>
    <col min="7710" max="7936" width="9.1796875" style="90"/>
    <col min="7937" max="7937" width="53.1796875" style="90" customWidth="1"/>
    <col min="7938" max="7938" width="26" style="90" customWidth="1"/>
    <col min="7939" max="7939" width="1.81640625" style="90" customWidth="1"/>
    <col min="7940" max="7940" width="26" style="90" customWidth="1"/>
    <col min="7941" max="7941" width="2.81640625" style="90" customWidth="1"/>
    <col min="7942" max="7942" width="22.26953125" style="90" customWidth="1"/>
    <col min="7943" max="7943" width="20.26953125" style="90" customWidth="1"/>
    <col min="7944" max="7944" width="14.54296875" style="90" customWidth="1"/>
    <col min="7945" max="7945" width="12.26953125" style="90" customWidth="1"/>
    <col min="7946" max="7946" width="15.1796875" style="90" customWidth="1"/>
    <col min="7947" max="7947" width="12.26953125" style="90" customWidth="1"/>
    <col min="7948" max="7948" width="25.1796875" style="90" customWidth="1"/>
    <col min="7949" max="7949" width="12.7265625" style="90" customWidth="1"/>
    <col min="7950" max="7953" width="8.453125" style="90" customWidth="1"/>
    <col min="7954" max="7954" width="24" style="90" customWidth="1"/>
    <col min="7955" max="7956" width="13.1796875" style="90" customWidth="1"/>
    <col min="7957" max="7957" width="17.81640625" style="90" customWidth="1"/>
    <col min="7958" max="7959" width="13.1796875" style="90" customWidth="1"/>
    <col min="7960" max="7960" width="17.81640625" style="90" customWidth="1"/>
    <col min="7961" max="7963" width="13.1796875" style="90" customWidth="1"/>
    <col min="7964" max="7964" width="23.26953125" style="90" customWidth="1"/>
    <col min="7965" max="7965" width="24" style="90" customWidth="1"/>
    <col min="7966" max="8192" width="9.1796875" style="90"/>
    <col min="8193" max="8193" width="53.1796875" style="90" customWidth="1"/>
    <col min="8194" max="8194" width="26" style="90" customWidth="1"/>
    <col min="8195" max="8195" width="1.81640625" style="90" customWidth="1"/>
    <col min="8196" max="8196" width="26" style="90" customWidth="1"/>
    <col min="8197" max="8197" width="2.81640625" style="90" customWidth="1"/>
    <col min="8198" max="8198" width="22.26953125" style="90" customWidth="1"/>
    <col min="8199" max="8199" width="20.26953125" style="90" customWidth="1"/>
    <col min="8200" max="8200" width="14.54296875" style="90" customWidth="1"/>
    <col min="8201" max="8201" width="12.26953125" style="90" customWidth="1"/>
    <col min="8202" max="8202" width="15.1796875" style="90" customWidth="1"/>
    <col min="8203" max="8203" width="12.26953125" style="90" customWidth="1"/>
    <col min="8204" max="8204" width="25.1796875" style="90" customWidth="1"/>
    <col min="8205" max="8205" width="12.7265625" style="90" customWidth="1"/>
    <col min="8206" max="8209" width="8.453125" style="90" customWidth="1"/>
    <col min="8210" max="8210" width="24" style="90" customWidth="1"/>
    <col min="8211" max="8212" width="13.1796875" style="90" customWidth="1"/>
    <col min="8213" max="8213" width="17.81640625" style="90" customWidth="1"/>
    <col min="8214" max="8215" width="13.1796875" style="90" customWidth="1"/>
    <col min="8216" max="8216" width="17.81640625" style="90" customWidth="1"/>
    <col min="8217" max="8219" width="13.1796875" style="90" customWidth="1"/>
    <col min="8220" max="8220" width="23.26953125" style="90" customWidth="1"/>
    <col min="8221" max="8221" width="24" style="90" customWidth="1"/>
    <col min="8222" max="8448" width="9.1796875" style="90"/>
    <col min="8449" max="8449" width="53.1796875" style="90" customWidth="1"/>
    <col min="8450" max="8450" width="26" style="90" customWidth="1"/>
    <col min="8451" max="8451" width="1.81640625" style="90" customWidth="1"/>
    <col min="8452" max="8452" width="26" style="90" customWidth="1"/>
    <col min="8453" max="8453" width="2.81640625" style="90" customWidth="1"/>
    <col min="8454" max="8454" width="22.26953125" style="90" customWidth="1"/>
    <col min="8455" max="8455" width="20.26953125" style="90" customWidth="1"/>
    <col min="8456" max="8456" width="14.54296875" style="90" customWidth="1"/>
    <col min="8457" max="8457" width="12.26953125" style="90" customWidth="1"/>
    <col min="8458" max="8458" width="15.1796875" style="90" customWidth="1"/>
    <col min="8459" max="8459" width="12.26953125" style="90" customWidth="1"/>
    <col min="8460" max="8460" width="25.1796875" style="90" customWidth="1"/>
    <col min="8461" max="8461" width="12.7265625" style="90" customWidth="1"/>
    <col min="8462" max="8465" width="8.453125" style="90" customWidth="1"/>
    <col min="8466" max="8466" width="24" style="90" customWidth="1"/>
    <col min="8467" max="8468" width="13.1796875" style="90" customWidth="1"/>
    <col min="8469" max="8469" width="17.81640625" style="90" customWidth="1"/>
    <col min="8470" max="8471" width="13.1796875" style="90" customWidth="1"/>
    <col min="8472" max="8472" width="17.81640625" style="90" customWidth="1"/>
    <col min="8473" max="8475" width="13.1796875" style="90" customWidth="1"/>
    <col min="8476" max="8476" width="23.26953125" style="90" customWidth="1"/>
    <col min="8477" max="8477" width="24" style="90" customWidth="1"/>
    <col min="8478" max="8704" width="9.1796875" style="90"/>
    <col min="8705" max="8705" width="53.1796875" style="90" customWidth="1"/>
    <col min="8706" max="8706" width="26" style="90" customWidth="1"/>
    <col min="8707" max="8707" width="1.81640625" style="90" customWidth="1"/>
    <col min="8708" max="8708" width="26" style="90" customWidth="1"/>
    <col min="8709" max="8709" width="2.81640625" style="90" customWidth="1"/>
    <col min="8710" max="8710" width="22.26953125" style="90" customWidth="1"/>
    <col min="8711" max="8711" width="20.26953125" style="90" customWidth="1"/>
    <col min="8712" max="8712" width="14.54296875" style="90" customWidth="1"/>
    <col min="8713" max="8713" width="12.26953125" style="90" customWidth="1"/>
    <col min="8714" max="8714" width="15.1796875" style="90" customWidth="1"/>
    <col min="8715" max="8715" width="12.26953125" style="90" customWidth="1"/>
    <col min="8716" max="8716" width="25.1796875" style="90" customWidth="1"/>
    <col min="8717" max="8717" width="12.7265625" style="90" customWidth="1"/>
    <col min="8718" max="8721" width="8.453125" style="90" customWidth="1"/>
    <col min="8722" max="8722" width="24" style="90" customWidth="1"/>
    <col min="8723" max="8724" width="13.1796875" style="90" customWidth="1"/>
    <col min="8725" max="8725" width="17.81640625" style="90" customWidth="1"/>
    <col min="8726" max="8727" width="13.1796875" style="90" customWidth="1"/>
    <col min="8728" max="8728" width="17.81640625" style="90" customWidth="1"/>
    <col min="8729" max="8731" width="13.1796875" style="90" customWidth="1"/>
    <col min="8732" max="8732" width="23.26953125" style="90" customWidth="1"/>
    <col min="8733" max="8733" width="24" style="90" customWidth="1"/>
    <col min="8734" max="8960" width="9.1796875" style="90"/>
    <col min="8961" max="8961" width="53.1796875" style="90" customWidth="1"/>
    <col min="8962" max="8962" width="26" style="90" customWidth="1"/>
    <col min="8963" max="8963" width="1.81640625" style="90" customWidth="1"/>
    <col min="8964" max="8964" width="26" style="90" customWidth="1"/>
    <col min="8965" max="8965" width="2.81640625" style="90" customWidth="1"/>
    <col min="8966" max="8966" width="22.26953125" style="90" customWidth="1"/>
    <col min="8967" max="8967" width="20.26953125" style="90" customWidth="1"/>
    <col min="8968" max="8968" width="14.54296875" style="90" customWidth="1"/>
    <col min="8969" max="8969" width="12.26953125" style="90" customWidth="1"/>
    <col min="8970" max="8970" width="15.1796875" style="90" customWidth="1"/>
    <col min="8971" max="8971" width="12.26953125" style="90" customWidth="1"/>
    <col min="8972" max="8972" width="25.1796875" style="90" customWidth="1"/>
    <col min="8973" max="8973" width="12.7265625" style="90" customWidth="1"/>
    <col min="8974" max="8977" width="8.453125" style="90" customWidth="1"/>
    <col min="8978" max="8978" width="24" style="90" customWidth="1"/>
    <col min="8979" max="8980" width="13.1796875" style="90" customWidth="1"/>
    <col min="8981" max="8981" width="17.81640625" style="90" customWidth="1"/>
    <col min="8982" max="8983" width="13.1796875" style="90" customWidth="1"/>
    <col min="8984" max="8984" width="17.81640625" style="90" customWidth="1"/>
    <col min="8985" max="8987" width="13.1796875" style="90" customWidth="1"/>
    <col min="8988" max="8988" width="23.26953125" style="90" customWidth="1"/>
    <col min="8989" max="8989" width="24" style="90" customWidth="1"/>
    <col min="8990" max="9216" width="9.1796875" style="90"/>
    <col min="9217" max="9217" width="53.1796875" style="90" customWidth="1"/>
    <col min="9218" max="9218" width="26" style="90" customWidth="1"/>
    <col min="9219" max="9219" width="1.81640625" style="90" customWidth="1"/>
    <col min="9220" max="9220" width="26" style="90" customWidth="1"/>
    <col min="9221" max="9221" width="2.81640625" style="90" customWidth="1"/>
    <col min="9222" max="9222" width="22.26953125" style="90" customWidth="1"/>
    <col min="9223" max="9223" width="20.26953125" style="90" customWidth="1"/>
    <col min="9224" max="9224" width="14.54296875" style="90" customWidth="1"/>
    <col min="9225" max="9225" width="12.26953125" style="90" customWidth="1"/>
    <col min="9226" max="9226" width="15.1796875" style="90" customWidth="1"/>
    <col min="9227" max="9227" width="12.26953125" style="90" customWidth="1"/>
    <col min="9228" max="9228" width="25.1796875" style="90" customWidth="1"/>
    <col min="9229" max="9229" width="12.7265625" style="90" customWidth="1"/>
    <col min="9230" max="9233" width="8.453125" style="90" customWidth="1"/>
    <col min="9234" max="9234" width="24" style="90" customWidth="1"/>
    <col min="9235" max="9236" width="13.1796875" style="90" customWidth="1"/>
    <col min="9237" max="9237" width="17.81640625" style="90" customWidth="1"/>
    <col min="9238" max="9239" width="13.1796875" style="90" customWidth="1"/>
    <col min="9240" max="9240" width="17.81640625" style="90" customWidth="1"/>
    <col min="9241" max="9243" width="13.1796875" style="90" customWidth="1"/>
    <col min="9244" max="9244" width="23.26953125" style="90" customWidth="1"/>
    <col min="9245" max="9245" width="24" style="90" customWidth="1"/>
    <col min="9246" max="9472" width="9.1796875" style="90"/>
    <col min="9473" max="9473" width="53.1796875" style="90" customWidth="1"/>
    <col min="9474" max="9474" width="26" style="90" customWidth="1"/>
    <col min="9475" max="9475" width="1.81640625" style="90" customWidth="1"/>
    <col min="9476" max="9476" width="26" style="90" customWidth="1"/>
    <col min="9477" max="9477" width="2.81640625" style="90" customWidth="1"/>
    <col min="9478" max="9478" width="22.26953125" style="90" customWidth="1"/>
    <col min="9479" max="9479" width="20.26953125" style="90" customWidth="1"/>
    <col min="9480" max="9480" width="14.54296875" style="90" customWidth="1"/>
    <col min="9481" max="9481" width="12.26953125" style="90" customWidth="1"/>
    <col min="9482" max="9482" width="15.1796875" style="90" customWidth="1"/>
    <col min="9483" max="9483" width="12.26953125" style="90" customWidth="1"/>
    <col min="9484" max="9484" width="25.1796875" style="90" customWidth="1"/>
    <col min="9485" max="9485" width="12.7265625" style="90" customWidth="1"/>
    <col min="9486" max="9489" width="8.453125" style="90" customWidth="1"/>
    <col min="9490" max="9490" width="24" style="90" customWidth="1"/>
    <col min="9491" max="9492" width="13.1796875" style="90" customWidth="1"/>
    <col min="9493" max="9493" width="17.81640625" style="90" customWidth="1"/>
    <col min="9494" max="9495" width="13.1796875" style="90" customWidth="1"/>
    <col min="9496" max="9496" width="17.81640625" style="90" customWidth="1"/>
    <col min="9497" max="9499" width="13.1796875" style="90" customWidth="1"/>
    <col min="9500" max="9500" width="23.26953125" style="90" customWidth="1"/>
    <col min="9501" max="9501" width="24" style="90" customWidth="1"/>
    <col min="9502" max="9728" width="9.1796875" style="90"/>
    <col min="9729" max="9729" width="53.1796875" style="90" customWidth="1"/>
    <col min="9730" max="9730" width="26" style="90" customWidth="1"/>
    <col min="9731" max="9731" width="1.81640625" style="90" customWidth="1"/>
    <col min="9732" max="9732" width="26" style="90" customWidth="1"/>
    <col min="9733" max="9733" width="2.81640625" style="90" customWidth="1"/>
    <col min="9734" max="9734" width="22.26953125" style="90" customWidth="1"/>
    <col min="9735" max="9735" width="20.26953125" style="90" customWidth="1"/>
    <col min="9736" max="9736" width="14.54296875" style="90" customWidth="1"/>
    <col min="9737" max="9737" width="12.26953125" style="90" customWidth="1"/>
    <col min="9738" max="9738" width="15.1796875" style="90" customWidth="1"/>
    <col min="9739" max="9739" width="12.26953125" style="90" customWidth="1"/>
    <col min="9740" max="9740" width="25.1796875" style="90" customWidth="1"/>
    <col min="9741" max="9741" width="12.7265625" style="90" customWidth="1"/>
    <col min="9742" max="9745" width="8.453125" style="90" customWidth="1"/>
    <col min="9746" max="9746" width="24" style="90" customWidth="1"/>
    <col min="9747" max="9748" width="13.1796875" style="90" customWidth="1"/>
    <col min="9749" max="9749" width="17.81640625" style="90" customWidth="1"/>
    <col min="9750" max="9751" width="13.1796875" style="90" customWidth="1"/>
    <col min="9752" max="9752" width="17.81640625" style="90" customWidth="1"/>
    <col min="9753" max="9755" width="13.1796875" style="90" customWidth="1"/>
    <col min="9756" max="9756" width="23.26953125" style="90" customWidth="1"/>
    <col min="9757" max="9757" width="24" style="90" customWidth="1"/>
    <col min="9758" max="9984" width="9.1796875" style="90"/>
    <col min="9985" max="9985" width="53.1796875" style="90" customWidth="1"/>
    <col min="9986" max="9986" width="26" style="90" customWidth="1"/>
    <col min="9987" max="9987" width="1.81640625" style="90" customWidth="1"/>
    <col min="9988" max="9988" width="26" style="90" customWidth="1"/>
    <col min="9989" max="9989" width="2.81640625" style="90" customWidth="1"/>
    <col min="9990" max="9990" width="22.26953125" style="90" customWidth="1"/>
    <col min="9991" max="9991" width="20.26953125" style="90" customWidth="1"/>
    <col min="9992" max="9992" width="14.54296875" style="90" customWidth="1"/>
    <col min="9993" max="9993" width="12.26953125" style="90" customWidth="1"/>
    <col min="9994" max="9994" width="15.1796875" style="90" customWidth="1"/>
    <col min="9995" max="9995" width="12.26953125" style="90" customWidth="1"/>
    <col min="9996" max="9996" width="25.1796875" style="90" customWidth="1"/>
    <col min="9997" max="9997" width="12.7265625" style="90" customWidth="1"/>
    <col min="9998" max="10001" width="8.453125" style="90" customWidth="1"/>
    <col min="10002" max="10002" width="24" style="90" customWidth="1"/>
    <col min="10003" max="10004" width="13.1796875" style="90" customWidth="1"/>
    <col min="10005" max="10005" width="17.81640625" style="90" customWidth="1"/>
    <col min="10006" max="10007" width="13.1796875" style="90" customWidth="1"/>
    <col min="10008" max="10008" width="17.81640625" style="90" customWidth="1"/>
    <col min="10009" max="10011" width="13.1796875" style="90" customWidth="1"/>
    <col min="10012" max="10012" width="23.26953125" style="90" customWidth="1"/>
    <col min="10013" max="10013" width="24" style="90" customWidth="1"/>
    <col min="10014" max="10240" width="9.1796875" style="90"/>
    <col min="10241" max="10241" width="53.1796875" style="90" customWidth="1"/>
    <col min="10242" max="10242" width="26" style="90" customWidth="1"/>
    <col min="10243" max="10243" width="1.81640625" style="90" customWidth="1"/>
    <col min="10244" max="10244" width="26" style="90" customWidth="1"/>
    <col min="10245" max="10245" width="2.81640625" style="90" customWidth="1"/>
    <col min="10246" max="10246" width="22.26953125" style="90" customWidth="1"/>
    <col min="10247" max="10247" width="20.26953125" style="90" customWidth="1"/>
    <col min="10248" max="10248" width="14.54296875" style="90" customWidth="1"/>
    <col min="10249" max="10249" width="12.26953125" style="90" customWidth="1"/>
    <col min="10250" max="10250" width="15.1796875" style="90" customWidth="1"/>
    <col min="10251" max="10251" width="12.26953125" style="90" customWidth="1"/>
    <col min="10252" max="10252" width="25.1796875" style="90" customWidth="1"/>
    <col min="10253" max="10253" width="12.7265625" style="90" customWidth="1"/>
    <col min="10254" max="10257" width="8.453125" style="90" customWidth="1"/>
    <col min="10258" max="10258" width="24" style="90" customWidth="1"/>
    <col min="10259" max="10260" width="13.1796875" style="90" customWidth="1"/>
    <col min="10261" max="10261" width="17.81640625" style="90" customWidth="1"/>
    <col min="10262" max="10263" width="13.1796875" style="90" customWidth="1"/>
    <col min="10264" max="10264" width="17.81640625" style="90" customWidth="1"/>
    <col min="10265" max="10267" width="13.1796875" style="90" customWidth="1"/>
    <col min="10268" max="10268" width="23.26953125" style="90" customWidth="1"/>
    <col min="10269" max="10269" width="24" style="90" customWidth="1"/>
    <col min="10270" max="10496" width="9.1796875" style="90"/>
    <col min="10497" max="10497" width="53.1796875" style="90" customWidth="1"/>
    <col min="10498" max="10498" width="26" style="90" customWidth="1"/>
    <col min="10499" max="10499" width="1.81640625" style="90" customWidth="1"/>
    <col min="10500" max="10500" width="26" style="90" customWidth="1"/>
    <col min="10501" max="10501" width="2.81640625" style="90" customWidth="1"/>
    <col min="10502" max="10502" width="22.26953125" style="90" customWidth="1"/>
    <col min="10503" max="10503" width="20.26953125" style="90" customWidth="1"/>
    <col min="10504" max="10504" width="14.54296875" style="90" customWidth="1"/>
    <col min="10505" max="10505" width="12.26953125" style="90" customWidth="1"/>
    <col min="10506" max="10506" width="15.1796875" style="90" customWidth="1"/>
    <col min="10507" max="10507" width="12.26953125" style="90" customWidth="1"/>
    <col min="10508" max="10508" width="25.1796875" style="90" customWidth="1"/>
    <col min="10509" max="10509" width="12.7265625" style="90" customWidth="1"/>
    <col min="10510" max="10513" width="8.453125" style="90" customWidth="1"/>
    <col min="10514" max="10514" width="24" style="90" customWidth="1"/>
    <col min="10515" max="10516" width="13.1796875" style="90" customWidth="1"/>
    <col min="10517" max="10517" width="17.81640625" style="90" customWidth="1"/>
    <col min="10518" max="10519" width="13.1796875" style="90" customWidth="1"/>
    <col min="10520" max="10520" width="17.81640625" style="90" customWidth="1"/>
    <col min="10521" max="10523" width="13.1796875" style="90" customWidth="1"/>
    <col min="10524" max="10524" width="23.26953125" style="90" customWidth="1"/>
    <col min="10525" max="10525" width="24" style="90" customWidth="1"/>
    <col min="10526" max="10752" width="9.1796875" style="90"/>
    <col min="10753" max="10753" width="53.1796875" style="90" customWidth="1"/>
    <col min="10754" max="10754" width="26" style="90" customWidth="1"/>
    <col min="10755" max="10755" width="1.81640625" style="90" customWidth="1"/>
    <col min="10756" max="10756" width="26" style="90" customWidth="1"/>
    <col min="10757" max="10757" width="2.81640625" style="90" customWidth="1"/>
    <col min="10758" max="10758" width="22.26953125" style="90" customWidth="1"/>
    <col min="10759" max="10759" width="20.26953125" style="90" customWidth="1"/>
    <col min="10760" max="10760" width="14.54296875" style="90" customWidth="1"/>
    <col min="10761" max="10761" width="12.26953125" style="90" customWidth="1"/>
    <col min="10762" max="10762" width="15.1796875" style="90" customWidth="1"/>
    <col min="10763" max="10763" width="12.26953125" style="90" customWidth="1"/>
    <col min="10764" max="10764" width="25.1796875" style="90" customWidth="1"/>
    <col min="10765" max="10765" width="12.7265625" style="90" customWidth="1"/>
    <col min="10766" max="10769" width="8.453125" style="90" customWidth="1"/>
    <col min="10770" max="10770" width="24" style="90" customWidth="1"/>
    <col min="10771" max="10772" width="13.1796875" style="90" customWidth="1"/>
    <col min="10773" max="10773" width="17.81640625" style="90" customWidth="1"/>
    <col min="10774" max="10775" width="13.1796875" style="90" customWidth="1"/>
    <col min="10776" max="10776" width="17.81640625" style="90" customWidth="1"/>
    <col min="10777" max="10779" width="13.1796875" style="90" customWidth="1"/>
    <col min="10780" max="10780" width="23.26953125" style="90" customWidth="1"/>
    <col min="10781" max="10781" width="24" style="90" customWidth="1"/>
    <col min="10782" max="11008" width="9.1796875" style="90"/>
    <col min="11009" max="11009" width="53.1796875" style="90" customWidth="1"/>
    <col min="11010" max="11010" width="26" style="90" customWidth="1"/>
    <col min="11011" max="11011" width="1.81640625" style="90" customWidth="1"/>
    <col min="11012" max="11012" width="26" style="90" customWidth="1"/>
    <col min="11013" max="11013" width="2.81640625" style="90" customWidth="1"/>
    <col min="11014" max="11014" width="22.26953125" style="90" customWidth="1"/>
    <col min="11015" max="11015" width="20.26953125" style="90" customWidth="1"/>
    <col min="11016" max="11016" width="14.54296875" style="90" customWidth="1"/>
    <col min="11017" max="11017" width="12.26953125" style="90" customWidth="1"/>
    <col min="11018" max="11018" width="15.1796875" style="90" customWidth="1"/>
    <col min="11019" max="11019" width="12.26953125" style="90" customWidth="1"/>
    <col min="11020" max="11020" width="25.1796875" style="90" customWidth="1"/>
    <col min="11021" max="11021" width="12.7265625" style="90" customWidth="1"/>
    <col min="11022" max="11025" width="8.453125" style="90" customWidth="1"/>
    <col min="11026" max="11026" width="24" style="90" customWidth="1"/>
    <col min="11027" max="11028" width="13.1796875" style="90" customWidth="1"/>
    <col min="11029" max="11029" width="17.81640625" style="90" customWidth="1"/>
    <col min="11030" max="11031" width="13.1796875" style="90" customWidth="1"/>
    <col min="11032" max="11032" width="17.81640625" style="90" customWidth="1"/>
    <col min="11033" max="11035" width="13.1796875" style="90" customWidth="1"/>
    <col min="11036" max="11036" width="23.26953125" style="90" customWidth="1"/>
    <col min="11037" max="11037" width="24" style="90" customWidth="1"/>
    <col min="11038" max="11264" width="9.1796875" style="90"/>
    <col min="11265" max="11265" width="53.1796875" style="90" customWidth="1"/>
    <col min="11266" max="11266" width="26" style="90" customWidth="1"/>
    <col min="11267" max="11267" width="1.81640625" style="90" customWidth="1"/>
    <col min="11268" max="11268" width="26" style="90" customWidth="1"/>
    <col min="11269" max="11269" width="2.81640625" style="90" customWidth="1"/>
    <col min="11270" max="11270" width="22.26953125" style="90" customWidth="1"/>
    <col min="11271" max="11271" width="20.26953125" style="90" customWidth="1"/>
    <col min="11272" max="11272" width="14.54296875" style="90" customWidth="1"/>
    <col min="11273" max="11273" width="12.26953125" style="90" customWidth="1"/>
    <col min="11274" max="11274" width="15.1796875" style="90" customWidth="1"/>
    <col min="11275" max="11275" width="12.26953125" style="90" customWidth="1"/>
    <col min="11276" max="11276" width="25.1796875" style="90" customWidth="1"/>
    <col min="11277" max="11277" width="12.7265625" style="90" customWidth="1"/>
    <col min="11278" max="11281" width="8.453125" style="90" customWidth="1"/>
    <col min="11282" max="11282" width="24" style="90" customWidth="1"/>
    <col min="11283" max="11284" width="13.1796875" style="90" customWidth="1"/>
    <col min="11285" max="11285" width="17.81640625" style="90" customWidth="1"/>
    <col min="11286" max="11287" width="13.1796875" style="90" customWidth="1"/>
    <col min="11288" max="11288" width="17.81640625" style="90" customWidth="1"/>
    <col min="11289" max="11291" width="13.1796875" style="90" customWidth="1"/>
    <col min="11292" max="11292" width="23.26953125" style="90" customWidth="1"/>
    <col min="11293" max="11293" width="24" style="90" customWidth="1"/>
    <col min="11294" max="11520" width="9.1796875" style="90"/>
    <col min="11521" max="11521" width="53.1796875" style="90" customWidth="1"/>
    <col min="11522" max="11522" width="26" style="90" customWidth="1"/>
    <col min="11523" max="11523" width="1.81640625" style="90" customWidth="1"/>
    <col min="11524" max="11524" width="26" style="90" customWidth="1"/>
    <col min="11525" max="11525" width="2.81640625" style="90" customWidth="1"/>
    <col min="11526" max="11526" width="22.26953125" style="90" customWidth="1"/>
    <col min="11527" max="11527" width="20.26953125" style="90" customWidth="1"/>
    <col min="11528" max="11528" width="14.54296875" style="90" customWidth="1"/>
    <col min="11529" max="11529" width="12.26953125" style="90" customWidth="1"/>
    <col min="11530" max="11530" width="15.1796875" style="90" customWidth="1"/>
    <col min="11531" max="11531" width="12.26953125" style="90" customWidth="1"/>
    <col min="11532" max="11532" width="25.1796875" style="90" customWidth="1"/>
    <col min="11533" max="11533" width="12.7265625" style="90" customWidth="1"/>
    <col min="11534" max="11537" width="8.453125" style="90" customWidth="1"/>
    <col min="11538" max="11538" width="24" style="90" customWidth="1"/>
    <col min="11539" max="11540" width="13.1796875" style="90" customWidth="1"/>
    <col min="11541" max="11541" width="17.81640625" style="90" customWidth="1"/>
    <col min="11542" max="11543" width="13.1796875" style="90" customWidth="1"/>
    <col min="11544" max="11544" width="17.81640625" style="90" customWidth="1"/>
    <col min="11545" max="11547" width="13.1796875" style="90" customWidth="1"/>
    <col min="11548" max="11548" width="23.26953125" style="90" customWidth="1"/>
    <col min="11549" max="11549" width="24" style="90" customWidth="1"/>
    <col min="11550" max="11776" width="9.1796875" style="90"/>
    <col min="11777" max="11777" width="53.1796875" style="90" customWidth="1"/>
    <col min="11778" max="11778" width="26" style="90" customWidth="1"/>
    <col min="11779" max="11779" width="1.81640625" style="90" customWidth="1"/>
    <col min="11780" max="11780" width="26" style="90" customWidth="1"/>
    <col min="11781" max="11781" width="2.81640625" style="90" customWidth="1"/>
    <col min="11782" max="11782" width="22.26953125" style="90" customWidth="1"/>
    <col min="11783" max="11783" width="20.26953125" style="90" customWidth="1"/>
    <col min="11784" max="11784" width="14.54296875" style="90" customWidth="1"/>
    <col min="11785" max="11785" width="12.26953125" style="90" customWidth="1"/>
    <col min="11786" max="11786" width="15.1796875" style="90" customWidth="1"/>
    <col min="11787" max="11787" width="12.26953125" style="90" customWidth="1"/>
    <col min="11788" max="11788" width="25.1796875" style="90" customWidth="1"/>
    <col min="11789" max="11789" width="12.7265625" style="90" customWidth="1"/>
    <col min="11790" max="11793" width="8.453125" style="90" customWidth="1"/>
    <col min="11794" max="11794" width="24" style="90" customWidth="1"/>
    <col min="11795" max="11796" width="13.1796875" style="90" customWidth="1"/>
    <col min="11797" max="11797" width="17.81640625" style="90" customWidth="1"/>
    <col min="11798" max="11799" width="13.1796875" style="90" customWidth="1"/>
    <col min="11800" max="11800" width="17.81640625" style="90" customWidth="1"/>
    <col min="11801" max="11803" width="13.1796875" style="90" customWidth="1"/>
    <col min="11804" max="11804" width="23.26953125" style="90" customWidth="1"/>
    <col min="11805" max="11805" width="24" style="90" customWidth="1"/>
    <col min="11806" max="12032" width="9.1796875" style="90"/>
    <col min="12033" max="12033" width="53.1796875" style="90" customWidth="1"/>
    <col min="12034" max="12034" width="26" style="90" customWidth="1"/>
    <col min="12035" max="12035" width="1.81640625" style="90" customWidth="1"/>
    <col min="12036" max="12036" width="26" style="90" customWidth="1"/>
    <col min="12037" max="12037" width="2.81640625" style="90" customWidth="1"/>
    <col min="12038" max="12038" width="22.26953125" style="90" customWidth="1"/>
    <col min="12039" max="12039" width="20.26953125" style="90" customWidth="1"/>
    <col min="12040" max="12040" width="14.54296875" style="90" customWidth="1"/>
    <col min="12041" max="12041" width="12.26953125" style="90" customWidth="1"/>
    <col min="12042" max="12042" width="15.1796875" style="90" customWidth="1"/>
    <col min="12043" max="12043" width="12.26953125" style="90" customWidth="1"/>
    <col min="12044" max="12044" width="25.1796875" style="90" customWidth="1"/>
    <col min="12045" max="12045" width="12.7265625" style="90" customWidth="1"/>
    <col min="12046" max="12049" width="8.453125" style="90" customWidth="1"/>
    <col min="12050" max="12050" width="24" style="90" customWidth="1"/>
    <col min="12051" max="12052" width="13.1796875" style="90" customWidth="1"/>
    <col min="12053" max="12053" width="17.81640625" style="90" customWidth="1"/>
    <col min="12054" max="12055" width="13.1796875" style="90" customWidth="1"/>
    <col min="12056" max="12056" width="17.81640625" style="90" customWidth="1"/>
    <col min="12057" max="12059" width="13.1796875" style="90" customWidth="1"/>
    <col min="12060" max="12060" width="23.26953125" style="90" customWidth="1"/>
    <col min="12061" max="12061" width="24" style="90" customWidth="1"/>
    <col min="12062" max="12288" width="9.1796875" style="90"/>
    <col min="12289" max="12289" width="53.1796875" style="90" customWidth="1"/>
    <col min="12290" max="12290" width="26" style="90" customWidth="1"/>
    <col min="12291" max="12291" width="1.81640625" style="90" customWidth="1"/>
    <col min="12292" max="12292" width="26" style="90" customWidth="1"/>
    <col min="12293" max="12293" width="2.81640625" style="90" customWidth="1"/>
    <col min="12294" max="12294" width="22.26953125" style="90" customWidth="1"/>
    <col min="12295" max="12295" width="20.26953125" style="90" customWidth="1"/>
    <col min="12296" max="12296" width="14.54296875" style="90" customWidth="1"/>
    <col min="12297" max="12297" width="12.26953125" style="90" customWidth="1"/>
    <col min="12298" max="12298" width="15.1796875" style="90" customWidth="1"/>
    <col min="12299" max="12299" width="12.26953125" style="90" customWidth="1"/>
    <col min="12300" max="12300" width="25.1796875" style="90" customWidth="1"/>
    <col min="12301" max="12301" width="12.7265625" style="90" customWidth="1"/>
    <col min="12302" max="12305" width="8.453125" style="90" customWidth="1"/>
    <col min="12306" max="12306" width="24" style="90" customWidth="1"/>
    <col min="12307" max="12308" width="13.1796875" style="90" customWidth="1"/>
    <col min="12309" max="12309" width="17.81640625" style="90" customWidth="1"/>
    <col min="12310" max="12311" width="13.1796875" style="90" customWidth="1"/>
    <col min="12312" max="12312" width="17.81640625" style="90" customWidth="1"/>
    <col min="12313" max="12315" width="13.1796875" style="90" customWidth="1"/>
    <col min="12316" max="12316" width="23.26953125" style="90" customWidth="1"/>
    <col min="12317" max="12317" width="24" style="90" customWidth="1"/>
    <col min="12318" max="12544" width="9.1796875" style="90"/>
    <col min="12545" max="12545" width="53.1796875" style="90" customWidth="1"/>
    <col min="12546" max="12546" width="26" style="90" customWidth="1"/>
    <col min="12547" max="12547" width="1.81640625" style="90" customWidth="1"/>
    <col min="12548" max="12548" width="26" style="90" customWidth="1"/>
    <col min="12549" max="12549" width="2.81640625" style="90" customWidth="1"/>
    <col min="12550" max="12550" width="22.26953125" style="90" customWidth="1"/>
    <col min="12551" max="12551" width="20.26953125" style="90" customWidth="1"/>
    <col min="12552" max="12552" width="14.54296875" style="90" customWidth="1"/>
    <col min="12553" max="12553" width="12.26953125" style="90" customWidth="1"/>
    <col min="12554" max="12554" width="15.1796875" style="90" customWidth="1"/>
    <col min="12555" max="12555" width="12.26953125" style="90" customWidth="1"/>
    <col min="12556" max="12556" width="25.1796875" style="90" customWidth="1"/>
    <col min="12557" max="12557" width="12.7265625" style="90" customWidth="1"/>
    <col min="12558" max="12561" width="8.453125" style="90" customWidth="1"/>
    <col min="12562" max="12562" width="24" style="90" customWidth="1"/>
    <col min="12563" max="12564" width="13.1796875" style="90" customWidth="1"/>
    <col min="12565" max="12565" width="17.81640625" style="90" customWidth="1"/>
    <col min="12566" max="12567" width="13.1796875" style="90" customWidth="1"/>
    <col min="12568" max="12568" width="17.81640625" style="90" customWidth="1"/>
    <col min="12569" max="12571" width="13.1796875" style="90" customWidth="1"/>
    <col min="12572" max="12572" width="23.26953125" style="90" customWidth="1"/>
    <col min="12573" max="12573" width="24" style="90" customWidth="1"/>
    <col min="12574" max="12800" width="9.1796875" style="90"/>
    <col min="12801" max="12801" width="53.1796875" style="90" customWidth="1"/>
    <col min="12802" max="12802" width="26" style="90" customWidth="1"/>
    <col min="12803" max="12803" width="1.81640625" style="90" customWidth="1"/>
    <col min="12804" max="12804" width="26" style="90" customWidth="1"/>
    <col min="12805" max="12805" width="2.81640625" style="90" customWidth="1"/>
    <col min="12806" max="12806" width="22.26953125" style="90" customWidth="1"/>
    <col min="12807" max="12807" width="20.26953125" style="90" customWidth="1"/>
    <col min="12808" max="12808" width="14.54296875" style="90" customWidth="1"/>
    <col min="12809" max="12809" width="12.26953125" style="90" customWidth="1"/>
    <col min="12810" max="12810" width="15.1796875" style="90" customWidth="1"/>
    <col min="12811" max="12811" width="12.26953125" style="90" customWidth="1"/>
    <col min="12812" max="12812" width="25.1796875" style="90" customWidth="1"/>
    <col min="12813" max="12813" width="12.7265625" style="90" customWidth="1"/>
    <col min="12814" max="12817" width="8.453125" style="90" customWidth="1"/>
    <col min="12818" max="12818" width="24" style="90" customWidth="1"/>
    <col min="12819" max="12820" width="13.1796875" style="90" customWidth="1"/>
    <col min="12821" max="12821" width="17.81640625" style="90" customWidth="1"/>
    <col min="12822" max="12823" width="13.1796875" style="90" customWidth="1"/>
    <col min="12824" max="12824" width="17.81640625" style="90" customWidth="1"/>
    <col min="12825" max="12827" width="13.1796875" style="90" customWidth="1"/>
    <col min="12828" max="12828" width="23.26953125" style="90" customWidth="1"/>
    <col min="12829" max="12829" width="24" style="90" customWidth="1"/>
    <col min="12830" max="13056" width="9.1796875" style="90"/>
    <col min="13057" max="13057" width="53.1796875" style="90" customWidth="1"/>
    <col min="13058" max="13058" width="26" style="90" customWidth="1"/>
    <col min="13059" max="13059" width="1.81640625" style="90" customWidth="1"/>
    <col min="13060" max="13060" width="26" style="90" customWidth="1"/>
    <col min="13061" max="13061" width="2.81640625" style="90" customWidth="1"/>
    <col min="13062" max="13062" width="22.26953125" style="90" customWidth="1"/>
    <col min="13063" max="13063" width="20.26953125" style="90" customWidth="1"/>
    <col min="13064" max="13064" width="14.54296875" style="90" customWidth="1"/>
    <col min="13065" max="13065" width="12.26953125" style="90" customWidth="1"/>
    <col min="13066" max="13066" width="15.1796875" style="90" customWidth="1"/>
    <col min="13067" max="13067" width="12.26953125" style="90" customWidth="1"/>
    <col min="13068" max="13068" width="25.1796875" style="90" customWidth="1"/>
    <col min="13069" max="13069" width="12.7265625" style="90" customWidth="1"/>
    <col min="13070" max="13073" width="8.453125" style="90" customWidth="1"/>
    <col min="13074" max="13074" width="24" style="90" customWidth="1"/>
    <col min="13075" max="13076" width="13.1796875" style="90" customWidth="1"/>
    <col min="13077" max="13077" width="17.81640625" style="90" customWidth="1"/>
    <col min="13078" max="13079" width="13.1796875" style="90" customWidth="1"/>
    <col min="13080" max="13080" width="17.81640625" style="90" customWidth="1"/>
    <col min="13081" max="13083" width="13.1796875" style="90" customWidth="1"/>
    <col min="13084" max="13084" width="23.26953125" style="90" customWidth="1"/>
    <col min="13085" max="13085" width="24" style="90" customWidth="1"/>
    <col min="13086" max="13312" width="9.1796875" style="90"/>
    <col min="13313" max="13313" width="53.1796875" style="90" customWidth="1"/>
    <col min="13314" max="13314" width="26" style="90" customWidth="1"/>
    <col min="13315" max="13315" width="1.81640625" style="90" customWidth="1"/>
    <col min="13316" max="13316" width="26" style="90" customWidth="1"/>
    <col min="13317" max="13317" width="2.81640625" style="90" customWidth="1"/>
    <col min="13318" max="13318" width="22.26953125" style="90" customWidth="1"/>
    <col min="13319" max="13319" width="20.26953125" style="90" customWidth="1"/>
    <col min="13320" max="13320" width="14.54296875" style="90" customWidth="1"/>
    <col min="13321" max="13321" width="12.26953125" style="90" customWidth="1"/>
    <col min="13322" max="13322" width="15.1796875" style="90" customWidth="1"/>
    <col min="13323" max="13323" width="12.26953125" style="90" customWidth="1"/>
    <col min="13324" max="13324" width="25.1796875" style="90" customWidth="1"/>
    <col min="13325" max="13325" width="12.7265625" style="90" customWidth="1"/>
    <col min="13326" max="13329" width="8.453125" style="90" customWidth="1"/>
    <col min="13330" max="13330" width="24" style="90" customWidth="1"/>
    <col min="13331" max="13332" width="13.1796875" style="90" customWidth="1"/>
    <col min="13333" max="13333" width="17.81640625" style="90" customWidth="1"/>
    <col min="13334" max="13335" width="13.1796875" style="90" customWidth="1"/>
    <col min="13336" max="13336" width="17.81640625" style="90" customWidth="1"/>
    <col min="13337" max="13339" width="13.1796875" style="90" customWidth="1"/>
    <col min="13340" max="13340" width="23.26953125" style="90" customWidth="1"/>
    <col min="13341" max="13341" width="24" style="90" customWidth="1"/>
    <col min="13342" max="13568" width="9.1796875" style="90"/>
    <col min="13569" max="13569" width="53.1796875" style="90" customWidth="1"/>
    <col min="13570" max="13570" width="26" style="90" customWidth="1"/>
    <col min="13571" max="13571" width="1.81640625" style="90" customWidth="1"/>
    <col min="13572" max="13572" width="26" style="90" customWidth="1"/>
    <col min="13573" max="13573" width="2.81640625" style="90" customWidth="1"/>
    <col min="13574" max="13574" width="22.26953125" style="90" customWidth="1"/>
    <col min="13575" max="13575" width="20.26953125" style="90" customWidth="1"/>
    <col min="13576" max="13576" width="14.54296875" style="90" customWidth="1"/>
    <col min="13577" max="13577" width="12.26953125" style="90" customWidth="1"/>
    <col min="13578" max="13578" width="15.1796875" style="90" customWidth="1"/>
    <col min="13579" max="13579" width="12.26953125" style="90" customWidth="1"/>
    <col min="13580" max="13580" width="25.1796875" style="90" customWidth="1"/>
    <col min="13581" max="13581" width="12.7265625" style="90" customWidth="1"/>
    <col min="13582" max="13585" width="8.453125" style="90" customWidth="1"/>
    <col min="13586" max="13586" width="24" style="90" customWidth="1"/>
    <col min="13587" max="13588" width="13.1796875" style="90" customWidth="1"/>
    <col min="13589" max="13589" width="17.81640625" style="90" customWidth="1"/>
    <col min="13590" max="13591" width="13.1796875" style="90" customWidth="1"/>
    <col min="13592" max="13592" width="17.81640625" style="90" customWidth="1"/>
    <col min="13593" max="13595" width="13.1796875" style="90" customWidth="1"/>
    <col min="13596" max="13596" width="23.26953125" style="90" customWidth="1"/>
    <col min="13597" max="13597" width="24" style="90" customWidth="1"/>
    <col min="13598" max="13824" width="9.1796875" style="90"/>
    <col min="13825" max="13825" width="53.1796875" style="90" customWidth="1"/>
    <col min="13826" max="13826" width="26" style="90" customWidth="1"/>
    <col min="13827" max="13827" width="1.81640625" style="90" customWidth="1"/>
    <col min="13828" max="13828" width="26" style="90" customWidth="1"/>
    <col min="13829" max="13829" width="2.81640625" style="90" customWidth="1"/>
    <col min="13830" max="13830" width="22.26953125" style="90" customWidth="1"/>
    <col min="13831" max="13831" width="20.26953125" style="90" customWidth="1"/>
    <col min="13832" max="13832" width="14.54296875" style="90" customWidth="1"/>
    <col min="13833" max="13833" width="12.26953125" style="90" customWidth="1"/>
    <col min="13834" max="13834" width="15.1796875" style="90" customWidth="1"/>
    <col min="13835" max="13835" width="12.26953125" style="90" customWidth="1"/>
    <col min="13836" max="13836" width="25.1796875" style="90" customWidth="1"/>
    <col min="13837" max="13837" width="12.7265625" style="90" customWidth="1"/>
    <col min="13838" max="13841" width="8.453125" style="90" customWidth="1"/>
    <col min="13842" max="13842" width="24" style="90" customWidth="1"/>
    <col min="13843" max="13844" width="13.1796875" style="90" customWidth="1"/>
    <col min="13845" max="13845" width="17.81640625" style="90" customWidth="1"/>
    <col min="13846" max="13847" width="13.1796875" style="90" customWidth="1"/>
    <col min="13848" max="13848" width="17.81640625" style="90" customWidth="1"/>
    <col min="13849" max="13851" width="13.1796875" style="90" customWidth="1"/>
    <col min="13852" max="13852" width="23.26953125" style="90" customWidth="1"/>
    <col min="13853" max="13853" width="24" style="90" customWidth="1"/>
    <col min="13854" max="14080" width="9.1796875" style="90"/>
    <col min="14081" max="14081" width="53.1796875" style="90" customWidth="1"/>
    <col min="14082" max="14082" width="26" style="90" customWidth="1"/>
    <col min="14083" max="14083" width="1.81640625" style="90" customWidth="1"/>
    <col min="14084" max="14084" width="26" style="90" customWidth="1"/>
    <col min="14085" max="14085" width="2.81640625" style="90" customWidth="1"/>
    <col min="14086" max="14086" width="22.26953125" style="90" customWidth="1"/>
    <col min="14087" max="14087" width="20.26953125" style="90" customWidth="1"/>
    <col min="14088" max="14088" width="14.54296875" style="90" customWidth="1"/>
    <col min="14089" max="14089" width="12.26953125" style="90" customWidth="1"/>
    <col min="14090" max="14090" width="15.1796875" style="90" customWidth="1"/>
    <col min="14091" max="14091" width="12.26953125" style="90" customWidth="1"/>
    <col min="14092" max="14092" width="25.1796875" style="90" customWidth="1"/>
    <col min="14093" max="14093" width="12.7265625" style="90" customWidth="1"/>
    <col min="14094" max="14097" width="8.453125" style="90" customWidth="1"/>
    <col min="14098" max="14098" width="24" style="90" customWidth="1"/>
    <col min="14099" max="14100" width="13.1796875" style="90" customWidth="1"/>
    <col min="14101" max="14101" width="17.81640625" style="90" customWidth="1"/>
    <col min="14102" max="14103" width="13.1796875" style="90" customWidth="1"/>
    <col min="14104" max="14104" width="17.81640625" style="90" customWidth="1"/>
    <col min="14105" max="14107" width="13.1796875" style="90" customWidth="1"/>
    <col min="14108" max="14108" width="23.26953125" style="90" customWidth="1"/>
    <col min="14109" max="14109" width="24" style="90" customWidth="1"/>
    <col min="14110" max="14336" width="9.1796875" style="90"/>
    <col min="14337" max="14337" width="53.1796875" style="90" customWidth="1"/>
    <col min="14338" max="14338" width="26" style="90" customWidth="1"/>
    <col min="14339" max="14339" width="1.81640625" style="90" customWidth="1"/>
    <col min="14340" max="14340" width="26" style="90" customWidth="1"/>
    <col min="14341" max="14341" width="2.81640625" style="90" customWidth="1"/>
    <col min="14342" max="14342" width="22.26953125" style="90" customWidth="1"/>
    <col min="14343" max="14343" width="20.26953125" style="90" customWidth="1"/>
    <col min="14344" max="14344" width="14.54296875" style="90" customWidth="1"/>
    <col min="14345" max="14345" width="12.26953125" style="90" customWidth="1"/>
    <col min="14346" max="14346" width="15.1796875" style="90" customWidth="1"/>
    <col min="14347" max="14347" width="12.26953125" style="90" customWidth="1"/>
    <col min="14348" max="14348" width="25.1796875" style="90" customWidth="1"/>
    <col min="14349" max="14349" width="12.7265625" style="90" customWidth="1"/>
    <col min="14350" max="14353" width="8.453125" style="90" customWidth="1"/>
    <col min="14354" max="14354" width="24" style="90" customWidth="1"/>
    <col min="14355" max="14356" width="13.1796875" style="90" customWidth="1"/>
    <col min="14357" max="14357" width="17.81640625" style="90" customWidth="1"/>
    <col min="14358" max="14359" width="13.1796875" style="90" customWidth="1"/>
    <col min="14360" max="14360" width="17.81640625" style="90" customWidth="1"/>
    <col min="14361" max="14363" width="13.1796875" style="90" customWidth="1"/>
    <col min="14364" max="14364" width="23.26953125" style="90" customWidth="1"/>
    <col min="14365" max="14365" width="24" style="90" customWidth="1"/>
    <col min="14366" max="14592" width="9.1796875" style="90"/>
    <col min="14593" max="14593" width="53.1796875" style="90" customWidth="1"/>
    <col min="14594" max="14594" width="26" style="90" customWidth="1"/>
    <col min="14595" max="14595" width="1.81640625" style="90" customWidth="1"/>
    <col min="14596" max="14596" width="26" style="90" customWidth="1"/>
    <col min="14597" max="14597" width="2.81640625" style="90" customWidth="1"/>
    <col min="14598" max="14598" width="22.26953125" style="90" customWidth="1"/>
    <col min="14599" max="14599" width="20.26953125" style="90" customWidth="1"/>
    <col min="14600" max="14600" width="14.54296875" style="90" customWidth="1"/>
    <col min="14601" max="14601" width="12.26953125" style="90" customWidth="1"/>
    <col min="14602" max="14602" width="15.1796875" style="90" customWidth="1"/>
    <col min="14603" max="14603" width="12.26953125" style="90" customWidth="1"/>
    <col min="14604" max="14604" width="25.1796875" style="90" customWidth="1"/>
    <col min="14605" max="14605" width="12.7265625" style="90" customWidth="1"/>
    <col min="14606" max="14609" width="8.453125" style="90" customWidth="1"/>
    <col min="14610" max="14610" width="24" style="90" customWidth="1"/>
    <col min="14611" max="14612" width="13.1796875" style="90" customWidth="1"/>
    <col min="14613" max="14613" width="17.81640625" style="90" customWidth="1"/>
    <col min="14614" max="14615" width="13.1796875" style="90" customWidth="1"/>
    <col min="14616" max="14616" width="17.81640625" style="90" customWidth="1"/>
    <col min="14617" max="14619" width="13.1796875" style="90" customWidth="1"/>
    <col min="14620" max="14620" width="23.26953125" style="90" customWidth="1"/>
    <col min="14621" max="14621" width="24" style="90" customWidth="1"/>
    <col min="14622" max="14848" width="9.1796875" style="90"/>
    <col min="14849" max="14849" width="53.1796875" style="90" customWidth="1"/>
    <col min="14850" max="14850" width="26" style="90" customWidth="1"/>
    <col min="14851" max="14851" width="1.81640625" style="90" customWidth="1"/>
    <col min="14852" max="14852" width="26" style="90" customWidth="1"/>
    <col min="14853" max="14853" width="2.81640625" style="90" customWidth="1"/>
    <col min="14854" max="14854" width="22.26953125" style="90" customWidth="1"/>
    <col min="14855" max="14855" width="20.26953125" style="90" customWidth="1"/>
    <col min="14856" max="14856" width="14.54296875" style="90" customWidth="1"/>
    <col min="14857" max="14857" width="12.26953125" style="90" customWidth="1"/>
    <col min="14858" max="14858" width="15.1796875" style="90" customWidth="1"/>
    <col min="14859" max="14859" width="12.26953125" style="90" customWidth="1"/>
    <col min="14860" max="14860" width="25.1796875" style="90" customWidth="1"/>
    <col min="14861" max="14861" width="12.7265625" style="90" customWidth="1"/>
    <col min="14862" max="14865" width="8.453125" style="90" customWidth="1"/>
    <col min="14866" max="14866" width="24" style="90" customWidth="1"/>
    <col min="14867" max="14868" width="13.1796875" style="90" customWidth="1"/>
    <col min="14869" max="14869" width="17.81640625" style="90" customWidth="1"/>
    <col min="14870" max="14871" width="13.1796875" style="90" customWidth="1"/>
    <col min="14872" max="14872" width="17.81640625" style="90" customWidth="1"/>
    <col min="14873" max="14875" width="13.1796875" style="90" customWidth="1"/>
    <col min="14876" max="14876" width="23.26953125" style="90" customWidth="1"/>
    <col min="14877" max="14877" width="24" style="90" customWidth="1"/>
    <col min="14878" max="15104" width="9.1796875" style="90"/>
    <col min="15105" max="15105" width="53.1796875" style="90" customWidth="1"/>
    <col min="15106" max="15106" width="26" style="90" customWidth="1"/>
    <col min="15107" max="15107" width="1.81640625" style="90" customWidth="1"/>
    <col min="15108" max="15108" width="26" style="90" customWidth="1"/>
    <col min="15109" max="15109" width="2.81640625" style="90" customWidth="1"/>
    <col min="15110" max="15110" width="22.26953125" style="90" customWidth="1"/>
    <col min="15111" max="15111" width="20.26953125" style="90" customWidth="1"/>
    <col min="15112" max="15112" width="14.54296875" style="90" customWidth="1"/>
    <col min="15113" max="15113" width="12.26953125" style="90" customWidth="1"/>
    <col min="15114" max="15114" width="15.1796875" style="90" customWidth="1"/>
    <col min="15115" max="15115" width="12.26953125" style="90" customWidth="1"/>
    <col min="15116" max="15116" width="25.1796875" style="90" customWidth="1"/>
    <col min="15117" max="15117" width="12.7265625" style="90" customWidth="1"/>
    <col min="15118" max="15121" width="8.453125" style="90" customWidth="1"/>
    <col min="15122" max="15122" width="24" style="90" customWidth="1"/>
    <col min="15123" max="15124" width="13.1796875" style="90" customWidth="1"/>
    <col min="15125" max="15125" width="17.81640625" style="90" customWidth="1"/>
    <col min="15126" max="15127" width="13.1796875" style="90" customWidth="1"/>
    <col min="15128" max="15128" width="17.81640625" style="90" customWidth="1"/>
    <col min="15129" max="15131" width="13.1796875" style="90" customWidth="1"/>
    <col min="15132" max="15132" width="23.26953125" style="90" customWidth="1"/>
    <col min="15133" max="15133" width="24" style="90" customWidth="1"/>
    <col min="15134" max="15360" width="9.1796875" style="90"/>
    <col min="15361" max="15361" width="53.1796875" style="90" customWidth="1"/>
    <col min="15362" max="15362" width="26" style="90" customWidth="1"/>
    <col min="15363" max="15363" width="1.81640625" style="90" customWidth="1"/>
    <col min="15364" max="15364" width="26" style="90" customWidth="1"/>
    <col min="15365" max="15365" width="2.81640625" style="90" customWidth="1"/>
    <col min="15366" max="15366" width="22.26953125" style="90" customWidth="1"/>
    <col min="15367" max="15367" width="20.26953125" style="90" customWidth="1"/>
    <col min="15368" max="15368" width="14.54296875" style="90" customWidth="1"/>
    <col min="15369" max="15369" width="12.26953125" style="90" customWidth="1"/>
    <col min="15370" max="15370" width="15.1796875" style="90" customWidth="1"/>
    <col min="15371" max="15371" width="12.26953125" style="90" customWidth="1"/>
    <col min="15372" max="15372" width="25.1796875" style="90" customWidth="1"/>
    <col min="15373" max="15373" width="12.7265625" style="90" customWidth="1"/>
    <col min="15374" max="15377" width="8.453125" style="90" customWidth="1"/>
    <col min="15378" max="15378" width="24" style="90" customWidth="1"/>
    <col min="15379" max="15380" width="13.1796875" style="90" customWidth="1"/>
    <col min="15381" max="15381" width="17.81640625" style="90" customWidth="1"/>
    <col min="15382" max="15383" width="13.1796875" style="90" customWidth="1"/>
    <col min="15384" max="15384" width="17.81640625" style="90" customWidth="1"/>
    <col min="15385" max="15387" width="13.1796875" style="90" customWidth="1"/>
    <col min="15388" max="15388" width="23.26953125" style="90" customWidth="1"/>
    <col min="15389" max="15389" width="24" style="90" customWidth="1"/>
    <col min="15390" max="15616" width="9.1796875" style="90"/>
    <col min="15617" max="15617" width="53.1796875" style="90" customWidth="1"/>
    <col min="15618" max="15618" width="26" style="90" customWidth="1"/>
    <col min="15619" max="15619" width="1.81640625" style="90" customWidth="1"/>
    <col min="15620" max="15620" width="26" style="90" customWidth="1"/>
    <col min="15621" max="15621" width="2.81640625" style="90" customWidth="1"/>
    <col min="15622" max="15622" width="22.26953125" style="90" customWidth="1"/>
    <col min="15623" max="15623" width="20.26953125" style="90" customWidth="1"/>
    <col min="15624" max="15624" width="14.54296875" style="90" customWidth="1"/>
    <col min="15625" max="15625" width="12.26953125" style="90" customWidth="1"/>
    <col min="15626" max="15626" width="15.1796875" style="90" customWidth="1"/>
    <col min="15627" max="15627" width="12.26953125" style="90" customWidth="1"/>
    <col min="15628" max="15628" width="25.1796875" style="90" customWidth="1"/>
    <col min="15629" max="15629" width="12.7265625" style="90" customWidth="1"/>
    <col min="15630" max="15633" width="8.453125" style="90" customWidth="1"/>
    <col min="15634" max="15634" width="24" style="90" customWidth="1"/>
    <col min="15635" max="15636" width="13.1796875" style="90" customWidth="1"/>
    <col min="15637" max="15637" width="17.81640625" style="90" customWidth="1"/>
    <col min="15638" max="15639" width="13.1796875" style="90" customWidth="1"/>
    <col min="15640" max="15640" width="17.81640625" style="90" customWidth="1"/>
    <col min="15641" max="15643" width="13.1796875" style="90" customWidth="1"/>
    <col min="15644" max="15644" width="23.26953125" style="90" customWidth="1"/>
    <col min="15645" max="15645" width="24" style="90" customWidth="1"/>
    <col min="15646" max="15872" width="9.1796875" style="90"/>
    <col min="15873" max="15873" width="53.1796875" style="90" customWidth="1"/>
    <col min="15874" max="15874" width="26" style="90" customWidth="1"/>
    <col min="15875" max="15875" width="1.81640625" style="90" customWidth="1"/>
    <col min="15876" max="15876" width="26" style="90" customWidth="1"/>
    <col min="15877" max="15877" width="2.81640625" style="90" customWidth="1"/>
    <col min="15878" max="15878" width="22.26953125" style="90" customWidth="1"/>
    <col min="15879" max="15879" width="20.26953125" style="90" customWidth="1"/>
    <col min="15880" max="15880" width="14.54296875" style="90" customWidth="1"/>
    <col min="15881" max="15881" width="12.26953125" style="90" customWidth="1"/>
    <col min="15882" max="15882" width="15.1796875" style="90" customWidth="1"/>
    <col min="15883" max="15883" width="12.26953125" style="90" customWidth="1"/>
    <col min="15884" max="15884" width="25.1796875" style="90" customWidth="1"/>
    <col min="15885" max="15885" width="12.7265625" style="90" customWidth="1"/>
    <col min="15886" max="15889" width="8.453125" style="90" customWidth="1"/>
    <col min="15890" max="15890" width="24" style="90" customWidth="1"/>
    <col min="15891" max="15892" width="13.1796875" style="90" customWidth="1"/>
    <col min="15893" max="15893" width="17.81640625" style="90" customWidth="1"/>
    <col min="15894" max="15895" width="13.1796875" style="90" customWidth="1"/>
    <col min="15896" max="15896" width="17.81640625" style="90" customWidth="1"/>
    <col min="15897" max="15899" width="13.1796875" style="90" customWidth="1"/>
    <col min="15900" max="15900" width="23.26953125" style="90" customWidth="1"/>
    <col min="15901" max="15901" width="24" style="90" customWidth="1"/>
    <col min="15902" max="16128" width="9.1796875" style="90"/>
    <col min="16129" max="16129" width="53.1796875" style="90" customWidth="1"/>
    <col min="16130" max="16130" width="26" style="90" customWidth="1"/>
    <col min="16131" max="16131" width="1.81640625" style="90" customWidth="1"/>
    <col min="16132" max="16132" width="26" style="90" customWidth="1"/>
    <col min="16133" max="16133" width="2.81640625" style="90" customWidth="1"/>
    <col min="16134" max="16134" width="22.26953125" style="90" customWidth="1"/>
    <col min="16135" max="16135" width="20.26953125" style="90" customWidth="1"/>
    <col min="16136" max="16136" width="14.54296875" style="90" customWidth="1"/>
    <col min="16137" max="16137" width="12.26953125" style="90" customWidth="1"/>
    <col min="16138" max="16138" width="15.1796875" style="90" customWidth="1"/>
    <col min="16139" max="16139" width="12.26953125" style="90" customWidth="1"/>
    <col min="16140" max="16140" width="25.1796875" style="90" customWidth="1"/>
    <col min="16141" max="16141" width="12.7265625" style="90" customWidth="1"/>
    <col min="16142" max="16145" width="8.453125" style="90" customWidth="1"/>
    <col min="16146" max="16146" width="24" style="90" customWidth="1"/>
    <col min="16147" max="16148" width="13.1796875" style="90" customWidth="1"/>
    <col min="16149" max="16149" width="17.81640625" style="90" customWidth="1"/>
    <col min="16150" max="16151" width="13.1796875" style="90" customWidth="1"/>
    <col min="16152" max="16152" width="17.81640625" style="90" customWidth="1"/>
    <col min="16153" max="16155" width="13.1796875" style="90" customWidth="1"/>
    <col min="16156" max="16156" width="23.26953125" style="90" customWidth="1"/>
    <col min="16157" max="16157" width="24" style="90" customWidth="1"/>
    <col min="16158" max="16384" width="9.1796875" style="90"/>
  </cols>
  <sheetData>
    <row r="1" spans="1:29" s="4" customFormat="1" ht="21" customHeight="1">
      <c r="A1" s="2"/>
      <c r="B1" s="3"/>
      <c r="C1" s="2"/>
      <c r="D1" s="71"/>
      <c r="E1" s="71"/>
    </row>
    <row r="2" spans="1:29" s="4" customFormat="1" ht="18.649999999999999" customHeight="1">
      <c r="A2" s="2"/>
      <c r="B2" s="3"/>
      <c r="C2" s="2"/>
      <c r="D2" s="71"/>
      <c r="E2" s="71"/>
    </row>
    <row r="3" spans="1:29" s="4" customFormat="1" ht="14">
      <c r="A3" s="2"/>
      <c r="B3" s="3"/>
      <c r="C3" s="2"/>
      <c r="D3" s="71"/>
      <c r="E3" s="71"/>
    </row>
    <row r="4" spans="1:29" s="4" customFormat="1" ht="14">
      <c r="A4" s="5"/>
      <c r="B4" s="3"/>
      <c r="C4" s="5"/>
      <c r="D4" s="72"/>
    </row>
    <row r="5" spans="1:29" s="4" customFormat="1" ht="9" customHeight="1" outlineLevel="1">
      <c r="A5" s="73"/>
      <c r="B5" s="74"/>
      <c r="C5" s="75"/>
      <c r="D5" s="74"/>
      <c r="E5" s="73"/>
    </row>
    <row r="6" spans="1:29" s="4" customFormat="1" ht="15.65" customHeight="1" outlineLevel="1">
      <c r="A6" s="340" t="s">
        <v>194</v>
      </c>
      <c r="B6" s="340"/>
      <c r="C6" s="340"/>
      <c r="D6" s="340"/>
      <c r="E6" s="76"/>
    </row>
    <row r="7" spans="1:29" s="4" customFormat="1" ht="15.65" customHeight="1" outlineLevel="1">
      <c r="A7" s="340" t="s">
        <v>256</v>
      </c>
      <c r="B7" s="340"/>
      <c r="C7" s="340"/>
      <c r="D7" s="340"/>
      <c r="E7" s="76"/>
    </row>
    <row r="8" spans="1:29" s="4" customFormat="1" ht="16.149999999999999" hidden="1" customHeight="1" outlineLevel="1">
      <c r="A8" s="339" t="s">
        <v>149</v>
      </c>
      <c r="B8" s="339"/>
      <c r="C8" s="339"/>
      <c r="D8" s="77"/>
      <c r="E8" s="76"/>
    </row>
    <row r="9" spans="1:29" s="4" customFormat="1" ht="13.5" outlineLevel="1">
      <c r="A9" s="6"/>
      <c r="B9" s="78"/>
      <c r="C9" s="79"/>
      <c r="D9" s="9" t="s">
        <v>96</v>
      </c>
      <c r="E9" s="80"/>
    </row>
    <row r="10" spans="1:29" s="4" customFormat="1" ht="6" customHeight="1" outlineLevel="1">
      <c r="A10" s="81"/>
      <c r="B10" s="82"/>
      <c r="C10" s="83"/>
      <c r="D10" s="82"/>
      <c r="E10" s="81"/>
    </row>
    <row r="11" spans="1:29" s="87" customFormat="1" ht="44.25" customHeight="1">
      <c r="A11" s="84"/>
      <c r="B11" s="15" t="s">
        <v>261</v>
      </c>
      <c r="C11" s="85"/>
      <c r="D11" s="15" t="s">
        <v>262</v>
      </c>
      <c r="E11" s="86"/>
    </row>
    <row r="12" spans="1:29" ht="14.5">
      <c r="A12" s="88"/>
      <c r="B12" s="15"/>
      <c r="C12" s="85"/>
      <c r="D12" s="15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AC12" s="90"/>
    </row>
    <row r="13" spans="1:29" ht="14.5">
      <c r="A13" s="91"/>
      <c r="B13" s="92"/>
      <c r="C13" s="93"/>
      <c r="D13" s="92"/>
      <c r="E13" s="94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AC13" s="90"/>
    </row>
    <row r="14" spans="1:29" ht="20.5" customHeight="1">
      <c r="A14" s="95" t="s">
        <v>77</v>
      </c>
      <c r="B14" s="96">
        <v>44579437</v>
      </c>
      <c r="C14" s="93"/>
      <c r="D14" s="97">
        <v>47741818</v>
      </c>
      <c r="E14" s="98"/>
      <c r="F14" s="90"/>
      <c r="G14" s="99"/>
      <c r="H14" s="334"/>
      <c r="I14" s="90"/>
      <c r="J14" s="90"/>
      <c r="K14" s="90"/>
      <c r="L14" s="90"/>
      <c r="M14" s="90"/>
      <c r="N14" s="90"/>
      <c r="O14" s="90"/>
      <c r="P14" s="90"/>
      <c r="Q14" s="90"/>
      <c r="R14" s="90"/>
      <c r="AC14" s="90"/>
    </row>
    <row r="15" spans="1:29" ht="12" customHeight="1">
      <c r="A15" s="95"/>
      <c r="B15" s="96"/>
      <c r="C15" s="93"/>
      <c r="D15" s="97">
        <v>0</v>
      </c>
      <c r="E15" s="94"/>
      <c r="F15" s="90"/>
      <c r="G15" s="90"/>
      <c r="H15" s="334"/>
      <c r="I15" s="90"/>
      <c r="J15" s="90"/>
      <c r="K15" s="90"/>
      <c r="L15" s="90"/>
      <c r="M15" s="90"/>
      <c r="N15" s="90"/>
      <c r="O15" s="90"/>
      <c r="P15" s="90"/>
      <c r="Q15" s="90"/>
      <c r="R15" s="90"/>
      <c r="AC15" s="90"/>
    </row>
    <row r="16" spans="1:29" ht="20.5" customHeight="1">
      <c r="A16" s="95" t="s">
        <v>78</v>
      </c>
      <c r="B16" s="96">
        <v>-32493676.962640714</v>
      </c>
      <c r="C16" s="93"/>
      <c r="D16" s="97">
        <v>-33783699</v>
      </c>
      <c r="E16" s="98"/>
      <c r="F16" s="90"/>
      <c r="G16" s="90"/>
      <c r="H16" s="334"/>
      <c r="I16" s="90"/>
      <c r="J16" s="90"/>
      <c r="K16" s="90"/>
      <c r="L16" s="90"/>
      <c r="M16" s="90"/>
      <c r="N16" s="90"/>
      <c r="O16" s="90"/>
      <c r="P16" s="90"/>
      <c r="Q16" s="90"/>
      <c r="R16" s="90"/>
      <c r="AC16" s="90"/>
    </row>
    <row r="17" spans="1:29" ht="11.5" customHeight="1">
      <c r="A17" s="88"/>
      <c r="B17" s="100"/>
      <c r="C17" s="101"/>
      <c r="D17" s="102">
        <v>0</v>
      </c>
      <c r="E17" s="89"/>
      <c r="F17" s="90"/>
      <c r="G17" s="90"/>
      <c r="H17" s="334"/>
      <c r="I17" s="90"/>
      <c r="J17" s="90"/>
      <c r="K17" s="90"/>
      <c r="L17" s="90"/>
      <c r="M17" s="90"/>
      <c r="N17" s="90"/>
      <c r="O17" s="90"/>
      <c r="P17" s="90"/>
      <c r="Q17" s="90"/>
      <c r="R17" s="90"/>
      <c r="AC17" s="90"/>
    </row>
    <row r="18" spans="1:29" ht="20.5" customHeight="1">
      <c r="A18" s="95" t="s">
        <v>79</v>
      </c>
      <c r="B18" s="103">
        <v>12085760.037359286</v>
      </c>
      <c r="C18" s="104"/>
      <c r="D18" s="105">
        <v>13958119</v>
      </c>
      <c r="E18" s="94"/>
      <c r="F18" s="99"/>
      <c r="G18" s="99"/>
      <c r="H18" s="334"/>
      <c r="I18" s="90"/>
      <c r="J18" s="90"/>
      <c r="K18" s="90"/>
      <c r="L18" s="90"/>
      <c r="M18" s="90"/>
      <c r="N18" s="90"/>
      <c r="O18" s="90"/>
      <c r="P18" s="90"/>
      <c r="Q18" s="90"/>
      <c r="R18" s="90"/>
      <c r="AC18" s="90"/>
    </row>
    <row r="19" spans="1:29" ht="11.5" customHeight="1">
      <c r="A19" s="88"/>
      <c r="B19" s="106"/>
      <c r="C19" s="101"/>
      <c r="D19" s="107">
        <v>0</v>
      </c>
      <c r="E19" s="89"/>
      <c r="F19" s="99"/>
      <c r="G19" s="90"/>
      <c r="H19" s="334"/>
      <c r="I19" s="90"/>
      <c r="J19" s="90"/>
      <c r="K19" s="90"/>
      <c r="L19" s="90"/>
      <c r="M19" s="90"/>
      <c r="N19" s="90"/>
      <c r="O19" s="90"/>
      <c r="P19" s="90"/>
      <c r="Q19" s="90"/>
      <c r="R19" s="90"/>
      <c r="AC19" s="90"/>
    </row>
    <row r="20" spans="1:29" ht="17.25" customHeight="1">
      <c r="A20" s="108" t="s">
        <v>80</v>
      </c>
      <c r="B20" s="100">
        <v>-2369524.1754200002</v>
      </c>
      <c r="C20" s="101"/>
      <c r="D20" s="102">
        <v>-2221371</v>
      </c>
      <c r="E20" s="98"/>
      <c r="F20" s="99"/>
      <c r="G20" s="90"/>
      <c r="H20" s="334"/>
      <c r="I20" s="90"/>
      <c r="J20" s="90"/>
      <c r="K20" s="90"/>
      <c r="L20" s="90"/>
      <c r="M20" s="90"/>
      <c r="N20" s="90"/>
      <c r="O20" s="90"/>
      <c r="P20" s="90"/>
      <c r="Q20" s="90"/>
      <c r="R20" s="90"/>
      <c r="AC20" s="90"/>
    </row>
    <row r="21" spans="1:29" ht="18" customHeight="1">
      <c r="A21" s="108" t="s">
        <v>81</v>
      </c>
      <c r="B21" s="100">
        <v>-616610</v>
      </c>
      <c r="C21" s="101"/>
      <c r="D21" s="102">
        <v>-553503</v>
      </c>
      <c r="E21" s="98"/>
      <c r="F21" s="99"/>
      <c r="G21" s="99"/>
      <c r="H21" s="334"/>
      <c r="I21" s="90"/>
      <c r="J21" s="90"/>
      <c r="K21" s="90"/>
      <c r="L21" s="90"/>
      <c r="M21" s="90"/>
      <c r="N21" s="90"/>
      <c r="O21" s="90"/>
      <c r="P21" s="90"/>
      <c r="Q21" s="90"/>
      <c r="R21" s="90"/>
      <c r="AC21" s="90"/>
    </row>
    <row r="22" spans="1:29" ht="12.65" customHeight="1">
      <c r="A22" s="109"/>
      <c r="B22" s="100"/>
      <c r="C22" s="101"/>
      <c r="D22" s="102">
        <v>0</v>
      </c>
      <c r="E22" s="110"/>
      <c r="F22" s="99"/>
      <c r="G22" s="90"/>
      <c r="H22" s="334"/>
      <c r="I22" s="90"/>
      <c r="J22" s="90"/>
      <c r="K22" s="90"/>
      <c r="L22" s="90"/>
      <c r="M22" s="90"/>
      <c r="N22" s="90"/>
      <c r="O22" s="90"/>
      <c r="P22" s="90"/>
      <c r="Q22" s="90"/>
      <c r="R22" s="90"/>
      <c r="AC22" s="90"/>
    </row>
    <row r="23" spans="1:29" ht="20.5" customHeight="1">
      <c r="A23" s="95" t="s">
        <v>82</v>
      </c>
      <c r="B23" s="111">
        <v>9099625.861939285</v>
      </c>
      <c r="C23" s="111">
        <v>0</v>
      </c>
      <c r="D23" s="111">
        <v>11183245</v>
      </c>
      <c r="E23" s="94"/>
      <c r="F23" s="99"/>
      <c r="G23" s="90"/>
      <c r="H23" s="334"/>
      <c r="I23" s="90"/>
      <c r="J23" s="90"/>
      <c r="K23" s="90"/>
      <c r="L23" s="90"/>
      <c r="M23" s="90"/>
      <c r="N23" s="90"/>
      <c r="O23" s="90"/>
      <c r="P23" s="90"/>
      <c r="Q23" s="90"/>
      <c r="R23" s="90"/>
      <c r="AC23" s="90"/>
    </row>
    <row r="24" spans="1:29" ht="11.5" hidden="1" customHeight="1">
      <c r="A24" s="109"/>
      <c r="B24" s="100"/>
      <c r="C24" s="101"/>
      <c r="D24" s="100">
        <v>0</v>
      </c>
      <c r="E24" s="110"/>
      <c r="F24" s="99"/>
      <c r="G24" s="90"/>
      <c r="H24" s="334"/>
      <c r="I24" s="90"/>
      <c r="J24" s="90"/>
      <c r="K24" s="90"/>
      <c r="L24" s="90"/>
      <c r="M24" s="90"/>
      <c r="N24" s="90"/>
      <c r="O24" s="90"/>
      <c r="P24" s="90"/>
      <c r="Q24" s="90"/>
      <c r="R24" s="90"/>
      <c r="AC24" s="90"/>
    </row>
    <row r="25" spans="1:29" ht="20.5" hidden="1" customHeight="1">
      <c r="A25" s="112"/>
      <c r="B25" s="113"/>
      <c r="C25" s="114"/>
      <c r="D25" s="115">
        <v>0</v>
      </c>
      <c r="E25" s="98"/>
      <c r="F25" s="99"/>
      <c r="G25" s="90"/>
      <c r="H25" s="334"/>
      <c r="I25" s="90"/>
      <c r="J25" s="90"/>
      <c r="K25" s="90"/>
      <c r="L25" s="90"/>
      <c r="M25" s="90"/>
      <c r="N25" s="90"/>
      <c r="O25" s="90"/>
      <c r="P25" s="90"/>
      <c r="Q25" s="90"/>
      <c r="R25" s="90"/>
      <c r="AC25" s="90"/>
    </row>
    <row r="26" spans="1:29" ht="17.5" customHeight="1">
      <c r="A26" s="108" t="s">
        <v>104</v>
      </c>
      <c r="B26" s="100">
        <v>155706.49456000002</v>
      </c>
      <c r="C26" s="101"/>
      <c r="D26" s="100">
        <v>300703</v>
      </c>
      <c r="E26" s="98"/>
      <c r="F26" s="99"/>
      <c r="G26" s="99"/>
      <c r="H26" s="334"/>
      <c r="I26" s="90"/>
      <c r="J26" s="90"/>
      <c r="K26" s="90"/>
      <c r="L26" s="90"/>
      <c r="M26" s="90"/>
      <c r="N26" s="90"/>
      <c r="O26" s="90"/>
      <c r="P26" s="90"/>
      <c r="Q26" s="90"/>
      <c r="R26" s="90"/>
      <c r="AC26" s="90"/>
    </row>
    <row r="27" spans="1:29" ht="17.5" customHeight="1">
      <c r="A27" s="108" t="s">
        <v>105</v>
      </c>
      <c r="B27" s="100">
        <v>-2270628.1167299999</v>
      </c>
      <c r="C27" s="101"/>
      <c r="D27" s="100">
        <v>-1783553</v>
      </c>
      <c r="E27" s="116"/>
      <c r="F27" s="99"/>
      <c r="G27" s="90"/>
      <c r="H27" s="334"/>
      <c r="I27" s="90"/>
      <c r="J27" s="90"/>
      <c r="K27" s="90"/>
      <c r="L27" s="90"/>
      <c r="M27" s="90"/>
      <c r="N27" s="90"/>
      <c r="O27" s="90"/>
      <c r="P27" s="90"/>
      <c r="Q27" s="90"/>
      <c r="R27" s="90"/>
      <c r="AC27" s="90"/>
    </row>
    <row r="28" spans="1:29" ht="17.5" customHeight="1">
      <c r="A28" s="108" t="s">
        <v>119</v>
      </c>
      <c r="B28" s="100">
        <v>479401.30660000001</v>
      </c>
      <c r="C28" s="101"/>
      <c r="D28" s="100">
        <v>1451462</v>
      </c>
      <c r="E28" s="98"/>
      <c r="F28" s="99"/>
      <c r="G28" s="90"/>
      <c r="H28" s="334"/>
      <c r="I28" s="90"/>
      <c r="J28" s="90"/>
      <c r="K28" s="90"/>
      <c r="L28" s="90"/>
      <c r="M28" s="90"/>
      <c r="N28" s="90"/>
      <c r="O28" s="90"/>
      <c r="P28" s="90"/>
      <c r="Q28" s="90"/>
      <c r="R28" s="90"/>
      <c r="AC28" s="90"/>
    </row>
    <row r="29" spans="1:29" ht="17.5" hidden="1" customHeight="1">
      <c r="A29" s="108" t="s">
        <v>178</v>
      </c>
      <c r="B29" s="117"/>
      <c r="C29" s="101"/>
      <c r="D29" s="100">
        <v>0</v>
      </c>
      <c r="E29" s="98"/>
      <c r="F29" s="99"/>
      <c r="G29" s="90"/>
      <c r="H29" s="334"/>
      <c r="I29" s="90"/>
      <c r="J29" s="90"/>
      <c r="K29" s="90"/>
      <c r="L29" s="90"/>
      <c r="M29" s="90"/>
      <c r="N29" s="90"/>
      <c r="O29" s="90"/>
      <c r="P29" s="90"/>
      <c r="Q29" s="90"/>
      <c r="R29" s="90"/>
      <c r="AC29" s="90"/>
    </row>
    <row r="30" spans="1:29" ht="17.5" customHeight="1">
      <c r="A30" s="108" t="s">
        <v>83</v>
      </c>
      <c r="B30" s="100">
        <v>157314.8095</v>
      </c>
      <c r="C30" s="101"/>
      <c r="D30" s="100">
        <v>327674</v>
      </c>
      <c r="E30" s="98"/>
      <c r="F30" s="99"/>
      <c r="G30" s="90"/>
      <c r="H30" s="334"/>
      <c r="I30" s="90"/>
      <c r="J30" s="90"/>
      <c r="K30" s="90"/>
      <c r="L30" s="90"/>
      <c r="M30" s="90"/>
      <c r="N30" s="90"/>
      <c r="O30" s="90"/>
      <c r="P30" s="90"/>
      <c r="Q30" s="90"/>
      <c r="R30" s="90"/>
      <c r="AC30" s="90"/>
    </row>
    <row r="31" spans="1:29" ht="20.5" customHeight="1">
      <c r="A31" s="118" t="s">
        <v>106</v>
      </c>
      <c r="B31" s="103">
        <v>7621420.3558692848</v>
      </c>
      <c r="C31" s="103">
        <v>0</v>
      </c>
      <c r="D31" s="103">
        <v>11479531</v>
      </c>
      <c r="E31" s="119"/>
      <c r="F31" s="99"/>
      <c r="G31" s="90"/>
      <c r="H31" s="334"/>
      <c r="I31" s="90"/>
      <c r="J31" s="90"/>
      <c r="K31" s="90"/>
      <c r="L31" s="90"/>
      <c r="M31" s="90"/>
      <c r="N31" s="90"/>
      <c r="O31" s="90"/>
      <c r="P31" s="90"/>
      <c r="Q31" s="90"/>
      <c r="R31" s="90"/>
      <c r="AC31" s="90"/>
    </row>
    <row r="32" spans="1:29" ht="11.5" customHeight="1">
      <c r="A32" s="118"/>
      <c r="B32" s="111"/>
      <c r="C32" s="104"/>
      <c r="D32" s="111">
        <v>0</v>
      </c>
      <c r="E32" s="119"/>
      <c r="F32" s="99"/>
      <c r="G32" s="90"/>
      <c r="H32" s="334"/>
      <c r="I32" s="90"/>
      <c r="J32" s="90"/>
      <c r="K32" s="90"/>
      <c r="L32" s="90"/>
      <c r="M32" s="90"/>
      <c r="N32" s="90"/>
      <c r="O32" s="90"/>
      <c r="P32" s="90"/>
      <c r="Q32" s="90"/>
      <c r="R32" s="90"/>
      <c r="AC32" s="90"/>
    </row>
    <row r="33" spans="1:29" ht="36" customHeight="1">
      <c r="A33" s="120" t="s">
        <v>84</v>
      </c>
      <c r="B33" s="102">
        <v>-280146</v>
      </c>
      <c r="C33" s="121"/>
      <c r="D33" s="102">
        <v>-203975</v>
      </c>
      <c r="E33" s="122"/>
      <c r="F33" s="99"/>
      <c r="G33" s="90"/>
      <c r="H33" s="334"/>
      <c r="I33" s="90"/>
      <c r="J33" s="90"/>
      <c r="K33" s="90"/>
      <c r="L33" s="90"/>
      <c r="M33" s="90"/>
      <c r="N33" s="90"/>
      <c r="O33" s="90"/>
      <c r="P33" s="90"/>
      <c r="Q33" s="90"/>
      <c r="R33" s="90"/>
      <c r="AC33" s="90"/>
    </row>
    <row r="34" spans="1:29" ht="11.5" customHeight="1">
      <c r="A34" s="123"/>
      <c r="B34" s="102"/>
      <c r="C34" s="121"/>
      <c r="D34" s="102">
        <v>0</v>
      </c>
      <c r="E34" s="98"/>
      <c r="F34" s="99"/>
      <c r="G34" s="90"/>
      <c r="H34" s="334"/>
      <c r="I34" s="90"/>
      <c r="J34" s="90"/>
      <c r="K34" s="90"/>
      <c r="L34" s="90"/>
      <c r="M34" s="90"/>
      <c r="N34" s="90"/>
      <c r="O34" s="90"/>
      <c r="P34" s="90"/>
      <c r="Q34" s="90"/>
      <c r="R34" s="90"/>
      <c r="AC34" s="90"/>
    </row>
    <row r="35" spans="1:29" ht="21" customHeight="1">
      <c r="A35" s="124" t="s">
        <v>199</v>
      </c>
      <c r="B35" s="105">
        <v>7341274.3558692848</v>
      </c>
      <c r="C35" s="105">
        <v>0</v>
      </c>
      <c r="D35" s="105">
        <v>11275556</v>
      </c>
      <c r="E35" s="126"/>
      <c r="F35" s="99"/>
      <c r="G35" s="90"/>
      <c r="H35" s="334"/>
      <c r="I35" s="90"/>
      <c r="J35" s="90"/>
      <c r="K35" s="90"/>
      <c r="L35" s="90"/>
      <c r="M35" s="90"/>
      <c r="N35" s="90"/>
      <c r="O35" s="90"/>
      <c r="P35" s="90"/>
      <c r="Q35" s="90"/>
      <c r="R35" s="90"/>
      <c r="AC35" s="90"/>
    </row>
    <row r="36" spans="1:29" ht="11.5" customHeight="1">
      <c r="A36" s="127"/>
      <c r="B36" s="128"/>
      <c r="C36" s="129"/>
      <c r="D36" s="128">
        <v>0</v>
      </c>
      <c r="E36" s="89"/>
      <c r="F36" s="90"/>
      <c r="G36" s="90"/>
      <c r="H36" s="334"/>
      <c r="I36" s="90"/>
      <c r="J36" s="90"/>
      <c r="K36" s="90"/>
      <c r="L36" s="90"/>
      <c r="M36" s="90"/>
      <c r="N36" s="90"/>
      <c r="O36" s="90"/>
      <c r="P36" s="90"/>
      <c r="Q36" s="90"/>
      <c r="R36" s="90"/>
      <c r="AC36" s="90"/>
    </row>
    <row r="37" spans="1:29" ht="20.5" customHeight="1">
      <c r="A37" s="123" t="s">
        <v>90</v>
      </c>
      <c r="B37" s="102">
        <v>0</v>
      </c>
      <c r="C37" s="121"/>
      <c r="D37" s="102">
        <v>0</v>
      </c>
      <c r="E37" s="98"/>
      <c r="F37" s="90"/>
      <c r="G37" s="90"/>
      <c r="H37" s="334"/>
      <c r="I37" s="90"/>
      <c r="J37" s="90"/>
      <c r="K37" s="90"/>
      <c r="L37" s="90"/>
      <c r="M37" s="90"/>
      <c r="N37" s="90"/>
      <c r="O37" s="90"/>
      <c r="P37" s="90"/>
      <c r="Q37" s="90"/>
      <c r="R37" s="90"/>
      <c r="AC37" s="90"/>
    </row>
    <row r="38" spans="1:29" ht="20.5" hidden="1" customHeight="1">
      <c r="A38" s="123"/>
      <c r="B38" s="102"/>
      <c r="C38" s="121"/>
      <c r="D38" s="102">
        <v>0</v>
      </c>
      <c r="E38" s="98"/>
      <c r="F38" s="90"/>
      <c r="G38" s="90"/>
      <c r="H38" s="334"/>
      <c r="I38" s="90"/>
      <c r="J38" s="90"/>
      <c r="K38" s="90"/>
      <c r="L38" s="90"/>
      <c r="M38" s="90"/>
      <c r="N38" s="90"/>
      <c r="O38" s="90"/>
      <c r="P38" s="90"/>
      <c r="Q38" s="90"/>
      <c r="R38" s="90"/>
      <c r="AC38" s="90"/>
    </row>
    <row r="39" spans="1:29" ht="20.5" customHeight="1">
      <c r="A39" s="127"/>
      <c r="B39" s="102"/>
      <c r="C39" s="121"/>
      <c r="D39" s="102">
        <v>0</v>
      </c>
      <c r="E39" s="89"/>
      <c r="F39" s="90"/>
      <c r="G39" s="90"/>
      <c r="H39" s="334"/>
      <c r="I39" s="90"/>
      <c r="J39" s="90"/>
      <c r="K39" s="90"/>
      <c r="L39" s="90"/>
      <c r="M39" s="90"/>
      <c r="N39" s="90"/>
      <c r="O39" s="90"/>
      <c r="P39" s="90"/>
      <c r="Q39" s="90"/>
      <c r="R39" s="90"/>
      <c r="AC39" s="90"/>
    </row>
    <row r="40" spans="1:29" ht="33.75" customHeight="1" thickBot="1">
      <c r="A40" s="131" t="s">
        <v>200</v>
      </c>
      <c r="B40" s="132">
        <v>7341274.3558692848</v>
      </c>
      <c r="C40" s="132">
        <v>0</v>
      </c>
      <c r="D40" s="132">
        <v>11275556</v>
      </c>
      <c r="E40" s="94"/>
      <c r="F40" s="99"/>
      <c r="G40" s="90"/>
      <c r="H40" s="334"/>
      <c r="I40" s="90"/>
      <c r="J40" s="90"/>
      <c r="K40" s="90"/>
      <c r="L40" s="90"/>
      <c r="M40" s="90"/>
      <c r="N40" s="90"/>
      <c r="O40" s="90"/>
      <c r="P40" s="90"/>
      <c r="Q40" s="90"/>
      <c r="R40" s="90"/>
      <c r="AC40" s="90"/>
    </row>
    <row r="41" spans="1:29" ht="20.5" customHeight="1" thickTop="1">
      <c r="A41" s="133"/>
      <c r="B41" s="134"/>
      <c r="C41" s="125"/>
      <c r="D41" s="134">
        <v>0</v>
      </c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AC41" s="90"/>
    </row>
    <row r="42" spans="1:29" ht="20.5" hidden="1" customHeight="1">
      <c r="A42" s="123" t="s">
        <v>145</v>
      </c>
      <c r="B42" s="102">
        <v>7341274.3558692848</v>
      </c>
      <c r="C42" s="121"/>
      <c r="D42" s="102">
        <v>8834706.140737135</v>
      </c>
      <c r="E42" s="89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AC42" s="90"/>
    </row>
    <row r="43" spans="1:29" ht="20.5" hidden="1" customHeight="1">
      <c r="A43" s="123" t="s">
        <v>146</v>
      </c>
      <c r="B43" s="102">
        <v>0</v>
      </c>
      <c r="C43" s="121"/>
      <c r="D43" s="102">
        <v>0</v>
      </c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AC43" s="90"/>
    </row>
    <row r="44" spans="1:29" ht="20.5" customHeight="1">
      <c r="A44" s="123"/>
      <c r="B44" s="134"/>
      <c r="C44" s="125"/>
      <c r="D44" s="134">
        <v>0</v>
      </c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AC44" s="90"/>
    </row>
    <row r="45" spans="1:29" ht="14.5" outlineLevel="1">
      <c r="A45" s="123" t="s">
        <v>138</v>
      </c>
      <c r="B45" s="295">
        <v>198.67521669414805</v>
      </c>
      <c r="C45" s="295">
        <v>0</v>
      </c>
      <c r="D45" s="295">
        <v>305.14777449449247</v>
      </c>
      <c r="E45" s="98"/>
    </row>
    <row r="46" spans="1:29" ht="14.5" outlineLevel="1">
      <c r="A46" s="123" t="s">
        <v>139</v>
      </c>
      <c r="B46" s="295">
        <v>198.67521669414805</v>
      </c>
      <c r="C46" s="295">
        <v>0</v>
      </c>
      <c r="D46" s="295">
        <v>305.14777449449247</v>
      </c>
      <c r="E46" s="137"/>
    </row>
    <row r="47" spans="1:29" ht="14.5">
      <c r="A47" s="138"/>
      <c r="B47" s="139"/>
      <c r="C47" s="140"/>
      <c r="D47" s="285"/>
      <c r="E47" s="137"/>
      <c r="L47" s="90"/>
      <c r="M47" s="90"/>
      <c r="N47" s="90"/>
      <c r="O47" s="90"/>
      <c r="P47" s="90"/>
      <c r="Q47" s="90"/>
      <c r="R47" s="90"/>
      <c r="AC47" s="90"/>
    </row>
    <row r="48" spans="1:29" ht="14.5">
      <c r="A48" s="118" t="s">
        <v>259</v>
      </c>
      <c r="B48" s="141"/>
      <c r="C48" s="142"/>
      <c r="D48" s="286" t="s">
        <v>260</v>
      </c>
    </row>
    <row r="49" spans="1:4" ht="14.5">
      <c r="A49" s="118"/>
      <c r="B49" s="144"/>
      <c r="C49" s="145"/>
      <c r="D49" s="287"/>
    </row>
    <row r="50" spans="1:4" ht="14.5">
      <c r="A50" s="118"/>
      <c r="B50" s="144"/>
      <c r="C50" s="145"/>
      <c r="D50" s="286"/>
    </row>
    <row r="51" spans="1:4" ht="14.5">
      <c r="A51" s="95" t="s">
        <v>190</v>
      </c>
      <c r="B51" s="141"/>
      <c r="C51" s="142"/>
      <c r="D51" s="286" t="s">
        <v>191</v>
      </c>
    </row>
  </sheetData>
  <mergeCells count="3">
    <mergeCell ref="A8:C8"/>
    <mergeCell ref="A6:D6"/>
    <mergeCell ref="A7:D7"/>
  </mergeCells>
  <phoneticPr fontId="16" type="noConversion"/>
  <pageMargins left="0.78740157480314965" right="0.39370078740157483" top="0.78740157480314965" bottom="0.39370078740157483" header="0.39370078740157483" footer="0.51181102362204722"/>
  <pageSetup paperSize="9" scale="83" orientation="portrait" horizontalDpi="4294967295" verticalDpi="4294967295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4:FM255"/>
  <sheetViews>
    <sheetView view="pageBreakPreview" zoomScale="75" zoomScaleNormal="75" zoomScaleSheetLayoutView="75" workbookViewId="0">
      <pane ySplit="1" topLeftCell="A110" activePane="bottomLeft" state="frozen"/>
      <selection activeCell="G54" sqref="G54"/>
      <selection pane="bottomLeft" sqref="A1:XFD1048576"/>
    </sheetView>
  </sheetViews>
  <sheetFormatPr defaultColWidth="11.54296875" defaultRowHeight="15.5" outlineLevelRow="1" outlineLevelCol="1"/>
  <cols>
    <col min="1" max="1" width="1.81640625" style="222" customWidth="1" outlineLevel="1"/>
    <col min="2" max="2" width="73.1796875" style="222" customWidth="1" outlineLevel="1"/>
    <col min="3" max="3" width="23.7265625" style="223" customWidth="1"/>
    <col min="4" max="4" width="3.7265625" style="223" customWidth="1"/>
    <col min="5" max="5" width="24.26953125" style="223" hidden="1" customWidth="1"/>
    <col min="6" max="6" width="2.54296875" style="223" hidden="1" customWidth="1"/>
    <col min="7" max="7" width="1.81640625" style="223" hidden="1" customWidth="1"/>
    <col min="8" max="8" width="2.54296875" style="223" hidden="1" customWidth="1"/>
    <col min="9" max="9" width="25.81640625" style="223" customWidth="1"/>
    <col min="10" max="11" width="23.7265625" style="223" customWidth="1"/>
    <col min="12" max="12" width="11.54296875" style="224"/>
    <col min="13" max="13" width="13.81640625" style="224" bestFit="1" customWidth="1"/>
    <col min="14" max="256" width="11.54296875" style="224"/>
    <col min="257" max="257" width="1.81640625" style="224" customWidth="1"/>
    <col min="258" max="258" width="69.7265625" style="224" customWidth="1"/>
    <col min="259" max="259" width="23.7265625" style="224" customWidth="1"/>
    <col min="260" max="260" width="6.7265625" style="224" customWidth="1"/>
    <col min="261" max="264" width="0" style="224" hidden="1" customWidth="1"/>
    <col min="265" max="265" width="24.7265625" style="224" customWidth="1"/>
    <col min="266" max="267" width="23.7265625" style="224" customWidth="1"/>
    <col min="268" max="268" width="11.54296875" style="224"/>
    <col min="269" max="269" width="13.81640625" style="224" bestFit="1" customWidth="1"/>
    <col min="270" max="512" width="11.54296875" style="224"/>
    <col min="513" max="513" width="1.81640625" style="224" customWidth="1"/>
    <col min="514" max="514" width="69.7265625" style="224" customWidth="1"/>
    <col min="515" max="515" width="23.7265625" style="224" customWidth="1"/>
    <col min="516" max="516" width="6.7265625" style="224" customWidth="1"/>
    <col min="517" max="520" width="0" style="224" hidden="1" customWidth="1"/>
    <col min="521" max="521" width="24.7265625" style="224" customWidth="1"/>
    <col min="522" max="523" width="23.7265625" style="224" customWidth="1"/>
    <col min="524" max="524" width="11.54296875" style="224"/>
    <col min="525" max="525" width="13.81640625" style="224" bestFit="1" customWidth="1"/>
    <col min="526" max="768" width="11.54296875" style="224"/>
    <col min="769" max="769" width="1.81640625" style="224" customWidth="1"/>
    <col min="770" max="770" width="69.7265625" style="224" customWidth="1"/>
    <col min="771" max="771" width="23.7265625" style="224" customWidth="1"/>
    <col min="772" max="772" width="6.7265625" style="224" customWidth="1"/>
    <col min="773" max="776" width="0" style="224" hidden="1" customWidth="1"/>
    <col min="777" max="777" width="24.7265625" style="224" customWidth="1"/>
    <col min="778" max="779" width="23.7265625" style="224" customWidth="1"/>
    <col min="780" max="780" width="11.54296875" style="224"/>
    <col min="781" max="781" width="13.81640625" style="224" bestFit="1" customWidth="1"/>
    <col min="782" max="1024" width="11.54296875" style="224"/>
    <col min="1025" max="1025" width="1.81640625" style="224" customWidth="1"/>
    <col min="1026" max="1026" width="69.7265625" style="224" customWidth="1"/>
    <col min="1027" max="1027" width="23.7265625" style="224" customWidth="1"/>
    <col min="1028" max="1028" width="6.7265625" style="224" customWidth="1"/>
    <col min="1029" max="1032" width="0" style="224" hidden="1" customWidth="1"/>
    <col min="1033" max="1033" width="24.7265625" style="224" customWidth="1"/>
    <col min="1034" max="1035" width="23.7265625" style="224" customWidth="1"/>
    <col min="1036" max="1036" width="11.54296875" style="224"/>
    <col min="1037" max="1037" width="13.81640625" style="224" bestFit="1" customWidth="1"/>
    <col min="1038" max="1280" width="11.54296875" style="224"/>
    <col min="1281" max="1281" width="1.81640625" style="224" customWidth="1"/>
    <col min="1282" max="1282" width="69.7265625" style="224" customWidth="1"/>
    <col min="1283" max="1283" width="23.7265625" style="224" customWidth="1"/>
    <col min="1284" max="1284" width="6.7265625" style="224" customWidth="1"/>
    <col min="1285" max="1288" width="0" style="224" hidden="1" customWidth="1"/>
    <col min="1289" max="1289" width="24.7265625" style="224" customWidth="1"/>
    <col min="1290" max="1291" width="23.7265625" style="224" customWidth="1"/>
    <col min="1292" max="1292" width="11.54296875" style="224"/>
    <col min="1293" max="1293" width="13.81640625" style="224" bestFit="1" customWidth="1"/>
    <col min="1294" max="1536" width="11.54296875" style="224"/>
    <col min="1537" max="1537" width="1.81640625" style="224" customWidth="1"/>
    <col min="1538" max="1538" width="69.7265625" style="224" customWidth="1"/>
    <col min="1539" max="1539" width="23.7265625" style="224" customWidth="1"/>
    <col min="1540" max="1540" width="6.7265625" style="224" customWidth="1"/>
    <col min="1541" max="1544" width="0" style="224" hidden="1" customWidth="1"/>
    <col min="1545" max="1545" width="24.7265625" style="224" customWidth="1"/>
    <col min="1546" max="1547" width="23.7265625" style="224" customWidth="1"/>
    <col min="1548" max="1548" width="11.54296875" style="224"/>
    <col min="1549" max="1549" width="13.81640625" style="224" bestFit="1" customWidth="1"/>
    <col min="1550" max="1792" width="11.54296875" style="224"/>
    <col min="1793" max="1793" width="1.81640625" style="224" customWidth="1"/>
    <col min="1794" max="1794" width="69.7265625" style="224" customWidth="1"/>
    <col min="1795" max="1795" width="23.7265625" style="224" customWidth="1"/>
    <col min="1796" max="1796" width="6.7265625" style="224" customWidth="1"/>
    <col min="1797" max="1800" width="0" style="224" hidden="1" customWidth="1"/>
    <col min="1801" max="1801" width="24.7265625" style="224" customWidth="1"/>
    <col min="1802" max="1803" width="23.7265625" style="224" customWidth="1"/>
    <col min="1804" max="1804" width="11.54296875" style="224"/>
    <col min="1805" max="1805" width="13.81640625" style="224" bestFit="1" customWidth="1"/>
    <col min="1806" max="2048" width="11.54296875" style="224"/>
    <col min="2049" max="2049" width="1.81640625" style="224" customWidth="1"/>
    <col min="2050" max="2050" width="69.7265625" style="224" customWidth="1"/>
    <col min="2051" max="2051" width="23.7265625" style="224" customWidth="1"/>
    <col min="2052" max="2052" width="6.7265625" style="224" customWidth="1"/>
    <col min="2053" max="2056" width="0" style="224" hidden="1" customWidth="1"/>
    <col min="2057" max="2057" width="24.7265625" style="224" customWidth="1"/>
    <col min="2058" max="2059" width="23.7265625" style="224" customWidth="1"/>
    <col min="2060" max="2060" width="11.54296875" style="224"/>
    <col min="2061" max="2061" width="13.81640625" style="224" bestFit="1" customWidth="1"/>
    <col min="2062" max="2304" width="11.54296875" style="224"/>
    <col min="2305" max="2305" width="1.81640625" style="224" customWidth="1"/>
    <col min="2306" max="2306" width="69.7265625" style="224" customWidth="1"/>
    <col min="2307" max="2307" width="23.7265625" style="224" customWidth="1"/>
    <col min="2308" max="2308" width="6.7265625" style="224" customWidth="1"/>
    <col min="2309" max="2312" width="0" style="224" hidden="1" customWidth="1"/>
    <col min="2313" max="2313" width="24.7265625" style="224" customWidth="1"/>
    <col min="2314" max="2315" width="23.7265625" style="224" customWidth="1"/>
    <col min="2316" max="2316" width="11.54296875" style="224"/>
    <col min="2317" max="2317" width="13.81640625" style="224" bestFit="1" customWidth="1"/>
    <col min="2318" max="2560" width="11.54296875" style="224"/>
    <col min="2561" max="2561" width="1.81640625" style="224" customWidth="1"/>
    <col min="2562" max="2562" width="69.7265625" style="224" customWidth="1"/>
    <col min="2563" max="2563" width="23.7265625" style="224" customWidth="1"/>
    <col min="2564" max="2564" width="6.7265625" style="224" customWidth="1"/>
    <col min="2565" max="2568" width="0" style="224" hidden="1" customWidth="1"/>
    <col min="2569" max="2569" width="24.7265625" style="224" customWidth="1"/>
    <col min="2570" max="2571" width="23.7265625" style="224" customWidth="1"/>
    <col min="2572" max="2572" width="11.54296875" style="224"/>
    <col min="2573" max="2573" width="13.81640625" style="224" bestFit="1" customWidth="1"/>
    <col min="2574" max="2816" width="11.54296875" style="224"/>
    <col min="2817" max="2817" width="1.81640625" style="224" customWidth="1"/>
    <col min="2818" max="2818" width="69.7265625" style="224" customWidth="1"/>
    <col min="2819" max="2819" width="23.7265625" style="224" customWidth="1"/>
    <col min="2820" max="2820" width="6.7265625" style="224" customWidth="1"/>
    <col min="2821" max="2824" width="0" style="224" hidden="1" customWidth="1"/>
    <col min="2825" max="2825" width="24.7265625" style="224" customWidth="1"/>
    <col min="2826" max="2827" width="23.7265625" style="224" customWidth="1"/>
    <col min="2828" max="2828" width="11.54296875" style="224"/>
    <col min="2829" max="2829" width="13.81640625" style="224" bestFit="1" customWidth="1"/>
    <col min="2830" max="3072" width="11.54296875" style="224"/>
    <col min="3073" max="3073" width="1.81640625" style="224" customWidth="1"/>
    <col min="3074" max="3074" width="69.7265625" style="224" customWidth="1"/>
    <col min="3075" max="3075" width="23.7265625" style="224" customWidth="1"/>
    <col min="3076" max="3076" width="6.7265625" style="224" customWidth="1"/>
    <col min="3077" max="3080" width="0" style="224" hidden="1" customWidth="1"/>
    <col min="3081" max="3081" width="24.7265625" style="224" customWidth="1"/>
    <col min="3082" max="3083" width="23.7265625" style="224" customWidth="1"/>
    <col min="3084" max="3084" width="11.54296875" style="224"/>
    <col min="3085" max="3085" width="13.81640625" style="224" bestFit="1" customWidth="1"/>
    <col min="3086" max="3328" width="11.54296875" style="224"/>
    <col min="3329" max="3329" width="1.81640625" style="224" customWidth="1"/>
    <col min="3330" max="3330" width="69.7265625" style="224" customWidth="1"/>
    <col min="3331" max="3331" width="23.7265625" style="224" customWidth="1"/>
    <col min="3332" max="3332" width="6.7265625" style="224" customWidth="1"/>
    <col min="3333" max="3336" width="0" style="224" hidden="1" customWidth="1"/>
    <col min="3337" max="3337" width="24.7265625" style="224" customWidth="1"/>
    <col min="3338" max="3339" width="23.7265625" style="224" customWidth="1"/>
    <col min="3340" max="3340" width="11.54296875" style="224"/>
    <col min="3341" max="3341" width="13.81640625" style="224" bestFit="1" customWidth="1"/>
    <col min="3342" max="3584" width="11.54296875" style="224"/>
    <col min="3585" max="3585" width="1.81640625" style="224" customWidth="1"/>
    <col min="3586" max="3586" width="69.7265625" style="224" customWidth="1"/>
    <col min="3587" max="3587" width="23.7265625" style="224" customWidth="1"/>
    <col min="3588" max="3588" width="6.7265625" style="224" customWidth="1"/>
    <col min="3589" max="3592" width="0" style="224" hidden="1" customWidth="1"/>
    <col min="3593" max="3593" width="24.7265625" style="224" customWidth="1"/>
    <col min="3594" max="3595" width="23.7265625" style="224" customWidth="1"/>
    <col min="3596" max="3596" width="11.54296875" style="224"/>
    <col min="3597" max="3597" width="13.81640625" style="224" bestFit="1" customWidth="1"/>
    <col min="3598" max="3840" width="11.54296875" style="224"/>
    <col min="3841" max="3841" width="1.81640625" style="224" customWidth="1"/>
    <col min="3842" max="3842" width="69.7265625" style="224" customWidth="1"/>
    <col min="3843" max="3843" width="23.7265625" style="224" customWidth="1"/>
    <col min="3844" max="3844" width="6.7265625" style="224" customWidth="1"/>
    <col min="3845" max="3848" width="0" style="224" hidden="1" customWidth="1"/>
    <col min="3849" max="3849" width="24.7265625" style="224" customWidth="1"/>
    <col min="3850" max="3851" width="23.7265625" style="224" customWidth="1"/>
    <col min="3852" max="3852" width="11.54296875" style="224"/>
    <col min="3853" max="3853" width="13.81640625" style="224" bestFit="1" customWidth="1"/>
    <col min="3854" max="4096" width="11.54296875" style="224"/>
    <col min="4097" max="4097" width="1.81640625" style="224" customWidth="1"/>
    <col min="4098" max="4098" width="69.7265625" style="224" customWidth="1"/>
    <col min="4099" max="4099" width="23.7265625" style="224" customWidth="1"/>
    <col min="4100" max="4100" width="6.7265625" style="224" customWidth="1"/>
    <col min="4101" max="4104" width="0" style="224" hidden="1" customWidth="1"/>
    <col min="4105" max="4105" width="24.7265625" style="224" customWidth="1"/>
    <col min="4106" max="4107" width="23.7265625" style="224" customWidth="1"/>
    <col min="4108" max="4108" width="11.54296875" style="224"/>
    <col min="4109" max="4109" width="13.81640625" style="224" bestFit="1" customWidth="1"/>
    <col min="4110" max="4352" width="11.54296875" style="224"/>
    <col min="4353" max="4353" width="1.81640625" style="224" customWidth="1"/>
    <col min="4354" max="4354" width="69.7265625" style="224" customWidth="1"/>
    <col min="4355" max="4355" width="23.7265625" style="224" customWidth="1"/>
    <col min="4356" max="4356" width="6.7265625" style="224" customWidth="1"/>
    <col min="4357" max="4360" width="0" style="224" hidden="1" customWidth="1"/>
    <col min="4361" max="4361" width="24.7265625" style="224" customWidth="1"/>
    <col min="4362" max="4363" width="23.7265625" style="224" customWidth="1"/>
    <col min="4364" max="4364" width="11.54296875" style="224"/>
    <col min="4365" max="4365" width="13.81640625" style="224" bestFit="1" customWidth="1"/>
    <col min="4366" max="4608" width="11.54296875" style="224"/>
    <col min="4609" max="4609" width="1.81640625" style="224" customWidth="1"/>
    <col min="4610" max="4610" width="69.7265625" style="224" customWidth="1"/>
    <col min="4611" max="4611" width="23.7265625" style="224" customWidth="1"/>
    <col min="4612" max="4612" width="6.7265625" style="224" customWidth="1"/>
    <col min="4613" max="4616" width="0" style="224" hidden="1" customWidth="1"/>
    <col min="4617" max="4617" width="24.7265625" style="224" customWidth="1"/>
    <col min="4618" max="4619" width="23.7265625" style="224" customWidth="1"/>
    <col min="4620" max="4620" width="11.54296875" style="224"/>
    <col min="4621" max="4621" width="13.81640625" style="224" bestFit="1" customWidth="1"/>
    <col min="4622" max="4864" width="11.54296875" style="224"/>
    <col min="4865" max="4865" width="1.81640625" style="224" customWidth="1"/>
    <col min="4866" max="4866" width="69.7265625" style="224" customWidth="1"/>
    <col min="4867" max="4867" width="23.7265625" style="224" customWidth="1"/>
    <col min="4868" max="4868" width="6.7265625" style="224" customWidth="1"/>
    <col min="4869" max="4872" width="0" style="224" hidden="1" customWidth="1"/>
    <col min="4873" max="4873" width="24.7265625" style="224" customWidth="1"/>
    <col min="4874" max="4875" width="23.7265625" style="224" customWidth="1"/>
    <col min="4876" max="4876" width="11.54296875" style="224"/>
    <col min="4877" max="4877" width="13.81640625" style="224" bestFit="1" customWidth="1"/>
    <col min="4878" max="5120" width="11.54296875" style="224"/>
    <col min="5121" max="5121" width="1.81640625" style="224" customWidth="1"/>
    <col min="5122" max="5122" width="69.7265625" style="224" customWidth="1"/>
    <col min="5123" max="5123" width="23.7265625" style="224" customWidth="1"/>
    <col min="5124" max="5124" width="6.7265625" style="224" customWidth="1"/>
    <col min="5125" max="5128" width="0" style="224" hidden="1" customWidth="1"/>
    <col min="5129" max="5129" width="24.7265625" style="224" customWidth="1"/>
    <col min="5130" max="5131" width="23.7265625" style="224" customWidth="1"/>
    <col min="5132" max="5132" width="11.54296875" style="224"/>
    <col min="5133" max="5133" width="13.81640625" style="224" bestFit="1" customWidth="1"/>
    <col min="5134" max="5376" width="11.54296875" style="224"/>
    <col min="5377" max="5377" width="1.81640625" style="224" customWidth="1"/>
    <col min="5378" max="5378" width="69.7265625" style="224" customWidth="1"/>
    <col min="5379" max="5379" width="23.7265625" style="224" customWidth="1"/>
    <col min="5380" max="5380" width="6.7265625" style="224" customWidth="1"/>
    <col min="5381" max="5384" width="0" style="224" hidden="1" customWidth="1"/>
    <col min="5385" max="5385" width="24.7265625" style="224" customWidth="1"/>
    <col min="5386" max="5387" width="23.7265625" style="224" customWidth="1"/>
    <col min="5388" max="5388" width="11.54296875" style="224"/>
    <col min="5389" max="5389" width="13.81640625" style="224" bestFit="1" customWidth="1"/>
    <col min="5390" max="5632" width="11.54296875" style="224"/>
    <col min="5633" max="5633" width="1.81640625" style="224" customWidth="1"/>
    <col min="5634" max="5634" width="69.7265625" style="224" customWidth="1"/>
    <col min="5635" max="5635" width="23.7265625" style="224" customWidth="1"/>
    <col min="5636" max="5636" width="6.7265625" style="224" customWidth="1"/>
    <col min="5637" max="5640" width="0" style="224" hidden="1" customWidth="1"/>
    <col min="5641" max="5641" width="24.7265625" style="224" customWidth="1"/>
    <col min="5642" max="5643" width="23.7265625" style="224" customWidth="1"/>
    <col min="5644" max="5644" width="11.54296875" style="224"/>
    <col min="5645" max="5645" width="13.81640625" style="224" bestFit="1" customWidth="1"/>
    <col min="5646" max="5888" width="11.54296875" style="224"/>
    <col min="5889" max="5889" width="1.81640625" style="224" customWidth="1"/>
    <col min="5890" max="5890" width="69.7265625" style="224" customWidth="1"/>
    <col min="5891" max="5891" width="23.7265625" style="224" customWidth="1"/>
    <col min="5892" max="5892" width="6.7265625" style="224" customWidth="1"/>
    <col min="5893" max="5896" width="0" style="224" hidden="1" customWidth="1"/>
    <col min="5897" max="5897" width="24.7265625" style="224" customWidth="1"/>
    <col min="5898" max="5899" width="23.7265625" style="224" customWidth="1"/>
    <col min="5900" max="5900" width="11.54296875" style="224"/>
    <col min="5901" max="5901" width="13.81640625" style="224" bestFit="1" customWidth="1"/>
    <col min="5902" max="6144" width="11.54296875" style="224"/>
    <col min="6145" max="6145" width="1.81640625" style="224" customWidth="1"/>
    <col min="6146" max="6146" width="69.7265625" style="224" customWidth="1"/>
    <col min="6147" max="6147" width="23.7265625" style="224" customWidth="1"/>
    <col min="6148" max="6148" width="6.7265625" style="224" customWidth="1"/>
    <col min="6149" max="6152" width="0" style="224" hidden="1" customWidth="1"/>
    <col min="6153" max="6153" width="24.7265625" style="224" customWidth="1"/>
    <col min="6154" max="6155" width="23.7265625" style="224" customWidth="1"/>
    <col min="6156" max="6156" width="11.54296875" style="224"/>
    <col min="6157" max="6157" width="13.81640625" style="224" bestFit="1" customWidth="1"/>
    <col min="6158" max="6400" width="11.54296875" style="224"/>
    <col min="6401" max="6401" width="1.81640625" style="224" customWidth="1"/>
    <col min="6402" max="6402" width="69.7265625" style="224" customWidth="1"/>
    <col min="6403" max="6403" width="23.7265625" style="224" customWidth="1"/>
    <col min="6404" max="6404" width="6.7265625" style="224" customWidth="1"/>
    <col min="6405" max="6408" width="0" style="224" hidden="1" customWidth="1"/>
    <col min="6409" max="6409" width="24.7265625" style="224" customWidth="1"/>
    <col min="6410" max="6411" width="23.7265625" style="224" customWidth="1"/>
    <col min="6412" max="6412" width="11.54296875" style="224"/>
    <col min="6413" max="6413" width="13.81640625" style="224" bestFit="1" customWidth="1"/>
    <col min="6414" max="6656" width="11.54296875" style="224"/>
    <col min="6657" max="6657" width="1.81640625" style="224" customWidth="1"/>
    <col min="6658" max="6658" width="69.7265625" style="224" customWidth="1"/>
    <col min="6659" max="6659" width="23.7265625" style="224" customWidth="1"/>
    <col min="6660" max="6660" width="6.7265625" style="224" customWidth="1"/>
    <col min="6661" max="6664" width="0" style="224" hidden="1" customWidth="1"/>
    <col min="6665" max="6665" width="24.7265625" style="224" customWidth="1"/>
    <col min="6666" max="6667" width="23.7265625" style="224" customWidth="1"/>
    <col min="6668" max="6668" width="11.54296875" style="224"/>
    <col min="6669" max="6669" width="13.81640625" style="224" bestFit="1" customWidth="1"/>
    <col min="6670" max="6912" width="11.54296875" style="224"/>
    <col min="6913" max="6913" width="1.81640625" style="224" customWidth="1"/>
    <col min="6914" max="6914" width="69.7265625" style="224" customWidth="1"/>
    <col min="6915" max="6915" width="23.7265625" style="224" customWidth="1"/>
    <col min="6916" max="6916" width="6.7265625" style="224" customWidth="1"/>
    <col min="6917" max="6920" width="0" style="224" hidden="1" customWidth="1"/>
    <col min="6921" max="6921" width="24.7265625" style="224" customWidth="1"/>
    <col min="6922" max="6923" width="23.7265625" style="224" customWidth="1"/>
    <col min="6924" max="6924" width="11.54296875" style="224"/>
    <col min="6925" max="6925" width="13.81640625" style="224" bestFit="1" customWidth="1"/>
    <col min="6926" max="7168" width="11.54296875" style="224"/>
    <col min="7169" max="7169" width="1.81640625" style="224" customWidth="1"/>
    <col min="7170" max="7170" width="69.7265625" style="224" customWidth="1"/>
    <col min="7171" max="7171" width="23.7265625" style="224" customWidth="1"/>
    <col min="7172" max="7172" width="6.7265625" style="224" customWidth="1"/>
    <col min="7173" max="7176" width="0" style="224" hidden="1" customWidth="1"/>
    <col min="7177" max="7177" width="24.7265625" style="224" customWidth="1"/>
    <col min="7178" max="7179" width="23.7265625" style="224" customWidth="1"/>
    <col min="7180" max="7180" width="11.54296875" style="224"/>
    <col min="7181" max="7181" width="13.81640625" style="224" bestFit="1" customWidth="1"/>
    <col min="7182" max="7424" width="11.54296875" style="224"/>
    <col min="7425" max="7425" width="1.81640625" style="224" customWidth="1"/>
    <col min="7426" max="7426" width="69.7265625" style="224" customWidth="1"/>
    <col min="7427" max="7427" width="23.7265625" style="224" customWidth="1"/>
    <col min="7428" max="7428" width="6.7265625" style="224" customWidth="1"/>
    <col min="7429" max="7432" width="0" style="224" hidden="1" customWidth="1"/>
    <col min="7433" max="7433" width="24.7265625" style="224" customWidth="1"/>
    <col min="7434" max="7435" width="23.7265625" style="224" customWidth="1"/>
    <col min="7436" max="7436" width="11.54296875" style="224"/>
    <col min="7437" max="7437" width="13.81640625" style="224" bestFit="1" customWidth="1"/>
    <col min="7438" max="7680" width="11.54296875" style="224"/>
    <col min="7681" max="7681" width="1.81640625" style="224" customWidth="1"/>
    <col min="7682" max="7682" width="69.7265625" style="224" customWidth="1"/>
    <col min="7683" max="7683" width="23.7265625" style="224" customWidth="1"/>
    <col min="7684" max="7684" width="6.7265625" style="224" customWidth="1"/>
    <col min="7685" max="7688" width="0" style="224" hidden="1" customWidth="1"/>
    <col min="7689" max="7689" width="24.7265625" style="224" customWidth="1"/>
    <col min="7690" max="7691" width="23.7265625" style="224" customWidth="1"/>
    <col min="7692" max="7692" width="11.54296875" style="224"/>
    <col min="7693" max="7693" width="13.81640625" style="224" bestFit="1" customWidth="1"/>
    <col min="7694" max="7936" width="11.54296875" style="224"/>
    <col min="7937" max="7937" width="1.81640625" style="224" customWidth="1"/>
    <col min="7938" max="7938" width="69.7265625" style="224" customWidth="1"/>
    <col min="7939" max="7939" width="23.7265625" style="224" customWidth="1"/>
    <col min="7940" max="7940" width="6.7265625" style="224" customWidth="1"/>
    <col min="7941" max="7944" width="0" style="224" hidden="1" customWidth="1"/>
    <col min="7945" max="7945" width="24.7265625" style="224" customWidth="1"/>
    <col min="7946" max="7947" width="23.7265625" style="224" customWidth="1"/>
    <col min="7948" max="7948" width="11.54296875" style="224"/>
    <col min="7949" max="7949" width="13.81640625" style="224" bestFit="1" customWidth="1"/>
    <col min="7950" max="8192" width="11.54296875" style="224"/>
    <col min="8193" max="8193" width="1.81640625" style="224" customWidth="1"/>
    <col min="8194" max="8194" width="69.7265625" style="224" customWidth="1"/>
    <col min="8195" max="8195" width="23.7265625" style="224" customWidth="1"/>
    <col min="8196" max="8196" width="6.7265625" style="224" customWidth="1"/>
    <col min="8197" max="8200" width="0" style="224" hidden="1" customWidth="1"/>
    <col min="8201" max="8201" width="24.7265625" style="224" customWidth="1"/>
    <col min="8202" max="8203" width="23.7265625" style="224" customWidth="1"/>
    <col min="8204" max="8204" width="11.54296875" style="224"/>
    <col min="8205" max="8205" width="13.81640625" style="224" bestFit="1" customWidth="1"/>
    <col min="8206" max="8448" width="11.54296875" style="224"/>
    <col min="8449" max="8449" width="1.81640625" style="224" customWidth="1"/>
    <col min="8450" max="8450" width="69.7265625" style="224" customWidth="1"/>
    <col min="8451" max="8451" width="23.7265625" style="224" customWidth="1"/>
    <col min="8452" max="8452" width="6.7265625" style="224" customWidth="1"/>
    <col min="8453" max="8456" width="0" style="224" hidden="1" customWidth="1"/>
    <col min="8457" max="8457" width="24.7265625" style="224" customWidth="1"/>
    <col min="8458" max="8459" width="23.7265625" style="224" customWidth="1"/>
    <col min="8460" max="8460" width="11.54296875" style="224"/>
    <col min="8461" max="8461" width="13.81640625" style="224" bestFit="1" customWidth="1"/>
    <col min="8462" max="8704" width="11.54296875" style="224"/>
    <col min="8705" max="8705" width="1.81640625" style="224" customWidth="1"/>
    <col min="8706" max="8706" width="69.7265625" style="224" customWidth="1"/>
    <col min="8707" max="8707" width="23.7265625" style="224" customWidth="1"/>
    <col min="8708" max="8708" width="6.7265625" style="224" customWidth="1"/>
    <col min="8709" max="8712" width="0" style="224" hidden="1" customWidth="1"/>
    <col min="8713" max="8713" width="24.7265625" style="224" customWidth="1"/>
    <col min="8714" max="8715" width="23.7265625" style="224" customWidth="1"/>
    <col min="8716" max="8716" width="11.54296875" style="224"/>
    <col min="8717" max="8717" width="13.81640625" style="224" bestFit="1" customWidth="1"/>
    <col min="8718" max="8960" width="11.54296875" style="224"/>
    <col min="8961" max="8961" width="1.81640625" style="224" customWidth="1"/>
    <col min="8962" max="8962" width="69.7265625" style="224" customWidth="1"/>
    <col min="8963" max="8963" width="23.7265625" style="224" customWidth="1"/>
    <col min="8964" max="8964" width="6.7265625" style="224" customWidth="1"/>
    <col min="8965" max="8968" width="0" style="224" hidden="1" customWidth="1"/>
    <col min="8969" max="8969" width="24.7265625" style="224" customWidth="1"/>
    <col min="8970" max="8971" width="23.7265625" style="224" customWidth="1"/>
    <col min="8972" max="8972" width="11.54296875" style="224"/>
    <col min="8973" max="8973" width="13.81640625" style="224" bestFit="1" customWidth="1"/>
    <col min="8974" max="9216" width="11.54296875" style="224"/>
    <col min="9217" max="9217" width="1.81640625" style="224" customWidth="1"/>
    <col min="9218" max="9218" width="69.7265625" style="224" customWidth="1"/>
    <col min="9219" max="9219" width="23.7265625" style="224" customWidth="1"/>
    <col min="9220" max="9220" width="6.7265625" style="224" customWidth="1"/>
    <col min="9221" max="9224" width="0" style="224" hidden="1" customWidth="1"/>
    <col min="9225" max="9225" width="24.7265625" style="224" customWidth="1"/>
    <col min="9226" max="9227" width="23.7265625" style="224" customWidth="1"/>
    <col min="9228" max="9228" width="11.54296875" style="224"/>
    <col min="9229" max="9229" width="13.81640625" style="224" bestFit="1" customWidth="1"/>
    <col min="9230" max="9472" width="11.54296875" style="224"/>
    <col min="9473" max="9473" width="1.81640625" style="224" customWidth="1"/>
    <col min="9474" max="9474" width="69.7265625" style="224" customWidth="1"/>
    <col min="9475" max="9475" width="23.7265625" style="224" customWidth="1"/>
    <col min="9476" max="9476" width="6.7265625" style="224" customWidth="1"/>
    <col min="9477" max="9480" width="0" style="224" hidden="1" customWidth="1"/>
    <col min="9481" max="9481" width="24.7265625" style="224" customWidth="1"/>
    <col min="9482" max="9483" width="23.7265625" style="224" customWidth="1"/>
    <col min="9484" max="9484" width="11.54296875" style="224"/>
    <col min="9485" max="9485" width="13.81640625" style="224" bestFit="1" customWidth="1"/>
    <col min="9486" max="9728" width="11.54296875" style="224"/>
    <col min="9729" max="9729" width="1.81640625" style="224" customWidth="1"/>
    <col min="9730" max="9730" width="69.7265625" style="224" customWidth="1"/>
    <col min="9731" max="9731" width="23.7265625" style="224" customWidth="1"/>
    <col min="9732" max="9732" width="6.7265625" style="224" customWidth="1"/>
    <col min="9733" max="9736" width="0" style="224" hidden="1" customWidth="1"/>
    <col min="9737" max="9737" width="24.7265625" style="224" customWidth="1"/>
    <col min="9738" max="9739" width="23.7265625" style="224" customWidth="1"/>
    <col min="9740" max="9740" width="11.54296875" style="224"/>
    <col min="9741" max="9741" width="13.81640625" style="224" bestFit="1" customWidth="1"/>
    <col min="9742" max="9984" width="11.54296875" style="224"/>
    <col min="9985" max="9985" width="1.81640625" style="224" customWidth="1"/>
    <col min="9986" max="9986" width="69.7265625" style="224" customWidth="1"/>
    <col min="9987" max="9987" width="23.7265625" style="224" customWidth="1"/>
    <col min="9988" max="9988" width="6.7265625" style="224" customWidth="1"/>
    <col min="9989" max="9992" width="0" style="224" hidden="1" customWidth="1"/>
    <col min="9993" max="9993" width="24.7265625" style="224" customWidth="1"/>
    <col min="9994" max="9995" width="23.7265625" style="224" customWidth="1"/>
    <col min="9996" max="9996" width="11.54296875" style="224"/>
    <col min="9997" max="9997" width="13.81640625" style="224" bestFit="1" customWidth="1"/>
    <col min="9998" max="10240" width="11.54296875" style="224"/>
    <col min="10241" max="10241" width="1.81640625" style="224" customWidth="1"/>
    <col min="10242" max="10242" width="69.7265625" style="224" customWidth="1"/>
    <col min="10243" max="10243" width="23.7265625" style="224" customWidth="1"/>
    <col min="10244" max="10244" width="6.7265625" style="224" customWidth="1"/>
    <col min="10245" max="10248" width="0" style="224" hidden="1" customWidth="1"/>
    <col min="10249" max="10249" width="24.7265625" style="224" customWidth="1"/>
    <col min="10250" max="10251" width="23.7265625" style="224" customWidth="1"/>
    <col min="10252" max="10252" width="11.54296875" style="224"/>
    <col min="10253" max="10253" width="13.81640625" style="224" bestFit="1" customWidth="1"/>
    <col min="10254" max="10496" width="11.54296875" style="224"/>
    <col min="10497" max="10497" width="1.81640625" style="224" customWidth="1"/>
    <col min="10498" max="10498" width="69.7265625" style="224" customWidth="1"/>
    <col min="10499" max="10499" width="23.7265625" style="224" customWidth="1"/>
    <col min="10500" max="10500" width="6.7265625" style="224" customWidth="1"/>
    <col min="10501" max="10504" width="0" style="224" hidden="1" customWidth="1"/>
    <col min="10505" max="10505" width="24.7265625" style="224" customWidth="1"/>
    <col min="10506" max="10507" width="23.7265625" style="224" customWidth="1"/>
    <col min="10508" max="10508" width="11.54296875" style="224"/>
    <col min="10509" max="10509" width="13.81640625" style="224" bestFit="1" customWidth="1"/>
    <col min="10510" max="10752" width="11.54296875" style="224"/>
    <col min="10753" max="10753" width="1.81640625" style="224" customWidth="1"/>
    <col min="10754" max="10754" width="69.7265625" style="224" customWidth="1"/>
    <col min="10755" max="10755" width="23.7265625" style="224" customWidth="1"/>
    <col min="10756" max="10756" width="6.7265625" style="224" customWidth="1"/>
    <col min="10757" max="10760" width="0" style="224" hidden="1" customWidth="1"/>
    <col min="10761" max="10761" width="24.7265625" style="224" customWidth="1"/>
    <col min="10762" max="10763" width="23.7265625" style="224" customWidth="1"/>
    <col min="10764" max="10764" width="11.54296875" style="224"/>
    <col min="10765" max="10765" width="13.81640625" style="224" bestFit="1" customWidth="1"/>
    <col min="10766" max="11008" width="11.54296875" style="224"/>
    <col min="11009" max="11009" width="1.81640625" style="224" customWidth="1"/>
    <col min="11010" max="11010" width="69.7265625" style="224" customWidth="1"/>
    <col min="11011" max="11011" width="23.7265625" style="224" customWidth="1"/>
    <col min="11012" max="11012" width="6.7265625" style="224" customWidth="1"/>
    <col min="11013" max="11016" width="0" style="224" hidden="1" customWidth="1"/>
    <col min="11017" max="11017" width="24.7265625" style="224" customWidth="1"/>
    <col min="11018" max="11019" width="23.7265625" style="224" customWidth="1"/>
    <col min="11020" max="11020" width="11.54296875" style="224"/>
    <col min="11021" max="11021" width="13.81640625" style="224" bestFit="1" customWidth="1"/>
    <col min="11022" max="11264" width="11.54296875" style="224"/>
    <col min="11265" max="11265" width="1.81640625" style="224" customWidth="1"/>
    <col min="11266" max="11266" width="69.7265625" style="224" customWidth="1"/>
    <col min="11267" max="11267" width="23.7265625" style="224" customWidth="1"/>
    <col min="11268" max="11268" width="6.7265625" style="224" customWidth="1"/>
    <col min="11269" max="11272" width="0" style="224" hidden="1" customWidth="1"/>
    <col min="11273" max="11273" width="24.7265625" style="224" customWidth="1"/>
    <col min="11274" max="11275" width="23.7265625" style="224" customWidth="1"/>
    <col min="11276" max="11276" width="11.54296875" style="224"/>
    <col min="11277" max="11277" width="13.81640625" style="224" bestFit="1" customWidth="1"/>
    <col min="11278" max="11520" width="11.54296875" style="224"/>
    <col min="11521" max="11521" width="1.81640625" style="224" customWidth="1"/>
    <col min="11522" max="11522" width="69.7265625" style="224" customWidth="1"/>
    <col min="11523" max="11523" width="23.7265625" style="224" customWidth="1"/>
    <col min="11524" max="11524" width="6.7265625" style="224" customWidth="1"/>
    <col min="11525" max="11528" width="0" style="224" hidden="1" customWidth="1"/>
    <col min="11529" max="11529" width="24.7265625" style="224" customWidth="1"/>
    <col min="11530" max="11531" width="23.7265625" style="224" customWidth="1"/>
    <col min="11532" max="11532" width="11.54296875" style="224"/>
    <col min="11533" max="11533" width="13.81640625" style="224" bestFit="1" customWidth="1"/>
    <col min="11534" max="11776" width="11.54296875" style="224"/>
    <col min="11777" max="11777" width="1.81640625" style="224" customWidth="1"/>
    <col min="11778" max="11778" width="69.7265625" style="224" customWidth="1"/>
    <col min="11779" max="11779" width="23.7265625" style="224" customWidth="1"/>
    <col min="11780" max="11780" width="6.7265625" style="224" customWidth="1"/>
    <col min="11781" max="11784" width="0" style="224" hidden="1" customWidth="1"/>
    <col min="11785" max="11785" width="24.7265625" style="224" customWidth="1"/>
    <col min="11786" max="11787" width="23.7265625" style="224" customWidth="1"/>
    <col min="11788" max="11788" width="11.54296875" style="224"/>
    <col min="11789" max="11789" width="13.81640625" style="224" bestFit="1" customWidth="1"/>
    <col min="11790" max="12032" width="11.54296875" style="224"/>
    <col min="12033" max="12033" width="1.81640625" style="224" customWidth="1"/>
    <col min="12034" max="12034" width="69.7265625" style="224" customWidth="1"/>
    <col min="12035" max="12035" width="23.7265625" style="224" customWidth="1"/>
    <col min="12036" max="12036" width="6.7265625" style="224" customWidth="1"/>
    <col min="12037" max="12040" width="0" style="224" hidden="1" customWidth="1"/>
    <col min="12041" max="12041" width="24.7265625" style="224" customWidth="1"/>
    <col min="12042" max="12043" width="23.7265625" style="224" customWidth="1"/>
    <col min="12044" max="12044" width="11.54296875" style="224"/>
    <col min="12045" max="12045" width="13.81640625" style="224" bestFit="1" customWidth="1"/>
    <col min="12046" max="12288" width="11.54296875" style="224"/>
    <col min="12289" max="12289" width="1.81640625" style="224" customWidth="1"/>
    <col min="12290" max="12290" width="69.7265625" style="224" customWidth="1"/>
    <col min="12291" max="12291" width="23.7265625" style="224" customWidth="1"/>
    <col min="12292" max="12292" width="6.7265625" style="224" customWidth="1"/>
    <col min="12293" max="12296" width="0" style="224" hidden="1" customWidth="1"/>
    <col min="12297" max="12297" width="24.7265625" style="224" customWidth="1"/>
    <col min="12298" max="12299" width="23.7265625" style="224" customWidth="1"/>
    <col min="12300" max="12300" width="11.54296875" style="224"/>
    <col min="12301" max="12301" width="13.81640625" style="224" bestFit="1" customWidth="1"/>
    <col min="12302" max="12544" width="11.54296875" style="224"/>
    <col min="12545" max="12545" width="1.81640625" style="224" customWidth="1"/>
    <col min="12546" max="12546" width="69.7265625" style="224" customWidth="1"/>
    <col min="12547" max="12547" width="23.7265625" style="224" customWidth="1"/>
    <col min="12548" max="12548" width="6.7265625" style="224" customWidth="1"/>
    <col min="12549" max="12552" width="0" style="224" hidden="1" customWidth="1"/>
    <col min="12553" max="12553" width="24.7265625" style="224" customWidth="1"/>
    <col min="12554" max="12555" width="23.7265625" style="224" customWidth="1"/>
    <col min="12556" max="12556" width="11.54296875" style="224"/>
    <col min="12557" max="12557" width="13.81640625" style="224" bestFit="1" customWidth="1"/>
    <col min="12558" max="12800" width="11.54296875" style="224"/>
    <col min="12801" max="12801" width="1.81640625" style="224" customWidth="1"/>
    <col min="12802" max="12802" width="69.7265625" style="224" customWidth="1"/>
    <col min="12803" max="12803" width="23.7265625" style="224" customWidth="1"/>
    <col min="12804" max="12804" width="6.7265625" style="224" customWidth="1"/>
    <col min="12805" max="12808" width="0" style="224" hidden="1" customWidth="1"/>
    <col min="12809" max="12809" width="24.7265625" style="224" customWidth="1"/>
    <col min="12810" max="12811" width="23.7265625" style="224" customWidth="1"/>
    <col min="12812" max="12812" width="11.54296875" style="224"/>
    <col min="12813" max="12813" width="13.81640625" style="224" bestFit="1" customWidth="1"/>
    <col min="12814" max="13056" width="11.54296875" style="224"/>
    <col min="13057" max="13057" width="1.81640625" style="224" customWidth="1"/>
    <col min="13058" max="13058" width="69.7265625" style="224" customWidth="1"/>
    <col min="13059" max="13059" width="23.7265625" style="224" customWidth="1"/>
    <col min="13060" max="13060" width="6.7265625" style="224" customWidth="1"/>
    <col min="13061" max="13064" width="0" style="224" hidden="1" customWidth="1"/>
    <col min="13065" max="13065" width="24.7265625" style="224" customWidth="1"/>
    <col min="13066" max="13067" width="23.7265625" style="224" customWidth="1"/>
    <col min="13068" max="13068" width="11.54296875" style="224"/>
    <col min="13069" max="13069" width="13.81640625" style="224" bestFit="1" customWidth="1"/>
    <col min="13070" max="13312" width="11.54296875" style="224"/>
    <col min="13313" max="13313" width="1.81640625" style="224" customWidth="1"/>
    <col min="13314" max="13314" width="69.7265625" style="224" customWidth="1"/>
    <col min="13315" max="13315" width="23.7265625" style="224" customWidth="1"/>
    <col min="13316" max="13316" width="6.7265625" style="224" customWidth="1"/>
    <col min="13317" max="13320" width="0" style="224" hidden="1" customWidth="1"/>
    <col min="13321" max="13321" width="24.7265625" style="224" customWidth="1"/>
    <col min="13322" max="13323" width="23.7265625" style="224" customWidth="1"/>
    <col min="13324" max="13324" width="11.54296875" style="224"/>
    <col min="13325" max="13325" width="13.81640625" style="224" bestFit="1" customWidth="1"/>
    <col min="13326" max="13568" width="11.54296875" style="224"/>
    <col min="13569" max="13569" width="1.81640625" style="224" customWidth="1"/>
    <col min="13570" max="13570" width="69.7265625" style="224" customWidth="1"/>
    <col min="13571" max="13571" width="23.7265625" style="224" customWidth="1"/>
    <col min="13572" max="13572" width="6.7265625" style="224" customWidth="1"/>
    <col min="13573" max="13576" width="0" style="224" hidden="1" customWidth="1"/>
    <col min="13577" max="13577" width="24.7265625" style="224" customWidth="1"/>
    <col min="13578" max="13579" width="23.7265625" style="224" customWidth="1"/>
    <col min="13580" max="13580" width="11.54296875" style="224"/>
    <col min="13581" max="13581" width="13.81640625" style="224" bestFit="1" customWidth="1"/>
    <col min="13582" max="13824" width="11.54296875" style="224"/>
    <col min="13825" max="13825" width="1.81640625" style="224" customWidth="1"/>
    <col min="13826" max="13826" width="69.7265625" style="224" customWidth="1"/>
    <col min="13827" max="13827" width="23.7265625" style="224" customWidth="1"/>
    <col min="13828" max="13828" width="6.7265625" style="224" customWidth="1"/>
    <col min="13829" max="13832" width="0" style="224" hidden="1" customWidth="1"/>
    <col min="13833" max="13833" width="24.7265625" style="224" customWidth="1"/>
    <col min="13834" max="13835" width="23.7265625" style="224" customWidth="1"/>
    <col min="13836" max="13836" width="11.54296875" style="224"/>
    <col min="13837" max="13837" width="13.81640625" style="224" bestFit="1" customWidth="1"/>
    <col min="13838" max="14080" width="11.54296875" style="224"/>
    <col min="14081" max="14081" width="1.81640625" style="224" customWidth="1"/>
    <col min="14082" max="14082" width="69.7265625" style="224" customWidth="1"/>
    <col min="14083" max="14083" width="23.7265625" style="224" customWidth="1"/>
    <col min="14084" max="14084" width="6.7265625" style="224" customWidth="1"/>
    <col min="14085" max="14088" width="0" style="224" hidden="1" customWidth="1"/>
    <col min="14089" max="14089" width="24.7265625" style="224" customWidth="1"/>
    <col min="14090" max="14091" width="23.7265625" style="224" customWidth="1"/>
    <col min="14092" max="14092" width="11.54296875" style="224"/>
    <col min="14093" max="14093" width="13.81640625" style="224" bestFit="1" customWidth="1"/>
    <col min="14094" max="14336" width="11.54296875" style="224"/>
    <col min="14337" max="14337" width="1.81640625" style="224" customWidth="1"/>
    <col min="14338" max="14338" width="69.7265625" style="224" customWidth="1"/>
    <col min="14339" max="14339" width="23.7265625" style="224" customWidth="1"/>
    <col min="14340" max="14340" width="6.7265625" style="224" customWidth="1"/>
    <col min="14341" max="14344" width="0" style="224" hidden="1" customWidth="1"/>
    <col min="14345" max="14345" width="24.7265625" style="224" customWidth="1"/>
    <col min="14346" max="14347" width="23.7265625" style="224" customWidth="1"/>
    <col min="14348" max="14348" width="11.54296875" style="224"/>
    <col min="14349" max="14349" width="13.81640625" style="224" bestFit="1" customWidth="1"/>
    <col min="14350" max="14592" width="11.54296875" style="224"/>
    <col min="14593" max="14593" width="1.81640625" style="224" customWidth="1"/>
    <col min="14594" max="14594" width="69.7265625" style="224" customWidth="1"/>
    <col min="14595" max="14595" width="23.7265625" style="224" customWidth="1"/>
    <col min="14596" max="14596" width="6.7265625" style="224" customWidth="1"/>
    <col min="14597" max="14600" width="0" style="224" hidden="1" customWidth="1"/>
    <col min="14601" max="14601" width="24.7265625" style="224" customWidth="1"/>
    <col min="14602" max="14603" width="23.7265625" style="224" customWidth="1"/>
    <col min="14604" max="14604" width="11.54296875" style="224"/>
    <col min="14605" max="14605" width="13.81640625" style="224" bestFit="1" customWidth="1"/>
    <col min="14606" max="14848" width="11.54296875" style="224"/>
    <col min="14849" max="14849" width="1.81640625" style="224" customWidth="1"/>
    <col min="14850" max="14850" width="69.7265625" style="224" customWidth="1"/>
    <col min="14851" max="14851" width="23.7265625" style="224" customWidth="1"/>
    <col min="14852" max="14852" width="6.7265625" style="224" customWidth="1"/>
    <col min="14853" max="14856" width="0" style="224" hidden="1" customWidth="1"/>
    <col min="14857" max="14857" width="24.7265625" style="224" customWidth="1"/>
    <col min="14858" max="14859" width="23.7265625" style="224" customWidth="1"/>
    <col min="14860" max="14860" width="11.54296875" style="224"/>
    <col min="14861" max="14861" width="13.81640625" style="224" bestFit="1" customWidth="1"/>
    <col min="14862" max="15104" width="11.54296875" style="224"/>
    <col min="15105" max="15105" width="1.81640625" style="224" customWidth="1"/>
    <col min="15106" max="15106" width="69.7265625" style="224" customWidth="1"/>
    <col min="15107" max="15107" width="23.7265625" style="224" customWidth="1"/>
    <col min="15108" max="15108" width="6.7265625" style="224" customWidth="1"/>
    <col min="15109" max="15112" width="0" style="224" hidden="1" customWidth="1"/>
    <col min="15113" max="15113" width="24.7265625" style="224" customWidth="1"/>
    <col min="15114" max="15115" width="23.7265625" style="224" customWidth="1"/>
    <col min="15116" max="15116" width="11.54296875" style="224"/>
    <col min="15117" max="15117" width="13.81640625" style="224" bestFit="1" customWidth="1"/>
    <col min="15118" max="15360" width="11.54296875" style="224"/>
    <col min="15361" max="15361" width="1.81640625" style="224" customWidth="1"/>
    <col min="15362" max="15362" width="69.7265625" style="224" customWidth="1"/>
    <col min="15363" max="15363" width="23.7265625" style="224" customWidth="1"/>
    <col min="15364" max="15364" width="6.7265625" style="224" customWidth="1"/>
    <col min="15365" max="15368" width="0" style="224" hidden="1" customWidth="1"/>
    <col min="15369" max="15369" width="24.7265625" style="224" customWidth="1"/>
    <col min="15370" max="15371" width="23.7265625" style="224" customWidth="1"/>
    <col min="15372" max="15372" width="11.54296875" style="224"/>
    <col min="15373" max="15373" width="13.81640625" style="224" bestFit="1" customWidth="1"/>
    <col min="15374" max="15616" width="11.54296875" style="224"/>
    <col min="15617" max="15617" width="1.81640625" style="224" customWidth="1"/>
    <col min="15618" max="15618" width="69.7265625" style="224" customWidth="1"/>
    <col min="15619" max="15619" width="23.7265625" style="224" customWidth="1"/>
    <col min="15620" max="15620" width="6.7265625" style="224" customWidth="1"/>
    <col min="15621" max="15624" width="0" style="224" hidden="1" customWidth="1"/>
    <col min="15625" max="15625" width="24.7265625" style="224" customWidth="1"/>
    <col min="15626" max="15627" width="23.7265625" style="224" customWidth="1"/>
    <col min="15628" max="15628" width="11.54296875" style="224"/>
    <col min="15629" max="15629" width="13.81640625" style="224" bestFit="1" customWidth="1"/>
    <col min="15630" max="15872" width="11.54296875" style="224"/>
    <col min="15873" max="15873" width="1.81640625" style="224" customWidth="1"/>
    <col min="15874" max="15874" width="69.7265625" style="224" customWidth="1"/>
    <col min="15875" max="15875" width="23.7265625" style="224" customWidth="1"/>
    <col min="15876" max="15876" width="6.7265625" style="224" customWidth="1"/>
    <col min="15877" max="15880" width="0" style="224" hidden="1" customWidth="1"/>
    <col min="15881" max="15881" width="24.7265625" style="224" customWidth="1"/>
    <col min="15882" max="15883" width="23.7265625" style="224" customWidth="1"/>
    <col min="15884" max="15884" width="11.54296875" style="224"/>
    <col min="15885" max="15885" width="13.81640625" style="224" bestFit="1" customWidth="1"/>
    <col min="15886" max="16128" width="11.54296875" style="224"/>
    <col min="16129" max="16129" width="1.81640625" style="224" customWidth="1"/>
    <col min="16130" max="16130" width="69.7265625" style="224" customWidth="1"/>
    <col min="16131" max="16131" width="23.7265625" style="224" customWidth="1"/>
    <col min="16132" max="16132" width="6.7265625" style="224" customWidth="1"/>
    <col min="16133" max="16136" width="0" style="224" hidden="1" customWidth="1"/>
    <col min="16137" max="16137" width="24.7265625" style="224" customWidth="1"/>
    <col min="16138" max="16139" width="23.7265625" style="224" customWidth="1"/>
    <col min="16140" max="16140" width="11.54296875" style="224"/>
    <col min="16141" max="16141" width="13.81640625" style="224" bestFit="1" customWidth="1"/>
    <col min="16142" max="16384" width="11.54296875" style="224"/>
  </cols>
  <sheetData>
    <row r="4" spans="1:169" s="152" customFormat="1" ht="14.25" customHeight="1">
      <c r="A4" s="149"/>
      <c r="B4" s="149"/>
      <c r="C4" s="150"/>
      <c r="D4" s="151"/>
      <c r="E4" s="150"/>
      <c r="F4" s="151"/>
      <c r="G4" s="150"/>
      <c r="H4" s="151"/>
      <c r="I4" s="150"/>
      <c r="J4" s="150"/>
      <c r="K4" s="150"/>
    </row>
    <row r="5" spans="1:169" s="152" customFormat="1" ht="14.5" customHeight="1">
      <c r="A5" s="149"/>
      <c r="B5" s="149"/>
      <c r="C5" s="150"/>
      <c r="D5" s="151"/>
      <c r="E5" s="150"/>
      <c r="F5" s="151"/>
      <c r="G5" s="150"/>
      <c r="H5" s="151"/>
      <c r="I5" s="150"/>
      <c r="J5" s="150"/>
      <c r="K5" s="150"/>
    </row>
    <row r="6" spans="1:169" s="152" customFormat="1" ht="9" customHeight="1">
      <c r="A6" s="149"/>
      <c r="B6" s="149"/>
      <c r="C6" s="150"/>
      <c r="D6" s="151"/>
      <c r="E6" s="150"/>
      <c r="F6" s="151"/>
      <c r="G6" s="150"/>
      <c r="H6" s="151"/>
      <c r="I6" s="150"/>
      <c r="J6" s="150"/>
      <c r="K6" s="150"/>
    </row>
    <row r="7" spans="1:169" s="152" customFormat="1" ht="15.65" customHeight="1">
      <c r="A7" s="341" t="s">
        <v>150</v>
      </c>
      <c r="B7" s="341"/>
      <c r="C7" s="341"/>
      <c r="D7" s="341"/>
      <c r="E7" s="341"/>
      <c r="F7" s="341"/>
      <c r="G7" s="341"/>
      <c r="H7" s="341"/>
      <c r="I7" s="341"/>
    </row>
    <row r="8" spans="1:169" s="152" customFormat="1" ht="16.149999999999999" customHeight="1">
      <c r="A8" s="341" t="s">
        <v>257</v>
      </c>
      <c r="B8" s="341"/>
      <c r="C8" s="341"/>
      <c r="D8" s="341"/>
      <c r="E8" s="341"/>
      <c r="F8" s="341"/>
      <c r="G8" s="341"/>
      <c r="H8" s="341"/>
      <c r="I8" s="341"/>
    </row>
    <row r="9" spans="1:169" s="152" customFormat="1" ht="16.149999999999999" customHeight="1">
      <c r="A9" s="153"/>
      <c r="B9" s="153"/>
      <c r="C9" s="153"/>
      <c r="D9" s="154"/>
      <c r="E9" s="153"/>
      <c r="F9" s="153"/>
      <c r="G9" s="153"/>
      <c r="H9" s="154"/>
      <c r="I9" s="155" t="s">
        <v>96</v>
      </c>
    </row>
    <row r="10" spans="1:169" s="159" customFormat="1">
      <c r="A10" s="156"/>
      <c r="B10" s="157"/>
      <c r="C10" s="158"/>
      <c r="D10" s="158"/>
      <c r="E10" s="158"/>
      <c r="F10" s="158"/>
      <c r="G10" s="155" t="s">
        <v>96</v>
      </c>
      <c r="H10" s="155"/>
      <c r="I10" s="155"/>
      <c r="J10" s="155"/>
      <c r="K10" s="155"/>
    </row>
    <row r="11" spans="1:169" s="162" customFormat="1" ht="19.149999999999999" customHeight="1">
      <c r="A11" s="160"/>
      <c r="B11" s="160"/>
      <c r="C11" s="19" t="s">
        <v>261</v>
      </c>
      <c r="D11" s="289"/>
      <c r="E11" s="19" t="s">
        <v>176</v>
      </c>
      <c r="F11" s="290"/>
      <c r="G11" s="19" t="s">
        <v>177</v>
      </c>
      <c r="H11" s="289"/>
      <c r="I11" s="19" t="s">
        <v>262</v>
      </c>
      <c r="J11" s="15"/>
      <c r="K11" s="15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</row>
    <row r="12" spans="1:169" s="168" customFormat="1" ht="12.65" customHeight="1">
      <c r="A12" s="163"/>
      <c r="B12" s="163"/>
      <c r="C12" s="164"/>
      <c r="D12" s="165"/>
      <c r="E12" s="166"/>
      <c r="F12" s="165"/>
      <c r="G12" s="166"/>
      <c r="H12" s="165"/>
      <c r="I12" s="166"/>
      <c r="J12" s="166"/>
      <c r="K12" s="166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</row>
    <row r="13" spans="1:169" s="116" customFormat="1" ht="18.75" customHeight="1">
      <c r="A13" s="95" t="s">
        <v>3</v>
      </c>
      <c r="B13" s="95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69" s="116" customFormat="1" ht="18.75" customHeight="1">
      <c r="A14" s="95" t="s">
        <v>108</v>
      </c>
      <c r="B14" s="170"/>
      <c r="C14" s="171">
        <v>7621420.3558692848</v>
      </c>
      <c r="D14" s="172"/>
      <c r="E14" s="171">
        <v>7621420.3558692848</v>
      </c>
      <c r="F14" s="172"/>
      <c r="G14" s="171">
        <v>13780554.38682</v>
      </c>
      <c r="H14" s="172"/>
      <c r="I14" s="171">
        <v>11479531</v>
      </c>
      <c r="J14" s="172"/>
      <c r="K14" s="172"/>
    </row>
    <row r="15" spans="1:169" s="116" customFormat="1" ht="10.5" customHeight="1">
      <c r="A15" s="95"/>
      <c r="B15" s="170"/>
      <c r="C15" s="173"/>
      <c r="D15" s="174"/>
      <c r="E15" s="173"/>
      <c r="F15" s="174"/>
      <c r="G15" s="173"/>
      <c r="H15" s="174"/>
      <c r="I15" s="173"/>
      <c r="J15" s="173"/>
      <c r="K15" s="173"/>
    </row>
    <row r="16" spans="1:169" s="94" customFormat="1" ht="18.75" customHeight="1">
      <c r="A16" s="95"/>
      <c r="B16" s="95" t="s">
        <v>109</v>
      </c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1" s="110" customFormat="1" ht="18" customHeight="1">
      <c r="A17" s="109"/>
      <c r="B17" s="175" t="s">
        <v>110</v>
      </c>
      <c r="C17" s="176">
        <v>3152709</v>
      </c>
      <c r="D17" s="177"/>
      <c r="E17" s="176">
        <v>7759885</v>
      </c>
      <c r="F17" s="177"/>
      <c r="G17" s="176">
        <v>6581828</v>
      </c>
      <c r="H17" s="177"/>
      <c r="I17" s="176">
        <v>2924615</v>
      </c>
      <c r="J17" s="176"/>
      <c r="K17" s="176"/>
    </row>
    <row r="18" spans="1:11" s="110" customFormat="1" ht="29.25" customHeight="1">
      <c r="A18" s="109"/>
      <c r="B18" s="292" t="s">
        <v>197</v>
      </c>
      <c r="C18" s="176">
        <v>293345</v>
      </c>
      <c r="D18" s="177"/>
      <c r="E18" s="176">
        <v>162602</v>
      </c>
      <c r="F18" s="177"/>
      <c r="G18" s="176">
        <v>56599</v>
      </c>
      <c r="H18" s="177"/>
      <c r="I18" s="176">
        <v>389489</v>
      </c>
      <c r="J18" s="176"/>
      <c r="K18" s="176"/>
    </row>
    <row r="19" spans="1:11" s="110" customFormat="1" ht="19.149999999999999" hidden="1" customHeight="1">
      <c r="A19" s="109"/>
      <c r="B19" s="175" t="s">
        <v>112</v>
      </c>
      <c r="C19" s="176" t="s">
        <v>107</v>
      </c>
      <c r="D19" s="177"/>
      <c r="E19" s="176"/>
      <c r="F19" s="177"/>
      <c r="G19" s="176" t="s">
        <v>107</v>
      </c>
      <c r="H19" s="177"/>
      <c r="I19" s="176"/>
      <c r="J19" s="176"/>
      <c r="K19" s="176"/>
    </row>
    <row r="20" spans="1:11" s="110" customFormat="1" ht="18" customHeight="1" collapsed="1">
      <c r="A20" s="109"/>
      <c r="B20" s="175" t="s">
        <v>148</v>
      </c>
      <c r="C20" s="176">
        <v>1772</v>
      </c>
      <c r="D20" s="177"/>
      <c r="E20" s="178" t="s">
        <v>107</v>
      </c>
      <c r="F20" s="130"/>
      <c r="G20" s="178">
        <v>46436</v>
      </c>
      <c r="H20" s="130"/>
      <c r="I20" s="178">
        <v>0</v>
      </c>
      <c r="J20" s="176"/>
      <c r="K20" s="176"/>
    </row>
    <row r="21" spans="1:11" s="110" customFormat="1" ht="18" customHeight="1">
      <c r="A21" s="109"/>
      <c r="B21" s="175" t="s">
        <v>113</v>
      </c>
      <c r="C21" s="176">
        <v>2160740.1167299999</v>
      </c>
      <c r="D21" s="177"/>
      <c r="E21" s="178">
        <v>4586626.2922200002</v>
      </c>
      <c r="F21" s="130"/>
      <c r="G21" s="178">
        <v>2867484</v>
      </c>
      <c r="H21" s="130"/>
      <c r="I21" s="178">
        <v>1783553</v>
      </c>
      <c r="J21" s="176"/>
      <c r="K21" s="176"/>
    </row>
    <row r="22" spans="1:11" s="110" customFormat="1" ht="18" customHeight="1">
      <c r="A22" s="109"/>
      <c r="B22" s="175" t="s">
        <v>114</v>
      </c>
      <c r="C22" s="179">
        <v>37710</v>
      </c>
      <c r="D22" s="117"/>
      <c r="E22" s="178">
        <v>61004</v>
      </c>
      <c r="F22" s="130"/>
      <c r="G22" s="178">
        <v>-814567</v>
      </c>
      <c r="H22" s="130"/>
      <c r="I22" s="178">
        <v>21706</v>
      </c>
      <c r="J22" s="179"/>
      <c r="K22" s="179"/>
    </row>
    <row r="23" spans="1:11" s="110" customFormat="1" ht="19.149999999999999" hidden="1" customHeight="1">
      <c r="A23" s="109"/>
      <c r="B23" s="175" t="s">
        <v>115</v>
      </c>
      <c r="C23" s="180"/>
      <c r="D23" s="181"/>
      <c r="E23" s="182"/>
      <c r="F23" s="183"/>
      <c r="G23" s="182"/>
      <c r="H23" s="183"/>
      <c r="I23" s="182"/>
      <c r="J23" s="180"/>
      <c r="K23" s="180"/>
    </row>
    <row r="24" spans="1:11" s="110" customFormat="1" ht="19.149999999999999" hidden="1" customHeight="1">
      <c r="A24" s="109"/>
      <c r="B24" s="175" t="s">
        <v>116</v>
      </c>
      <c r="C24" s="180"/>
      <c r="D24" s="181"/>
      <c r="E24" s="182"/>
      <c r="F24" s="183"/>
      <c r="G24" s="182"/>
      <c r="H24" s="183"/>
      <c r="I24" s="182"/>
      <c r="J24" s="180"/>
      <c r="K24" s="180"/>
    </row>
    <row r="25" spans="1:11" s="110" customFormat="1" ht="18" hidden="1" customHeight="1">
      <c r="A25" s="109"/>
      <c r="B25" s="175" t="s">
        <v>117</v>
      </c>
      <c r="C25" s="176"/>
      <c r="D25" s="177"/>
      <c r="E25" s="178"/>
      <c r="F25" s="130"/>
      <c r="G25" s="178">
        <v>15316</v>
      </c>
      <c r="H25" s="130"/>
      <c r="I25" s="178" t="s">
        <v>107</v>
      </c>
      <c r="J25" s="176"/>
      <c r="K25" s="176"/>
    </row>
    <row r="26" spans="1:11" s="110" customFormat="1" ht="18" hidden="1" customHeight="1">
      <c r="A26" s="109"/>
      <c r="B26" s="175" t="s">
        <v>118</v>
      </c>
      <c r="C26" s="178" t="s">
        <v>107</v>
      </c>
      <c r="D26" s="130"/>
      <c r="E26" s="178"/>
      <c r="F26" s="130"/>
      <c r="G26" s="178">
        <v>-51082</v>
      </c>
      <c r="H26" s="130"/>
      <c r="I26" s="178"/>
      <c r="J26" s="176"/>
      <c r="K26" s="176"/>
    </row>
    <row r="27" spans="1:11" s="110" customFormat="1" ht="18" customHeight="1">
      <c r="A27" s="109"/>
      <c r="B27" s="175" t="s">
        <v>119</v>
      </c>
      <c r="C27" s="176">
        <v>-479401.30660000001</v>
      </c>
      <c r="D27" s="177"/>
      <c r="E27" s="178">
        <v>-193733.62356000021</v>
      </c>
      <c r="F27" s="130"/>
      <c r="G27" s="178">
        <v>861561</v>
      </c>
      <c r="H27" s="130"/>
      <c r="I27" s="178">
        <v>-1451461</v>
      </c>
      <c r="J27" s="176"/>
      <c r="K27" s="176"/>
    </row>
    <row r="28" spans="1:11" s="110" customFormat="1" ht="18" hidden="1" customHeight="1">
      <c r="A28" s="109"/>
      <c r="B28" s="175" t="s">
        <v>120</v>
      </c>
      <c r="C28" s="176"/>
      <c r="D28" s="177"/>
      <c r="E28" s="178"/>
      <c r="F28" s="130"/>
      <c r="G28" s="178">
        <v>-55656</v>
      </c>
      <c r="H28" s="130"/>
      <c r="I28" s="178"/>
      <c r="J28" s="176"/>
      <c r="K28" s="176"/>
    </row>
    <row r="29" spans="1:11" s="110" customFormat="1" ht="18" hidden="1" customHeight="1">
      <c r="A29" s="109"/>
      <c r="B29" s="175" t="s">
        <v>121</v>
      </c>
      <c r="C29" s="176"/>
      <c r="D29" s="177"/>
      <c r="E29" s="178"/>
      <c r="F29" s="130"/>
      <c r="G29" s="178" t="s">
        <v>107</v>
      </c>
      <c r="H29" s="130"/>
      <c r="I29" s="178" t="s">
        <v>107</v>
      </c>
      <c r="J29" s="176"/>
      <c r="K29" s="176"/>
    </row>
    <row r="30" spans="1:11" s="110" customFormat="1" ht="18" customHeight="1">
      <c r="A30" s="184"/>
      <c r="B30" s="185" t="s">
        <v>122</v>
      </c>
      <c r="C30" s="176">
        <v>-129863.49456000001</v>
      </c>
      <c r="D30" s="177"/>
      <c r="E30" s="178">
        <v>-813281.08242999995</v>
      </c>
      <c r="F30" s="130"/>
      <c r="G30" s="178">
        <v>-644996</v>
      </c>
      <c r="H30" s="130"/>
      <c r="I30" s="178">
        <v>-300703</v>
      </c>
      <c r="J30" s="176"/>
      <c r="K30" s="176"/>
    </row>
    <row r="31" spans="1:11" s="110" customFormat="1" ht="18" customHeight="1">
      <c r="A31" s="184"/>
      <c r="B31" s="185" t="s">
        <v>142</v>
      </c>
      <c r="C31" s="176">
        <v>-741</v>
      </c>
      <c r="D31" s="177"/>
      <c r="E31" s="178">
        <v>-2223</v>
      </c>
      <c r="F31" s="130"/>
      <c r="G31" s="178" t="s">
        <v>107</v>
      </c>
      <c r="H31" s="130"/>
      <c r="I31" s="178">
        <v>-741</v>
      </c>
      <c r="J31" s="176"/>
      <c r="K31" s="176"/>
    </row>
    <row r="32" spans="1:11" s="110" customFormat="1" ht="18" hidden="1" customHeight="1">
      <c r="A32" s="184"/>
      <c r="B32" s="185" t="s">
        <v>143</v>
      </c>
      <c r="C32" s="176">
        <v>0</v>
      </c>
      <c r="D32" s="177"/>
      <c r="E32" s="178"/>
      <c r="F32" s="130"/>
      <c r="G32" s="178"/>
      <c r="H32" s="130"/>
      <c r="I32" s="178"/>
      <c r="J32" s="176"/>
      <c r="K32" s="176"/>
    </row>
    <row r="33" spans="1:14" s="110" customFormat="1" ht="18" customHeight="1">
      <c r="A33" s="109"/>
      <c r="B33" s="175" t="s">
        <v>123</v>
      </c>
      <c r="C33" s="176">
        <v>13415</v>
      </c>
      <c r="D33" s="177"/>
      <c r="E33" s="178">
        <v>3908</v>
      </c>
      <c r="F33" s="130"/>
      <c r="G33" s="178">
        <v>58523</v>
      </c>
      <c r="H33" s="130"/>
      <c r="I33" s="178">
        <v>0</v>
      </c>
      <c r="J33" s="176"/>
      <c r="K33" s="176"/>
    </row>
    <row r="34" spans="1:14" s="110" customFormat="1" ht="18" hidden="1" customHeight="1">
      <c r="A34" s="109"/>
      <c r="B34" s="288" t="s">
        <v>154</v>
      </c>
      <c r="C34" s="179">
        <v>0</v>
      </c>
      <c r="D34" s="117"/>
      <c r="E34" s="179">
        <v>152683</v>
      </c>
      <c r="F34" s="117"/>
      <c r="G34" s="179">
        <v>466351</v>
      </c>
      <c r="H34" s="117"/>
      <c r="I34" s="179"/>
      <c r="J34" s="176"/>
      <c r="K34" s="176"/>
    </row>
    <row r="35" spans="1:14" s="110" customFormat="1" ht="18" hidden="1" customHeight="1">
      <c r="A35" s="109"/>
      <c r="B35" s="175" t="s">
        <v>155</v>
      </c>
      <c r="C35" s="176">
        <v>0</v>
      </c>
      <c r="D35" s="177"/>
      <c r="E35" s="176"/>
      <c r="F35" s="177"/>
      <c r="G35" s="176">
        <v>-66164</v>
      </c>
      <c r="H35" s="177"/>
      <c r="I35" s="176" t="s">
        <v>107</v>
      </c>
      <c r="J35" s="176"/>
      <c r="K35" s="176"/>
    </row>
    <row r="36" spans="1:14" s="110" customFormat="1" ht="18" customHeight="1">
      <c r="A36" s="109"/>
      <c r="B36" s="186" t="s">
        <v>124</v>
      </c>
      <c r="C36" s="176">
        <v>17889</v>
      </c>
      <c r="D36" s="177"/>
      <c r="E36" s="176">
        <v>3923</v>
      </c>
      <c r="F36" s="177"/>
      <c r="G36" s="176">
        <v>-113465</v>
      </c>
      <c r="H36" s="177"/>
      <c r="I36" s="176">
        <v>-15574</v>
      </c>
      <c r="J36" s="176"/>
      <c r="K36" s="176"/>
    </row>
    <row r="37" spans="1:14" s="110" customFormat="1" ht="18.649999999999999" hidden="1" customHeight="1">
      <c r="A37" s="109"/>
      <c r="B37" s="175" t="s">
        <v>125</v>
      </c>
      <c r="C37" s="180"/>
      <c r="D37" s="181"/>
      <c r="E37" s="180"/>
      <c r="F37" s="181"/>
      <c r="G37" s="180"/>
      <c r="H37" s="181"/>
      <c r="I37" s="180"/>
      <c r="J37" s="180"/>
      <c r="K37" s="180"/>
    </row>
    <row r="38" spans="1:14" s="110" customFormat="1" ht="10.5" customHeight="1">
      <c r="A38" s="109"/>
      <c r="B38" s="175"/>
      <c r="C38" s="181" t="s">
        <v>7</v>
      </c>
      <c r="D38" s="181"/>
      <c r="E38" s="181"/>
      <c r="F38" s="181"/>
      <c r="G38" s="181"/>
      <c r="H38" s="181"/>
      <c r="I38" s="181"/>
      <c r="J38" s="181"/>
      <c r="K38" s="181"/>
    </row>
    <row r="39" spans="1:14" s="110" customFormat="1" ht="18" customHeight="1">
      <c r="A39" s="187" t="s">
        <v>126</v>
      </c>
      <c r="B39" s="109"/>
      <c r="C39" s="202">
        <v>12688995.671439286</v>
      </c>
      <c r="D39" s="202"/>
      <c r="E39" s="202">
        <v>19342813.942099284</v>
      </c>
      <c r="F39" s="202"/>
      <c r="G39" s="202">
        <v>22988722.38682</v>
      </c>
      <c r="H39" s="202"/>
      <c r="I39" s="202">
        <v>14830415</v>
      </c>
      <c r="J39" s="172"/>
      <c r="K39" s="172"/>
      <c r="M39" s="188"/>
      <c r="N39" s="188"/>
    </row>
    <row r="40" spans="1:14" s="110" customFormat="1" ht="10.5" customHeight="1">
      <c r="A40" s="184" t="s">
        <v>7</v>
      </c>
      <c r="B40" s="10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4" s="110" customFormat="1" ht="18" customHeight="1">
      <c r="A41" s="95" t="s">
        <v>127</v>
      </c>
      <c r="B41" s="190"/>
      <c r="C41" s="191">
        <v>-4222939.9289200008</v>
      </c>
      <c r="D41" s="192"/>
      <c r="E41" s="191">
        <v>-3659553.1531899991</v>
      </c>
      <c r="F41" s="192"/>
      <c r="G41" s="191">
        <v>-733809.5</v>
      </c>
      <c r="H41" s="192"/>
      <c r="I41" s="191">
        <v>-5520244.5</v>
      </c>
      <c r="J41" s="191"/>
      <c r="K41" s="191"/>
    </row>
    <row r="42" spans="1:14" s="110" customFormat="1" ht="10.5" customHeight="1">
      <c r="A42" s="95"/>
      <c r="B42" s="109"/>
      <c r="C42" s="172"/>
      <c r="D42" s="172"/>
      <c r="E42" s="172"/>
      <c r="F42" s="172"/>
      <c r="G42" s="172"/>
      <c r="H42" s="172"/>
      <c r="I42" s="172"/>
      <c r="J42" s="172"/>
      <c r="K42" s="172"/>
    </row>
    <row r="43" spans="1:14" s="110" customFormat="1" ht="18" customHeight="1">
      <c r="A43" s="109"/>
      <c r="B43" s="175" t="s">
        <v>158</v>
      </c>
      <c r="C43" s="176">
        <v>-280814.59869000001</v>
      </c>
      <c r="D43" s="177"/>
      <c r="E43" s="176">
        <v>-4403344.0396299995</v>
      </c>
      <c r="F43" s="177"/>
      <c r="G43" s="176">
        <v>-1702811</v>
      </c>
      <c r="H43" s="177"/>
      <c r="I43" s="176">
        <v>-159450</v>
      </c>
      <c r="J43" s="176"/>
      <c r="K43" s="176"/>
    </row>
    <row r="44" spans="1:14" s="110" customFormat="1" ht="18" customHeight="1">
      <c r="A44" s="109"/>
      <c r="B44" s="175" t="s">
        <v>159</v>
      </c>
      <c r="C44" s="176">
        <v>-1426872.11898</v>
      </c>
      <c r="D44" s="177"/>
      <c r="E44" s="176">
        <v>6781775.2243400002</v>
      </c>
      <c r="F44" s="177"/>
      <c r="G44" s="176">
        <v>-2960317</v>
      </c>
      <c r="H44" s="177"/>
      <c r="I44" s="176">
        <v>-1963075</v>
      </c>
      <c r="J44" s="176"/>
      <c r="K44" s="176"/>
    </row>
    <row r="45" spans="1:14" s="110" customFormat="1" ht="18" customHeight="1">
      <c r="A45" s="109"/>
      <c r="B45" s="175" t="s">
        <v>160</v>
      </c>
      <c r="C45" s="176">
        <v>632357.24119000009</v>
      </c>
      <c r="D45" s="177"/>
      <c r="E45" s="176">
        <v>-2536166.5916999998</v>
      </c>
      <c r="F45" s="177"/>
      <c r="G45" s="176">
        <v>278246</v>
      </c>
      <c r="H45" s="177"/>
      <c r="I45" s="176">
        <v>-843651</v>
      </c>
      <c r="J45" s="176"/>
      <c r="K45" s="176"/>
    </row>
    <row r="46" spans="1:14" s="110" customFormat="1" ht="17.25" customHeight="1">
      <c r="A46" s="109"/>
      <c r="B46" s="193" t="s">
        <v>167</v>
      </c>
      <c r="C46" s="178">
        <v>577495.37611999945</v>
      </c>
      <c r="D46" s="130"/>
      <c r="E46" s="178">
        <v>-86049.965099999798</v>
      </c>
      <c r="F46" s="130"/>
      <c r="G46" s="178">
        <v>-19115</v>
      </c>
      <c r="H46" s="130"/>
      <c r="I46" s="178">
        <v>-4714280</v>
      </c>
      <c r="J46" s="176"/>
      <c r="K46" s="176"/>
    </row>
    <row r="47" spans="1:14" s="110" customFormat="1" ht="17.25" hidden="1" customHeight="1">
      <c r="A47" s="109"/>
      <c r="B47" s="193" t="s">
        <v>253</v>
      </c>
      <c r="C47" s="178">
        <v>0</v>
      </c>
      <c r="D47" s="130"/>
      <c r="E47" s="178"/>
      <c r="F47" s="130"/>
      <c r="G47" s="178"/>
      <c r="H47" s="130"/>
      <c r="I47" s="178" t="s">
        <v>107</v>
      </c>
      <c r="J47" s="176"/>
      <c r="K47" s="176"/>
    </row>
    <row r="48" spans="1:14" s="110" customFormat="1" ht="17.25" hidden="1" customHeight="1">
      <c r="A48" s="109"/>
      <c r="B48" s="193" t="s">
        <v>161</v>
      </c>
      <c r="C48" s="178" t="s">
        <v>107</v>
      </c>
      <c r="D48" s="130"/>
      <c r="E48" s="178">
        <v>3635</v>
      </c>
      <c r="F48" s="130"/>
      <c r="G48" s="178" t="s">
        <v>107</v>
      </c>
      <c r="H48" s="130"/>
      <c r="I48" s="178">
        <v>0</v>
      </c>
      <c r="J48" s="176"/>
      <c r="K48" s="176"/>
    </row>
    <row r="49" spans="1:168" s="116" customFormat="1" ht="17.25" customHeight="1">
      <c r="A49" s="170"/>
      <c r="B49" s="193" t="s">
        <v>168</v>
      </c>
      <c r="C49" s="178">
        <v>-2395723.1847900003</v>
      </c>
      <c r="D49" s="130"/>
      <c r="E49" s="178">
        <v>-4039776.2821800001</v>
      </c>
      <c r="F49" s="130"/>
      <c r="G49" s="178">
        <v>4498313</v>
      </c>
      <c r="H49" s="130"/>
      <c r="I49" s="178">
        <v>-2970264</v>
      </c>
      <c r="J49" s="176"/>
      <c r="K49" s="176"/>
    </row>
    <row r="50" spans="1:168" s="116" customFormat="1" ht="17.25" customHeight="1">
      <c r="A50" s="170"/>
      <c r="B50" s="193" t="s">
        <v>162</v>
      </c>
      <c r="C50" s="178">
        <v>82082.423079999993</v>
      </c>
      <c r="D50" s="130"/>
      <c r="E50" s="178">
        <v>306251</v>
      </c>
      <c r="F50" s="130"/>
      <c r="G50" s="178">
        <v>-417199</v>
      </c>
      <c r="H50" s="130"/>
      <c r="I50" s="178">
        <v>-202748</v>
      </c>
      <c r="J50" s="176"/>
      <c r="K50" s="176"/>
    </row>
    <row r="51" spans="1:168" s="116" customFormat="1" ht="17.25" hidden="1" customHeight="1">
      <c r="A51" s="170"/>
      <c r="B51" s="193" t="s">
        <v>128</v>
      </c>
      <c r="C51" s="178"/>
      <c r="D51" s="130"/>
      <c r="E51" s="178"/>
      <c r="F51" s="130"/>
      <c r="G51" s="178">
        <v>-360083</v>
      </c>
      <c r="H51" s="130"/>
      <c r="I51" s="178">
        <v>0</v>
      </c>
      <c r="J51" s="176"/>
      <c r="K51" s="176"/>
    </row>
    <row r="52" spans="1:168" s="116" customFormat="1" ht="15.5" customHeight="1">
      <c r="A52" s="175"/>
      <c r="B52" s="193" t="s">
        <v>163</v>
      </c>
      <c r="C52" s="178">
        <v>-1552790.0668500001</v>
      </c>
      <c r="D52" s="130"/>
      <c r="E52" s="178">
        <v>314122.50107999984</v>
      </c>
      <c r="F52" s="130"/>
      <c r="G52" s="178">
        <v>-51552</v>
      </c>
      <c r="H52" s="130"/>
      <c r="I52" s="178">
        <v>5333223</v>
      </c>
      <c r="J52" s="176"/>
      <c r="K52" s="176"/>
    </row>
    <row r="53" spans="1:168" s="110" customFormat="1" ht="17.25" customHeight="1">
      <c r="A53" s="109"/>
      <c r="B53" s="193" t="s">
        <v>129</v>
      </c>
      <c r="C53" s="178">
        <v>75013</v>
      </c>
      <c r="D53" s="130"/>
      <c r="E53" s="178"/>
      <c r="F53" s="130"/>
      <c r="G53" s="178" t="s">
        <v>107</v>
      </c>
      <c r="H53" s="130"/>
      <c r="I53" s="178" t="s">
        <v>107</v>
      </c>
      <c r="J53" s="176"/>
      <c r="K53" s="176"/>
    </row>
    <row r="54" spans="1:168" s="110" customFormat="1" ht="18" customHeight="1">
      <c r="A54" s="109"/>
      <c r="B54" s="193" t="s">
        <v>130</v>
      </c>
      <c r="C54" s="178">
        <v>70757</v>
      </c>
      <c r="D54" s="130"/>
      <c r="E54" s="178"/>
      <c r="F54" s="130"/>
      <c r="G54" s="178">
        <v>0</v>
      </c>
      <c r="H54" s="130"/>
      <c r="I54" s="178">
        <v>0</v>
      </c>
      <c r="J54" s="176"/>
      <c r="K54" s="176"/>
    </row>
    <row r="55" spans="1:168" s="110" customFormat="1" ht="18" customHeight="1">
      <c r="A55" s="109"/>
      <c r="B55" s="193" t="s">
        <v>169</v>
      </c>
      <c r="C55" s="178">
        <v>-4446</v>
      </c>
      <c r="D55" s="130"/>
      <c r="E55" s="178"/>
      <c r="F55" s="130"/>
      <c r="G55" s="178">
        <v>708</v>
      </c>
      <c r="H55" s="130"/>
      <c r="I55" s="178">
        <v>0</v>
      </c>
      <c r="J55" s="176"/>
      <c r="K55" s="176"/>
    </row>
    <row r="56" spans="1:168" s="110" customFormat="1" ht="20.25" customHeight="1">
      <c r="A56" s="187" t="s">
        <v>131</v>
      </c>
      <c r="B56" s="194"/>
      <c r="C56" s="195">
        <v>8466054.7425192855</v>
      </c>
      <c r="D56" s="195"/>
      <c r="E56" s="195">
        <v>15683260.788909286</v>
      </c>
      <c r="F56" s="195"/>
      <c r="G56" s="195">
        <v>22254912.88682</v>
      </c>
      <c r="H56" s="195"/>
      <c r="I56" s="195">
        <v>9310170.5</v>
      </c>
      <c r="J56" s="172"/>
      <c r="K56" s="172"/>
    </row>
    <row r="57" spans="1:168" s="110" customFormat="1" ht="10.5" customHeight="1">
      <c r="A57" s="187"/>
      <c r="B57" s="194"/>
      <c r="C57" s="196"/>
      <c r="D57" s="196"/>
      <c r="E57" s="196"/>
      <c r="F57" s="196"/>
      <c r="G57" s="196"/>
      <c r="H57" s="196"/>
      <c r="I57" s="196"/>
      <c r="J57" s="174"/>
      <c r="K57" s="174"/>
    </row>
    <row r="58" spans="1:168" s="110" customFormat="1" ht="18.75" customHeight="1">
      <c r="A58" s="187" t="s">
        <v>132</v>
      </c>
      <c r="B58" s="194"/>
      <c r="C58" s="178">
        <v>-1710712</v>
      </c>
      <c r="D58" s="130"/>
      <c r="E58" s="178">
        <v>-4893063</v>
      </c>
      <c r="F58" s="130"/>
      <c r="G58" s="178">
        <v>-3515531</v>
      </c>
      <c r="H58" s="130"/>
      <c r="I58" s="178">
        <v>-1643101</v>
      </c>
      <c r="J58" s="176"/>
      <c r="K58" s="176"/>
    </row>
    <row r="59" spans="1:168" s="110" customFormat="1" ht="18.75" customHeight="1">
      <c r="A59" s="187" t="s">
        <v>133</v>
      </c>
      <c r="B59" s="194"/>
      <c r="C59" s="178">
        <v>-577478</v>
      </c>
      <c r="D59" s="130"/>
      <c r="E59" s="178">
        <v>-95666</v>
      </c>
      <c r="F59" s="130"/>
      <c r="G59" s="178">
        <v>-627665</v>
      </c>
      <c r="H59" s="130"/>
      <c r="I59" s="178">
        <v>-152998</v>
      </c>
      <c r="J59" s="176"/>
      <c r="K59" s="176"/>
    </row>
    <row r="60" spans="1:168" s="110" customFormat="1" ht="10.5" customHeight="1">
      <c r="A60" s="187"/>
      <c r="B60" s="194"/>
      <c r="C60" s="183"/>
      <c r="D60" s="183"/>
      <c r="E60" s="183"/>
      <c r="F60" s="183"/>
      <c r="G60" s="183"/>
      <c r="H60" s="183"/>
      <c r="I60" s="183"/>
      <c r="J60" s="181"/>
      <c r="K60" s="181"/>
    </row>
    <row r="61" spans="1:168" s="110" customFormat="1" ht="18" customHeight="1">
      <c r="A61" s="187" t="s">
        <v>134</v>
      </c>
      <c r="B61" s="197"/>
      <c r="C61" s="198">
        <v>6177864.7425192855</v>
      </c>
      <c r="D61" s="192"/>
      <c r="E61" s="198">
        <v>10694531.288909286</v>
      </c>
      <c r="F61" s="192"/>
      <c r="G61" s="198">
        <v>18111716.88682</v>
      </c>
      <c r="H61" s="192"/>
      <c r="I61" s="198">
        <v>7514071.5</v>
      </c>
      <c r="J61" s="192"/>
      <c r="K61" s="192"/>
      <c r="M61" s="188"/>
    </row>
    <row r="62" spans="1:168" s="110" customFormat="1" ht="10.5" customHeight="1">
      <c r="A62" s="184"/>
      <c r="B62" s="197"/>
      <c r="C62" s="181"/>
      <c r="D62" s="181"/>
      <c r="E62" s="181"/>
      <c r="F62" s="181"/>
      <c r="G62" s="181"/>
      <c r="H62" s="181"/>
      <c r="I62" s="181"/>
      <c r="J62" s="181"/>
      <c r="K62" s="181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</row>
    <row r="63" spans="1:168" s="110" customFormat="1" ht="20.5" customHeight="1">
      <c r="A63" s="95" t="s">
        <v>9</v>
      </c>
      <c r="B63" s="170"/>
      <c r="C63" s="180"/>
      <c r="D63" s="181"/>
      <c r="E63" s="180"/>
      <c r="F63" s="181"/>
      <c r="G63" s="180"/>
      <c r="H63" s="181"/>
      <c r="I63" s="180"/>
      <c r="J63" s="180"/>
      <c r="K63" s="180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</row>
    <row r="64" spans="1:168" s="116" customFormat="1" ht="18" customHeight="1">
      <c r="A64" s="187" t="s">
        <v>10</v>
      </c>
      <c r="B64" s="197"/>
      <c r="C64" s="172">
        <v>6046743.2234699987</v>
      </c>
      <c r="D64" s="172"/>
      <c r="E64" s="172">
        <v>8635790.0135200005</v>
      </c>
      <c r="F64" s="172"/>
      <c r="G64" s="172">
        <v>18866871</v>
      </c>
      <c r="H64" s="172"/>
      <c r="I64" s="172">
        <v>23752800</v>
      </c>
      <c r="J64" s="172"/>
      <c r="K64" s="172"/>
    </row>
    <row r="65" spans="1:11" s="116" customFormat="1" ht="18" customHeight="1">
      <c r="A65" s="170"/>
      <c r="B65" s="187" t="s">
        <v>5</v>
      </c>
      <c r="C65" s="176"/>
      <c r="D65" s="177"/>
      <c r="E65" s="176"/>
      <c r="F65" s="177"/>
      <c r="G65" s="176"/>
      <c r="H65" s="177"/>
      <c r="I65" s="176"/>
      <c r="J65" s="176"/>
      <c r="K65" s="176"/>
    </row>
    <row r="66" spans="1:11" s="116" customFormat="1" ht="20.25" customHeight="1">
      <c r="A66" s="175"/>
      <c r="B66" s="175" t="s">
        <v>11</v>
      </c>
      <c r="C66" s="176">
        <v>0</v>
      </c>
      <c r="D66" s="177"/>
      <c r="E66" s="176">
        <v>14157</v>
      </c>
      <c r="F66" s="177"/>
      <c r="G66" s="178">
        <v>1866709</v>
      </c>
      <c r="H66" s="130"/>
      <c r="I66" s="178">
        <v>113197</v>
      </c>
      <c r="J66" s="178"/>
      <c r="K66" s="178"/>
    </row>
    <row r="67" spans="1:11" s="116" customFormat="1" ht="19.5" hidden="1" customHeight="1">
      <c r="A67" s="170"/>
      <c r="B67" s="175" t="s">
        <v>100</v>
      </c>
      <c r="C67" s="176">
        <v>0</v>
      </c>
      <c r="D67" s="177"/>
      <c r="E67" s="178">
        <v>30</v>
      </c>
      <c r="F67" s="177"/>
      <c r="G67" s="176">
        <v>0</v>
      </c>
      <c r="H67" s="177"/>
      <c r="I67" s="176"/>
      <c r="J67" s="176"/>
      <c r="K67" s="176"/>
    </row>
    <row r="68" spans="1:11" s="110" customFormat="1" ht="20.5" hidden="1" customHeight="1">
      <c r="A68" s="109"/>
      <c r="B68" s="175" t="s">
        <v>12</v>
      </c>
      <c r="C68" s="176"/>
      <c r="D68" s="177"/>
      <c r="E68" s="176">
        <v>0</v>
      </c>
      <c r="F68" s="177"/>
      <c r="G68" s="176"/>
      <c r="H68" s="177"/>
      <c r="I68" s="176">
        <v>0</v>
      </c>
      <c r="J68" s="176"/>
      <c r="K68" s="176"/>
    </row>
    <row r="69" spans="1:11" s="116" customFormat="1" ht="20.5" customHeight="1">
      <c r="A69" s="170"/>
      <c r="B69" s="175" t="s">
        <v>13</v>
      </c>
      <c r="C69" s="176">
        <v>160999.16826999933</v>
      </c>
      <c r="D69" s="177"/>
      <c r="E69" s="176"/>
      <c r="F69" s="177"/>
      <c r="G69" s="176">
        <v>0</v>
      </c>
      <c r="H69" s="177"/>
      <c r="I69" s="176">
        <v>0</v>
      </c>
      <c r="J69" s="176"/>
      <c r="K69" s="176"/>
    </row>
    <row r="70" spans="1:11" s="110" customFormat="1" ht="20.5" customHeight="1">
      <c r="A70" s="109"/>
      <c r="B70" s="175" t="s">
        <v>263</v>
      </c>
      <c r="C70" s="176">
        <v>7447</v>
      </c>
      <c r="D70" s="177"/>
      <c r="E70" s="176"/>
      <c r="F70" s="177"/>
      <c r="G70" s="176">
        <v>0</v>
      </c>
      <c r="H70" s="177"/>
      <c r="I70" s="176">
        <v>0</v>
      </c>
      <c r="J70" s="176"/>
      <c r="K70" s="176"/>
    </row>
    <row r="71" spans="1:11" s="110" customFormat="1" ht="20.5" customHeight="1">
      <c r="A71" s="109"/>
      <c r="B71" s="175" t="s">
        <v>195</v>
      </c>
      <c r="C71" s="176">
        <v>19819.435140000001</v>
      </c>
      <c r="D71" s="177"/>
      <c r="E71" s="176"/>
      <c r="F71" s="177"/>
      <c r="G71" s="176"/>
      <c r="H71" s="177"/>
      <c r="I71" s="176" t="s">
        <v>107</v>
      </c>
      <c r="J71" s="176"/>
      <c r="K71" s="176"/>
    </row>
    <row r="72" spans="1:11" s="116" customFormat="1" ht="18" customHeight="1">
      <c r="A72" s="175"/>
      <c r="B72" s="175" t="s">
        <v>135</v>
      </c>
      <c r="C72" s="176">
        <v>5442148</v>
      </c>
      <c r="D72" s="177"/>
      <c r="E72" s="176">
        <v>8621603.0135200005</v>
      </c>
      <c r="F72" s="177"/>
      <c r="G72" s="176">
        <v>17000162</v>
      </c>
      <c r="H72" s="177"/>
      <c r="I72" s="176">
        <v>23423179</v>
      </c>
      <c r="J72" s="176"/>
      <c r="K72" s="176"/>
    </row>
    <row r="73" spans="1:11" s="116" customFormat="1" ht="20.5" customHeight="1">
      <c r="A73" s="170"/>
      <c r="B73" s="175" t="s">
        <v>251</v>
      </c>
      <c r="C73" s="176">
        <v>416329.62005999999</v>
      </c>
      <c r="D73" s="177"/>
      <c r="E73" s="180">
        <v>0</v>
      </c>
      <c r="F73" s="177"/>
      <c r="G73" s="176">
        <v>0</v>
      </c>
      <c r="H73" s="177"/>
      <c r="I73" s="176">
        <v>216424</v>
      </c>
      <c r="J73" s="176"/>
      <c r="K73" s="176"/>
    </row>
    <row r="74" spans="1:11" s="116" customFormat="1" ht="20.5" customHeight="1">
      <c r="A74" s="187" t="s">
        <v>15</v>
      </c>
      <c r="B74" s="197"/>
      <c r="C74" s="172">
        <v>9446268.1224600002</v>
      </c>
      <c r="D74" s="172"/>
      <c r="E74" s="172">
        <v>17791662.599999998</v>
      </c>
      <c r="F74" s="172"/>
      <c r="G74" s="172">
        <v>50014488</v>
      </c>
      <c r="H74" s="172"/>
      <c r="I74" s="172">
        <v>16679983</v>
      </c>
      <c r="J74" s="172"/>
      <c r="K74" s="172"/>
    </row>
    <row r="75" spans="1:11" s="116" customFormat="1" ht="18" customHeight="1">
      <c r="A75" s="170"/>
      <c r="B75" s="187" t="s">
        <v>5</v>
      </c>
      <c r="C75" s="180"/>
      <c r="D75" s="181"/>
      <c r="E75" s="182"/>
      <c r="F75" s="183"/>
      <c r="G75" s="182"/>
      <c r="H75" s="183"/>
      <c r="I75" s="182"/>
      <c r="J75" s="180"/>
      <c r="K75" s="180"/>
    </row>
    <row r="76" spans="1:11" s="116" customFormat="1" ht="18" customHeight="1">
      <c r="A76" s="175"/>
      <c r="B76" s="193" t="s">
        <v>16</v>
      </c>
      <c r="C76" s="178">
        <v>590139.12245999998</v>
      </c>
      <c r="D76" s="130"/>
      <c r="E76" s="178">
        <v>13133711.489999998</v>
      </c>
      <c r="F76" s="130"/>
      <c r="G76" s="178">
        <v>27543935</v>
      </c>
      <c r="H76" s="130"/>
      <c r="I76" s="178">
        <v>1719254</v>
      </c>
      <c r="J76" s="176"/>
      <c r="K76" s="176"/>
    </row>
    <row r="77" spans="1:11" s="116" customFormat="1" ht="18" customHeight="1">
      <c r="A77" s="175"/>
      <c r="B77" s="175" t="s">
        <v>17</v>
      </c>
      <c r="C77" s="176">
        <v>13156</v>
      </c>
      <c r="D77" s="177"/>
      <c r="E77" s="178">
        <v>86291</v>
      </c>
      <c r="F77" s="130"/>
      <c r="G77" s="178">
        <v>113677</v>
      </c>
      <c r="H77" s="130"/>
      <c r="I77" s="178">
        <v>20856</v>
      </c>
      <c r="J77" s="176"/>
      <c r="K77" s="176"/>
    </row>
    <row r="78" spans="1:11" s="116" customFormat="1" ht="18" hidden="1" customHeight="1">
      <c r="A78" s="175"/>
      <c r="B78" s="175" t="s">
        <v>18</v>
      </c>
      <c r="C78" s="176"/>
      <c r="D78" s="177"/>
      <c r="E78" s="178" t="s">
        <v>107</v>
      </c>
      <c r="F78" s="130"/>
      <c r="G78" s="178"/>
      <c r="H78" s="130"/>
      <c r="I78" s="182"/>
      <c r="J78" s="176"/>
      <c r="K78" s="176"/>
    </row>
    <row r="79" spans="1:11" s="116" customFormat="1" ht="20.5" customHeight="1">
      <c r="A79" s="170"/>
      <c r="B79" s="175" t="s">
        <v>144</v>
      </c>
      <c r="C79" s="176">
        <v>615860</v>
      </c>
      <c r="D79" s="177"/>
      <c r="E79" s="178">
        <v>0</v>
      </c>
      <c r="F79" s="130"/>
      <c r="G79" s="178">
        <v>5401551</v>
      </c>
      <c r="H79" s="130"/>
      <c r="I79" s="178">
        <v>0</v>
      </c>
      <c r="J79" s="176"/>
      <c r="K79" s="176"/>
    </row>
    <row r="80" spans="1:11" s="116" customFormat="1" ht="20.5" customHeight="1">
      <c r="A80" s="170"/>
      <c r="B80" s="175" t="s">
        <v>264</v>
      </c>
      <c r="C80" s="176"/>
      <c r="D80" s="177"/>
      <c r="E80" s="178"/>
      <c r="F80" s="130"/>
      <c r="G80" s="178">
        <v>0</v>
      </c>
      <c r="H80" s="130"/>
      <c r="I80" s="178">
        <v>2179002</v>
      </c>
      <c r="J80" s="176"/>
      <c r="K80" s="176"/>
    </row>
    <row r="81" spans="1:168" s="116" customFormat="1" ht="20.5" customHeight="1">
      <c r="A81" s="170"/>
      <c r="B81" s="175" t="s">
        <v>252</v>
      </c>
      <c r="C81" s="176">
        <v>1523500</v>
      </c>
      <c r="D81" s="177"/>
      <c r="E81" s="178"/>
      <c r="F81" s="130"/>
      <c r="G81" s="178">
        <v>0</v>
      </c>
      <c r="H81" s="130"/>
      <c r="I81" s="178" t="s">
        <v>107</v>
      </c>
      <c r="J81" s="176"/>
      <c r="K81" s="176"/>
    </row>
    <row r="82" spans="1:168" s="116" customFormat="1" ht="20.5" hidden="1" customHeight="1">
      <c r="A82" s="170"/>
      <c r="B82" s="175" t="s">
        <v>21</v>
      </c>
      <c r="C82" s="176"/>
      <c r="D82" s="177"/>
      <c r="E82" s="178"/>
      <c r="F82" s="130"/>
      <c r="G82" s="178">
        <v>0</v>
      </c>
      <c r="H82" s="130"/>
      <c r="I82" s="178">
        <v>0</v>
      </c>
      <c r="J82" s="176"/>
      <c r="K82" s="176"/>
    </row>
    <row r="83" spans="1:168" s="116" customFormat="1" ht="18" customHeight="1">
      <c r="A83" s="175"/>
      <c r="B83" s="175" t="s">
        <v>136</v>
      </c>
      <c r="C83" s="176">
        <v>6696944</v>
      </c>
      <c r="D83" s="177"/>
      <c r="E83" s="178">
        <v>4549624.1100000003</v>
      </c>
      <c r="F83" s="130"/>
      <c r="G83" s="178">
        <v>16897285</v>
      </c>
      <c r="H83" s="130"/>
      <c r="I83" s="178">
        <v>12755160</v>
      </c>
      <c r="J83" s="176"/>
      <c r="K83" s="176"/>
    </row>
    <row r="84" spans="1:168" s="116" customFormat="1" ht="18" hidden="1" customHeight="1">
      <c r="A84" s="175"/>
      <c r="B84" s="175"/>
      <c r="C84" s="176"/>
      <c r="D84" s="177"/>
      <c r="E84" s="178"/>
      <c r="F84" s="130"/>
      <c r="G84" s="178"/>
      <c r="H84" s="130"/>
      <c r="I84" s="178"/>
      <c r="J84" s="176"/>
      <c r="K84" s="176"/>
    </row>
    <row r="85" spans="1:168" s="116" customFormat="1" ht="20.5" customHeight="1">
      <c r="A85" s="170"/>
      <c r="B85" s="175" t="s">
        <v>22</v>
      </c>
      <c r="C85" s="176">
        <v>6669</v>
      </c>
      <c r="D85" s="177"/>
      <c r="E85" s="178">
        <v>22036</v>
      </c>
      <c r="F85" s="130"/>
      <c r="G85" s="178">
        <v>58040</v>
      </c>
      <c r="H85" s="130"/>
      <c r="I85" s="178">
        <v>5711</v>
      </c>
      <c r="J85" s="176"/>
      <c r="K85" s="176"/>
    </row>
    <row r="86" spans="1:168" s="110" customFormat="1" ht="10.5" customHeight="1">
      <c r="A86" s="184"/>
      <c r="B86" s="197"/>
      <c r="C86" s="181"/>
      <c r="D86" s="181"/>
      <c r="E86" s="183"/>
      <c r="F86" s="183"/>
      <c r="G86" s="183"/>
      <c r="H86" s="183"/>
      <c r="I86" s="183"/>
      <c r="J86" s="181"/>
      <c r="K86" s="181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</row>
    <row r="87" spans="1:168" s="116" customFormat="1" ht="32.5" customHeight="1">
      <c r="A87" s="342" t="s">
        <v>23</v>
      </c>
      <c r="B87" s="342"/>
      <c r="C87" s="171">
        <v>-3399524.8289900017</v>
      </c>
      <c r="D87" s="172"/>
      <c r="E87" s="200">
        <v>-9155872.516479997</v>
      </c>
      <c r="F87" s="195"/>
      <c r="G87" s="200">
        <v>-31147616.93</v>
      </c>
      <c r="H87" s="195"/>
      <c r="I87" s="200">
        <v>7072817.0700000003</v>
      </c>
      <c r="J87" s="172"/>
      <c r="K87" s="172"/>
    </row>
    <row r="88" spans="1:168" s="116" customFormat="1" ht="20.5" customHeight="1">
      <c r="A88" s="95" t="s">
        <v>24</v>
      </c>
      <c r="B88" s="197"/>
      <c r="C88" s="180"/>
      <c r="D88" s="181"/>
      <c r="E88" s="180"/>
      <c r="F88" s="181"/>
      <c r="G88" s="180"/>
      <c r="H88" s="181"/>
      <c r="I88" s="180"/>
      <c r="J88" s="180"/>
      <c r="K88" s="180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</row>
    <row r="89" spans="1:168" s="116" customFormat="1" ht="20.5" customHeight="1">
      <c r="A89" s="187" t="s">
        <v>4</v>
      </c>
      <c r="B89" s="197"/>
      <c r="C89" s="172">
        <v>7173600</v>
      </c>
      <c r="D89" s="172"/>
      <c r="E89" s="172">
        <v>14751279</v>
      </c>
      <c r="F89" s="172"/>
      <c r="G89" s="172">
        <v>28955191</v>
      </c>
      <c r="H89" s="172"/>
      <c r="I89" s="172">
        <v>4379556</v>
      </c>
      <c r="J89" s="172"/>
      <c r="K89" s="172"/>
    </row>
    <row r="90" spans="1:168" s="116" customFormat="1" ht="20.5" customHeight="1">
      <c r="A90" s="170"/>
      <c r="B90" s="187" t="s">
        <v>5</v>
      </c>
      <c r="C90" s="176"/>
      <c r="D90" s="177"/>
      <c r="E90" s="176"/>
      <c r="F90" s="177"/>
      <c r="G90" s="176"/>
      <c r="H90" s="177"/>
      <c r="I90" s="176"/>
      <c r="J90" s="176"/>
      <c r="K90" s="176"/>
    </row>
    <row r="91" spans="1:168" s="116" customFormat="1" ht="18" hidden="1" customHeight="1">
      <c r="A91" s="170"/>
      <c r="B91" s="175" t="s">
        <v>25</v>
      </c>
      <c r="C91" s="176">
        <v>0</v>
      </c>
      <c r="D91" s="177"/>
      <c r="E91" s="176">
        <v>0</v>
      </c>
      <c r="F91" s="177"/>
      <c r="G91" s="176">
        <v>0</v>
      </c>
      <c r="H91" s="177"/>
      <c r="I91" s="176">
        <v>0</v>
      </c>
      <c r="J91" s="176"/>
      <c r="K91" s="176"/>
    </row>
    <row r="92" spans="1:168" s="116" customFormat="1" ht="18" customHeight="1">
      <c r="A92" s="175"/>
      <c r="B92" s="201" t="s">
        <v>27</v>
      </c>
      <c r="C92" s="176">
        <v>7173600</v>
      </c>
      <c r="D92" s="130"/>
      <c r="E92" s="178">
        <v>14710974</v>
      </c>
      <c r="F92" s="177"/>
      <c r="G92" s="176">
        <v>27755192</v>
      </c>
      <c r="H92" s="177"/>
      <c r="I92" s="176">
        <v>4379556</v>
      </c>
      <c r="J92" s="176"/>
      <c r="K92" s="176"/>
    </row>
    <row r="93" spans="1:168" s="116" customFormat="1" ht="20.5" customHeight="1" outlineLevel="1">
      <c r="A93" s="170"/>
      <c r="B93" s="201" t="s">
        <v>26</v>
      </c>
      <c r="C93" s="176">
        <v>0</v>
      </c>
      <c r="D93" s="130"/>
      <c r="E93" s="178" t="s">
        <v>107</v>
      </c>
      <c r="F93" s="177"/>
      <c r="G93" s="176">
        <v>1199999</v>
      </c>
      <c r="H93" s="177"/>
      <c r="I93" s="176">
        <v>0</v>
      </c>
      <c r="J93" s="176"/>
      <c r="K93" s="176"/>
    </row>
    <row r="94" spans="1:168" s="116" customFormat="1" ht="18" customHeight="1" outlineLevel="1">
      <c r="A94" s="175"/>
      <c r="B94" s="201" t="s">
        <v>180</v>
      </c>
      <c r="C94" s="176">
        <v>0</v>
      </c>
      <c r="D94" s="130"/>
      <c r="E94" s="178"/>
      <c r="F94" s="177"/>
      <c r="G94" s="176"/>
      <c r="H94" s="177"/>
      <c r="I94" s="176">
        <v>0</v>
      </c>
      <c r="J94" s="176"/>
      <c r="K94" s="176"/>
    </row>
    <row r="95" spans="1:168" s="116" customFormat="1" ht="18" hidden="1" customHeight="1" outlineLevel="1">
      <c r="A95" s="170"/>
      <c r="B95" s="201" t="s">
        <v>174</v>
      </c>
      <c r="C95" s="176" t="s">
        <v>107</v>
      </c>
      <c r="D95" s="130"/>
      <c r="E95" s="178">
        <v>40305</v>
      </c>
      <c r="F95" s="177"/>
      <c r="G95" s="176" t="s">
        <v>107</v>
      </c>
      <c r="H95" s="177"/>
      <c r="I95" s="176"/>
      <c r="J95" s="176"/>
      <c r="K95" s="176"/>
    </row>
    <row r="96" spans="1:168" s="110" customFormat="1" ht="10.5" customHeight="1" collapsed="1">
      <c r="A96" s="184"/>
      <c r="B96" s="194"/>
      <c r="C96" s="181"/>
      <c r="D96" s="183"/>
      <c r="E96" s="183"/>
      <c r="F96" s="181"/>
      <c r="G96" s="181"/>
      <c r="H96" s="181"/>
      <c r="I96" s="181"/>
      <c r="J96" s="181"/>
      <c r="K96" s="181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</row>
    <row r="97" spans="1:168" s="116" customFormat="1" ht="20.5" customHeight="1">
      <c r="A97" s="187" t="s">
        <v>8</v>
      </c>
      <c r="B97" s="197"/>
      <c r="C97" s="202">
        <v>10325966</v>
      </c>
      <c r="D97" s="202"/>
      <c r="E97" s="202">
        <v>17967349.579999998</v>
      </c>
      <c r="F97" s="202"/>
      <c r="G97" s="202">
        <v>17026050</v>
      </c>
      <c r="H97" s="202"/>
      <c r="I97" s="202">
        <v>7480372</v>
      </c>
      <c r="J97" s="202"/>
      <c r="K97" s="202"/>
    </row>
    <row r="98" spans="1:168" s="116" customFormat="1" ht="20.5" customHeight="1">
      <c r="A98" s="170"/>
      <c r="B98" s="187" t="s">
        <v>5</v>
      </c>
      <c r="C98" s="179"/>
      <c r="D98" s="117"/>
      <c r="E98" s="179"/>
      <c r="F98" s="117"/>
      <c r="G98" s="179"/>
      <c r="H98" s="117"/>
      <c r="I98" s="179"/>
      <c r="J98" s="179"/>
      <c r="K98" s="179"/>
    </row>
    <row r="99" spans="1:168" s="116" customFormat="1" ht="18" customHeight="1">
      <c r="A99" s="175"/>
      <c r="B99" s="175" t="s">
        <v>28</v>
      </c>
      <c r="C99" s="176">
        <v>10283637</v>
      </c>
      <c r="D99" s="177"/>
      <c r="E99" s="176">
        <v>16869370</v>
      </c>
      <c r="F99" s="177"/>
      <c r="G99" s="176">
        <v>15366365</v>
      </c>
      <c r="H99" s="177"/>
      <c r="I99" s="176">
        <v>7354160</v>
      </c>
      <c r="J99" s="176"/>
      <c r="K99" s="176"/>
    </row>
    <row r="100" spans="1:168" s="116" customFormat="1" ht="18" customHeight="1">
      <c r="A100" s="175"/>
      <c r="B100" s="175" t="s">
        <v>91</v>
      </c>
      <c r="C100" s="176">
        <v>0</v>
      </c>
      <c r="D100" s="177"/>
      <c r="E100" s="176"/>
      <c r="F100" s="177"/>
      <c r="G100" s="176">
        <v>0</v>
      </c>
      <c r="H100" s="177"/>
      <c r="I100" s="176"/>
      <c r="J100" s="176"/>
      <c r="K100" s="176"/>
    </row>
    <row r="101" spans="1:168" s="116" customFormat="1" ht="18" customHeight="1">
      <c r="A101" s="170"/>
      <c r="B101" s="175" t="s">
        <v>170</v>
      </c>
      <c r="C101" s="176">
        <v>42329</v>
      </c>
      <c r="D101" s="177"/>
      <c r="E101" s="178">
        <v>112907</v>
      </c>
      <c r="F101" s="177"/>
      <c r="G101" s="176" t="s">
        <v>107</v>
      </c>
      <c r="H101" s="177"/>
      <c r="I101" s="176">
        <v>126212</v>
      </c>
      <c r="J101" s="176"/>
      <c r="K101" s="176"/>
    </row>
    <row r="102" spans="1:168" s="116" customFormat="1" ht="18" customHeight="1">
      <c r="A102" s="170"/>
      <c r="B102" s="175" t="s">
        <v>140</v>
      </c>
      <c r="C102" s="176">
        <v>0</v>
      </c>
      <c r="D102" s="177"/>
      <c r="E102" s="176" t="s">
        <v>107</v>
      </c>
      <c r="F102" s="177"/>
      <c r="G102" s="176">
        <v>564839</v>
      </c>
      <c r="H102" s="177"/>
      <c r="I102" s="176"/>
      <c r="J102" s="176"/>
      <c r="K102" s="176"/>
    </row>
    <row r="103" spans="1:168" s="116" customFormat="1" ht="18" customHeight="1">
      <c r="A103" s="170"/>
      <c r="B103" s="175" t="s">
        <v>252</v>
      </c>
      <c r="C103" s="176">
        <v>0</v>
      </c>
      <c r="I103" s="335" t="s">
        <v>107</v>
      </c>
      <c r="J103" s="176"/>
      <c r="K103" s="176"/>
    </row>
    <row r="104" spans="1:168" s="116" customFormat="1" ht="20.5" hidden="1" customHeight="1">
      <c r="A104" s="170"/>
      <c r="B104" s="175" t="s">
        <v>101</v>
      </c>
      <c r="C104" s="203"/>
      <c r="D104" s="204"/>
      <c r="E104" s="139"/>
      <c r="F104" s="204"/>
      <c r="G104" s="203">
        <v>0</v>
      </c>
      <c r="H104" s="204"/>
      <c r="I104" s="203">
        <v>0</v>
      </c>
      <c r="J104" s="203"/>
      <c r="K104" s="203"/>
    </row>
    <row r="105" spans="1:168" s="116" customFormat="1" ht="18" hidden="1" customHeight="1">
      <c r="A105" s="175"/>
      <c r="B105" s="175" t="s">
        <v>140</v>
      </c>
      <c r="C105" s="176"/>
      <c r="D105" s="177"/>
      <c r="E105" s="178">
        <v>911193</v>
      </c>
      <c r="F105" s="177"/>
      <c r="G105" s="176">
        <v>1094846</v>
      </c>
      <c r="H105" s="177"/>
      <c r="I105" s="176"/>
      <c r="J105" s="176"/>
      <c r="K105" s="176"/>
    </row>
    <row r="106" spans="1:168" s="116" customFormat="1" ht="18" hidden="1" customHeight="1" outlineLevel="1">
      <c r="A106" s="170"/>
      <c r="B106" s="175" t="s">
        <v>101</v>
      </c>
      <c r="C106" s="176"/>
      <c r="D106" s="177"/>
      <c r="E106" s="178">
        <v>73879.58</v>
      </c>
      <c r="F106" s="177"/>
      <c r="G106" s="176">
        <v>0</v>
      </c>
      <c r="H106" s="177"/>
      <c r="I106" s="176"/>
      <c r="J106" s="176"/>
      <c r="K106" s="176"/>
    </row>
    <row r="107" spans="1:168" s="110" customFormat="1" ht="10.5" customHeight="1" collapsed="1">
      <c r="A107" s="184"/>
      <c r="B107" s="197"/>
      <c r="C107" s="181"/>
      <c r="D107" s="181"/>
      <c r="E107" s="181"/>
      <c r="F107" s="181"/>
      <c r="G107" s="181"/>
      <c r="H107" s="181"/>
      <c r="I107" s="181"/>
      <c r="J107" s="181"/>
      <c r="K107" s="181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37"/>
      <c r="FI107" s="137"/>
      <c r="FJ107" s="137"/>
      <c r="FK107" s="137"/>
      <c r="FL107" s="137"/>
    </row>
    <row r="108" spans="1:168" s="116" customFormat="1" ht="34.15" customHeight="1">
      <c r="A108" s="343" t="s">
        <v>29</v>
      </c>
      <c r="B108" s="343"/>
      <c r="C108" s="172">
        <v>-3152366</v>
      </c>
      <c r="D108" s="172"/>
      <c r="E108" s="172">
        <v>-3216070.5799999982</v>
      </c>
      <c r="F108" s="172"/>
      <c r="G108" s="172">
        <v>11929141</v>
      </c>
      <c r="H108" s="172"/>
      <c r="I108" s="172">
        <v>-3100816</v>
      </c>
      <c r="J108" s="172"/>
      <c r="K108" s="172"/>
    </row>
    <row r="109" spans="1:168" s="110" customFormat="1" ht="10.5" customHeight="1">
      <c r="A109" s="184" t="s">
        <v>7</v>
      </c>
      <c r="B109" s="197"/>
      <c r="C109" s="189"/>
      <c r="D109" s="189"/>
      <c r="E109" s="189"/>
      <c r="F109" s="189"/>
      <c r="G109" s="189"/>
      <c r="H109" s="189"/>
      <c r="I109" s="189"/>
      <c r="J109" s="189"/>
      <c r="K109" s="189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</row>
    <row r="110" spans="1:168" s="94" customFormat="1" ht="20.5" customHeight="1">
      <c r="A110" s="95" t="s">
        <v>30</v>
      </c>
      <c r="B110" s="205"/>
      <c r="C110" s="172">
        <v>-374026.0864707157</v>
      </c>
      <c r="D110" s="172"/>
      <c r="E110" s="172">
        <v>-1677411.8075707089</v>
      </c>
      <c r="F110" s="172"/>
      <c r="G110" s="172">
        <v>-1106759.4031800001</v>
      </c>
      <c r="H110" s="172"/>
      <c r="I110" s="172">
        <v>11486072.57</v>
      </c>
      <c r="J110" s="172"/>
      <c r="K110" s="172"/>
    </row>
    <row r="111" spans="1:168" s="110" customFormat="1" ht="10.5" customHeight="1">
      <c r="A111" s="184"/>
      <c r="B111" s="197"/>
      <c r="C111" s="181"/>
      <c r="D111" s="181"/>
      <c r="E111" s="181"/>
      <c r="F111" s="181"/>
      <c r="G111" s="181"/>
      <c r="H111" s="181"/>
      <c r="I111" s="181"/>
      <c r="J111" s="181"/>
      <c r="K111" s="181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137"/>
      <c r="FF111" s="137"/>
      <c r="FG111" s="137"/>
      <c r="FH111" s="137"/>
      <c r="FI111" s="137"/>
      <c r="FJ111" s="137"/>
      <c r="FK111" s="137"/>
      <c r="FL111" s="137"/>
    </row>
    <row r="112" spans="1:168" s="94" customFormat="1" ht="24" customHeight="1" thickBot="1">
      <c r="A112" s="95" t="s">
        <v>31</v>
      </c>
      <c r="B112" s="205"/>
      <c r="C112" s="206">
        <v>1316883</v>
      </c>
      <c r="D112" s="172"/>
      <c r="E112" s="206"/>
      <c r="F112" s="172"/>
      <c r="G112" s="206"/>
      <c r="H112" s="172"/>
      <c r="I112" s="206">
        <v>2368076</v>
      </c>
      <c r="J112" s="172"/>
      <c r="K112" s="172"/>
    </row>
    <row r="113" spans="1:168" s="110" customFormat="1" ht="10.5" customHeight="1" thickTop="1">
      <c r="A113" s="184"/>
      <c r="B113" s="197"/>
      <c r="C113" s="181"/>
      <c r="D113" s="181"/>
      <c r="E113" s="181"/>
      <c r="F113" s="181"/>
      <c r="G113" s="181"/>
      <c r="H113" s="181"/>
      <c r="I113" s="181"/>
      <c r="J113" s="181"/>
      <c r="K113" s="181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</row>
    <row r="114" spans="1:168" s="94" customFormat="1" ht="30" customHeight="1">
      <c r="A114" s="95"/>
      <c r="B114" s="207" t="s">
        <v>93</v>
      </c>
      <c r="C114" s="195">
        <v>10201</v>
      </c>
      <c r="D114" s="195"/>
      <c r="E114" s="195">
        <v>24950</v>
      </c>
      <c r="F114" s="172"/>
      <c r="G114" s="172">
        <v>85491</v>
      </c>
      <c r="H114" s="172"/>
      <c r="I114" s="172">
        <v>18842</v>
      </c>
      <c r="J114" s="172"/>
      <c r="K114" s="172"/>
    </row>
    <row r="115" spans="1:168" s="110" customFormat="1" ht="10.5" customHeight="1">
      <c r="A115" s="184"/>
      <c r="B115" s="197"/>
      <c r="C115" s="183"/>
      <c r="D115" s="183"/>
      <c r="E115" s="183"/>
      <c r="F115" s="181"/>
      <c r="G115" s="181"/>
      <c r="H115" s="181"/>
      <c r="I115" s="181"/>
      <c r="J115" s="181"/>
      <c r="K115" s="181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  <c r="DV115" s="137"/>
      <c r="DW115" s="137"/>
      <c r="DX115" s="137"/>
      <c r="DY115" s="137"/>
      <c r="DZ115" s="137"/>
      <c r="EA115" s="137"/>
      <c r="EB115" s="137"/>
      <c r="EC115" s="137"/>
      <c r="ED115" s="137"/>
      <c r="EE115" s="137"/>
      <c r="EF115" s="137"/>
      <c r="EG115" s="137"/>
      <c r="EH115" s="137"/>
      <c r="EI115" s="137"/>
      <c r="EJ115" s="137"/>
      <c r="EK115" s="137"/>
      <c r="EL115" s="137"/>
      <c r="EM115" s="137"/>
      <c r="EN115" s="137"/>
      <c r="EO115" s="137"/>
      <c r="EP115" s="137"/>
      <c r="EQ115" s="137"/>
      <c r="ER115" s="137"/>
      <c r="ES115" s="137"/>
      <c r="ET115" s="137"/>
      <c r="EU115" s="137"/>
      <c r="EV115" s="137"/>
      <c r="EW115" s="137"/>
      <c r="EX115" s="137"/>
      <c r="EY115" s="137"/>
      <c r="EZ115" s="137"/>
      <c r="FA115" s="137"/>
      <c r="FB115" s="137"/>
      <c r="FC115" s="137"/>
      <c r="FD115" s="137"/>
      <c r="FE115" s="137"/>
      <c r="FF115" s="137"/>
      <c r="FG115" s="137"/>
      <c r="FH115" s="137"/>
      <c r="FI115" s="137"/>
      <c r="FJ115" s="137"/>
      <c r="FK115" s="137"/>
      <c r="FL115" s="137"/>
    </row>
    <row r="116" spans="1:168" s="94" customFormat="1" ht="20.5" customHeight="1" thickBot="1">
      <c r="A116" s="95" t="s">
        <v>32</v>
      </c>
      <c r="B116" s="205"/>
      <c r="C116" s="208">
        <v>953057.9135292843</v>
      </c>
      <c r="D116" s="195"/>
      <c r="E116" s="208">
        <v>626924.27306929091</v>
      </c>
      <c r="F116" s="172"/>
      <c r="G116" s="206">
        <v>2030561.5968199999</v>
      </c>
      <c r="H116" s="172"/>
      <c r="I116" s="206">
        <v>13872990.57</v>
      </c>
      <c r="J116" s="172"/>
      <c r="K116" s="172"/>
    </row>
    <row r="117" spans="1:168" s="94" customFormat="1" ht="16.5" customHeight="1" thickTop="1">
      <c r="A117" s="95"/>
      <c r="B117" s="205"/>
      <c r="C117" s="209"/>
      <c r="D117" s="209"/>
      <c r="E117" s="209"/>
      <c r="F117" s="210"/>
      <c r="G117" s="210"/>
      <c r="H117" s="210"/>
      <c r="I117" s="210"/>
      <c r="J117" s="210"/>
      <c r="K117" s="210"/>
    </row>
    <row r="118" spans="1:168" s="116" customFormat="1" ht="14.5" outlineLevel="1">
      <c r="A118" s="170"/>
      <c r="B118" s="170"/>
      <c r="C118" s="170"/>
      <c r="D118" s="211"/>
      <c r="E118" s="212">
        <v>326133.29883070907</v>
      </c>
      <c r="F118" s="211"/>
      <c r="G118" s="212"/>
      <c r="H118" s="211"/>
      <c r="I118" s="212"/>
      <c r="J118" s="212"/>
      <c r="K118" s="212"/>
    </row>
    <row r="119" spans="1:168" s="116" customFormat="1" ht="15" customHeight="1" outlineLevel="1">
      <c r="A119" s="170"/>
      <c r="B119" s="170"/>
      <c r="C119" s="213"/>
      <c r="D119" s="214"/>
      <c r="E119" s="213"/>
      <c r="F119" s="214"/>
      <c r="G119" s="213"/>
      <c r="H119" s="214"/>
      <c r="I119" s="213"/>
      <c r="J119" s="213"/>
      <c r="K119" s="213"/>
    </row>
    <row r="120" spans="1:168" s="116" customFormat="1" ht="15" customHeight="1">
      <c r="A120" s="170"/>
      <c r="B120" s="170"/>
      <c r="C120" s="213"/>
      <c r="D120" s="214"/>
      <c r="E120" s="213"/>
      <c r="F120" s="214"/>
      <c r="G120" s="213"/>
      <c r="H120" s="214"/>
      <c r="I120" s="213"/>
      <c r="J120" s="213"/>
      <c r="K120" s="213"/>
    </row>
    <row r="121" spans="1:168" s="116" customFormat="1" ht="25.9" customHeight="1">
      <c r="A121" s="170"/>
      <c r="B121" s="143" t="s">
        <v>259</v>
      </c>
      <c r="C121" s="215"/>
      <c r="D121" s="215"/>
      <c r="E121" s="215"/>
      <c r="F121" s="215"/>
      <c r="G121" s="216" t="s">
        <v>97</v>
      </c>
      <c r="H121" s="216"/>
      <c r="I121" s="143" t="s">
        <v>260</v>
      </c>
      <c r="J121" s="216"/>
      <c r="K121" s="216"/>
    </row>
    <row r="122" spans="1:168" s="116" customFormat="1" ht="12" customHeight="1">
      <c r="A122" s="170"/>
      <c r="B122" s="143"/>
      <c r="C122" s="215"/>
      <c r="D122" s="215"/>
      <c r="E122" s="215"/>
      <c r="F122" s="215"/>
      <c r="G122" s="216"/>
      <c r="H122" s="216"/>
      <c r="I122" s="146"/>
      <c r="J122" s="216"/>
      <c r="K122" s="216"/>
    </row>
    <row r="123" spans="1:168" s="116" customFormat="1" ht="25.9" customHeight="1">
      <c r="A123" s="170"/>
      <c r="B123" s="143" t="s">
        <v>190</v>
      </c>
      <c r="C123" s="215"/>
      <c r="D123" s="215"/>
      <c r="E123" s="215"/>
      <c r="F123" s="215"/>
      <c r="G123" s="216" t="s">
        <v>98</v>
      </c>
      <c r="H123" s="216"/>
      <c r="I123" s="143" t="s">
        <v>191</v>
      </c>
      <c r="J123" s="216"/>
      <c r="K123" s="216"/>
    </row>
    <row r="124" spans="1:168" s="116" customFormat="1" ht="14.5">
      <c r="A124" s="170"/>
      <c r="B124" s="197"/>
      <c r="C124" s="217"/>
      <c r="D124" s="218"/>
      <c r="E124" s="217"/>
      <c r="F124" s="218"/>
      <c r="G124" s="217"/>
      <c r="H124" s="218"/>
      <c r="I124" s="217"/>
      <c r="J124" s="217"/>
      <c r="K124" s="217"/>
    </row>
    <row r="125" spans="1:168" s="116" customFormat="1" ht="14">
      <c r="C125" s="219"/>
      <c r="D125" s="220"/>
      <c r="E125" s="219"/>
      <c r="F125" s="220"/>
      <c r="G125" s="219"/>
      <c r="H125" s="220"/>
      <c r="I125" s="219"/>
      <c r="J125" s="219"/>
      <c r="K125" s="219"/>
    </row>
    <row r="126" spans="1:168" s="116" customFormat="1" ht="14"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68" s="116" customFormat="1" ht="14">
      <c r="C127" s="219"/>
      <c r="D127" s="220"/>
      <c r="E127" s="219"/>
      <c r="F127" s="220"/>
      <c r="G127" s="219"/>
      <c r="H127" s="220"/>
      <c r="I127" s="219"/>
      <c r="J127" s="219"/>
      <c r="K127" s="219"/>
    </row>
    <row r="128" spans="1:168" s="116" customFormat="1" ht="14">
      <c r="C128" s="221"/>
      <c r="D128" s="221"/>
      <c r="E128" s="221"/>
      <c r="F128" s="221"/>
      <c r="G128" s="221"/>
      <c r="H128" s="221"/>
      <c r="I128" s="221"/>
      <c r="J128" s="221"/>
      <c r="K128" s="221"/>
    </row>
    <row r="129" spans="3:11" s="116" customFormat="1" ht="14">
      <c r="C129" s="221"/>
      <c r="D129" s="221"/>
      <c r="E129" s="221"/>
      <c r="F129" s="221"/>
      <c r="G129" s="221"/>
      <c r="H129" s="221"/>
      <c r="I129" s="221"/>
      <c r="J129" s="221"/>
      <c r="K129" s="221"/>
    </row>
    <row r="130" spans="3:11" s="116" customFormat="1" ht="14">
      <c r="C130" s="221"/>
      <c r="D130" s="221"/>
      <c r="E130" s="221"/>
      <c r="F130" s="221"/>
      <c r="G130" s="221"/>
      <c r="H130" s="221"/>
      <c r="I130" s="221"/>
      <c r="J130" s="221"/>
      <c r="K130" s="221"/>
    </row>
    <row r="131" spans="3:11" s="116" customFormat="1" ht="14">
      <c r="C131" s="221"/>
      <c r="D131" s="221"/>
      <c r="E131" s="221"/>
      <c r="F131" s="221"/>
      <c r="G131" s="221"/>
      <c r="H131" s="221"/>
      <c r="I131" s="221"/>
      <c r="J131" s="221"/>
      <c r="K131" s="221"/>
    </row>
    <row r="132" spans="3:11" s="116" customFormat="1" ht="14">
      <c r="C132" s="221"/>
      <c r="D132" s="221"/>
      <c r="E132" s="221"/>
      <c r="F132" s="221"/>
      <c r="G132" s="221"/>
      <c r="H132" s="221"/>
      <c r="I132" s="221"/>
      <c r="J132" s="221"/>
      <c r="K132" s="221"/>
    </row>
    <row r="133" spans="3:11" s="116" customFormat="1" ht="14">
      <c r="C133" s="219"/>
      <c r="D133" s="220"/>
      <c r="E133" s="219"/>
      <c r="F133" s="220"/>
      <c r="G133" s="219"/>
      <c r="H133" s="220"/>
      <c r="I133" s="219"/>
      <c r="J133" s="219"/>
      <c r="K133" s="219"/>
    </row>
    <row r="134" spans="3:11" s="116" customFormat="1" ht="14">
      <c r="C134" s="221"/>
      <c r="D134" s="221"/>
      <c r="E134" s="221"/>
      <c r="F134" s="221"/>
      <c r="G134" s="221"/>
      <c r="H134" s="221"/>
      <c r="I134" s="221"/>
      <c r="J134" s="221"/>
      <c r="K134" s="221"/>
    </row>
    <row r="135" spans="3:11" s="116" customFormat="1" ht="14">
      <c r="C135" s="221"/>
      <c r="D135" s="221"/>
      <c r="E135" s="221"/>
      <c r="F135" s="221"/>
      <c r="G135" s="221"/>
      <c r="H135" s="221"/>
      <c r="I135" s="221"/>
      <c r="J135" s="221"/>
      <c r="K135" s="221"/>
    </row>
    <row r="136" spans="3:11" s="116" customFormat="1" ht="14">
      <c r="C136" s="221"/>
      <c r="D136" s="221"/>
      <c r="E136" s="221"/>
      <c r="F136" s="221"/>
      <c r="G136" s="221"/>
      <c r="H136" s="221"/>
      <c r="I136" s="221"/>
      <c r="J136" s="221"/>
      <c r="K136" s="221"/>
    </row>
    <row r="137" spans="3:11" s="116" customFormat="1" ht="14">
      <c r="C137" s="221"/>
      <c r="D137" s="221"/>
      <c r="E137" s="221"/>
      <c r="F137" s="221"/>
      <c r="G137" s="221"/>
      <c r="H137" s="221"/>
      <c r="I137" s="221"/>
      <c r="J137" s="221"/>
      <c r="K137" s="221"/>
    </row>
    <row r="138" spans="3:11" s="116" customFormat="1" ht="14">
      <c r="C138" s="221"/>
      <c r="D138" s="221"/>
      <c r="E138" s="221"/>
      <c r="F138" s="221"/>
      <c r="G138" s="221"/>
      <c r="H138" s="221"/>
      <c r="I138" s="221"/>
      <c r="J138" s="221"/>
      <c r="K138" s="221"/>
    </row>
    <row r="139" spans="3:11" s="116" customFormat="1" ht="14">
      <c r="C139" s="221"/>
      <c r="D139" s="221"/>
      <c r="E139" s="221"/>
      <c r="F139" s="221"/>
      <c r="G139" s="221"/>
      <c r="H139" s="221"/>
      <c r="I139" s="221"/>
      <c r="J139" s="221"/>
      <c r="K139" s="221"/>
    </row>
    <row r="140" spans="3:11" s="116" customFormat="1" ht="14">
      <c r="C140" s="221"/>
      <c r="D140" s="221"/>
      <c r="E140" s="221"/>
      <c r="F140" s="221"/>
      <c r="G140" s="221"/>
      <c r="H140" s="221"/>
      <c r="I140" s="221"/>
      <c r="J140" s="221"/>
      <c r="K140" s="221"/>
    </row>
    <row r="141" spans="3:11" s="116" customFormat="1" ht="14">
      <c r="C141" s="221"/>
      <c r="D141" s="221"/>
      <c r="E141" s="221"/>
      <c r="F141" s="221"/>
      <c r="G141" s="221"/>
      <c r="H141" s="221"/>
      <c r="I141" s="221"/>
      <c r="J141" s="221"/>
      <c r="K141" s="221"/>
    </row>
    <row r="142" spans="3:11" s="116" customFormat="1" ht="14">
      <c r="C142" s="221"/>
      <c r="D142" s="221"/>
      <c r="E142" s="221"/>
      <c r="F142" s="221"/>
      <c r="G142" s="221"/>
      <c r="H142" s="221"/>
      <c r="I142" s="221"/>
      <c r="J142" s="221"/>
      <c r="K142" s="221"/>
    </row>
    <row r="143" spans="3:11" s="116" customFormat="1" ht="14">
      <c r="C143" s="221"/>
      <c r="D143" s="221"/>
      <c r="E143" s="221"/>
      <c r="F143" s="221"/>
      <c r="G143" s="221"/>
      <c r="H143" s="221"/>
      <c r="I143" s="221"/>
      <c r="J143" s="221"/>
      <c r="K143" s="221"/>
    </row>
    <row r="144" spans="3:11" s="116" customFormat="1" ht="14">
      <c r="C144" s="221"/>
      <c r="D144" s="221"/>
      <c r="E144" s="221"/>
      <c r="F144" s="221"/>
      <c r="G144" s="221"/>
      <c r="H144" s="221"/>
      <c r="I144" s="221"/>
      <c r="J144" s="221"/>
      <c r="K144" s="221"/>
    </row>
    <row r="145" spans="3:11" s="116" customFormat="1" ht="14"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3:11" s="116" customFormat="1" ht="14">
      <c r="C146" s="221"/>
      <c r="D146" s="221"/>
      <c r="E146" s="221"/>
      <c r="F146" s="221"/>
      <c r="G146" s="221"/>
      <c r="H146" s="221"/>
      <c r="I146" s="221"/>
      <c r="J146" s="221"/>
      <c r="K146" s="221"/>
    </row>
    <row r="147" spans="3:11" s="116" customFormat="1" ht="14">
      <c r="C147" s="221"/>
      <c r="D147" s="221"/>
      <c r="E147" s="221"/>
      <c r="F147" s="221"/>
      <c r="G147" s="221"/>
      <c r="H147" s="221"/>
      <c r="I147" s="221"/>
      <c r="J147" s="221"/>
      <c r="K147" s="221"/>
    </row>
    <row r="148" spans="3:11" s="116" customFormat="1" ht="14">
      <c r="C148" s="221"/>
      <c r="D148" s="221"/>
      <c r="E148" s="221"/>
      <c r="F148" s="221"/>
      <c r="G148" s="221"/>
      <c r="H148" s="221"/>
      <c r="I148" s="221"/>
      <c r="J148" s="221"/>
      <c r="K148" s="221"/>
    </row>
    <row r="149" spans="3:11" s="116" customFormat="1" ht="14">
      <c r="C149" s="221"/>
      <c r="D149" s="221"/>
      <c r="E149" s="221"/>
      <c r="F149" s="221"/>
      <c r="G149" s="221"/>
      <c r="H149" s="221"/>
      <c r="I149" s="221"/>
      <c r="J149" s="221"/>
      <c r="K149" s="221"/>
    </row>
    <row r="150" spans="3:11" s="116" customFormat="1" ht="14">
      <c r="C150" s="221"/>
      <c r="D150" s="221"/>
      <c r="E150" s="221"/>
      <c r="F150" s="221"/>
      <c r="G150" s="221"/>
      <c r="H150" s="221"/>
      <c r="I150" s="221"/>
      <c r="J150" s="221"/>
      <c r="K150" s="221"/>
    </row>
    <row r="151" spans="3:11" s="116" customFormat="1" ht="14">
      <c r="C151" s="221"/>
      <c r="D151" s="221"/>
      <c r="E151" s="221"/>
      <c r="F151" s="221"/>
      <c r="G151" s="221"/>
      <c r="H151" s="221"/>
      <c r="I151" s="221"/>
      <c r="J151" s="221"/>
      <c r="K151" s="221"/>
    </row>
    <row r="152" spans="3:11" s="116" customFormat="1" ht="14">
      <c r="C152" s="221"/>
      <c r="D152" s="221"/>
      <c r="E152" s="221"/>
      <c r="F152" s="221"/>
      <c r="G152" s="221"/>
      <c r="H152" s="221"/>
      <c r="I152" s="221"/>
      <c r="J152" s="221"/>
      <c r="K152" s="221"/>
    </row>
    <row r="153" spans="3:11" s="116" customFormat="1" ht="14">
      <c r="C153" s="221"/>
      <c r="D153" s="221"/>
      <c r="E153" s="221"/>
      <c r="F153" s="221"/>
      <c r="G153" s="221"/>
      <c r="H153" s="221"/>
      <c r="I153" s="221"/>
      <c r="J153" s="221"/>
      <c r="K153" s="221"/>
    </row>
    <row r="154" spans="3:11" s="116" customFormat="1" ht="14">
      <c r="C154" s="221"/>
      <c r="D154" s="221"/>
      <c r="E154" s="221"/>
      <c r="F154" s="221"/>
      <c r="G154" s="221"/>
      <c r="H154" s="221"/>
      <c r="I154" s="221"/>
      <c r="J154" s="221"/>
      <c r="K154" s="221"/>
    </row>
    <row r="155" spans="3:11" s="116" customFormat="1" ht="14">
      <c r="C155" s="221"/>
      <c r="D155" s="221"/>
      <c r="E155" s="221"/>
      <c r="F155" s="221"/>
      <c r="G155" s="221"/>
      <c r="H155" s="221"/>
      <c r="I155" s="221"/>
      <c r="J155" s="221"/>
      <c r="K155" s="221"/>
    </row>
    <row r="156" spans="3:11" s="116" customFormat="1" ht="14">
      <c r="C156" s="221"/>
      <c r="D156" s="221"/>
      <c r="E156" s="221"/>
      <c r="F156" s="221"/>
      <c r="G156" s="221"/>
      <c r="H156" s="221"/>
      <c r="I156" s="221"/>
      <c r="J156" s="221"/>
      <c r="K156" s="221"/>
    </row>
    <row r="157" spans="3:11" s="116" customFormat="1" ht="14">
      <c r="C157" s="221"/>
      <c r="D157" s="221"/>
      <c r="E157" s="221"/>
      <c r="F157" s="221"/>
      <c r="G157" s="221"/>
      <c r="H157" s="221"/>
      <c r="I157" s="221"/>
      <c r="J157" s="221"/>
      <c r="K157" s="221"/>
    </row>
    <row r="158" spans="3:11" s="116" customFormat="1" ht="14">
      <c r="C158" s="221"/>
      <c r="D158" s="221"/>
      <c r="E158" s="221"/>
      <c r="F158" s="221"/>
      <c r="G158" s="221"/>
      <c r="H158" s="221"/>
      <c r="I158" s="221"/>
      <c r="J158" s="221"/>
      <c r="K158" s="221"/>
    </row>
    <row r="159" spans="3:11" s="116" customFormat="1" ht="14">
      <c r="C159" s="221"/>
      <c r="D159" s="221"/>
      <c r="E159" s="221"/>
      <c r="F159" s="221"/>
      <c r="G159" s="221"/>
      <c r="H159" s="221"/>
      <c r="I159" s="221"/>
      <c r="J159" s="221"/>
      <c r="K159" s="221"/>
    </row>
    <row r="160" spans="3:11" s="116" customFormat="1" ht="14">
      <c r="C160" s="221"/>
      <c r="D160" s="221"/>
      <c r="E160" s="221"/>
      <c r="F160" s="221"/>
      <c r="G160" s="221"/>
      <c r="H160" s="221"/>
      <c r="I160" s="221"/>
      <c r="J160" s="221"/>
      <c r="K160" s="221"/>
    </row>
    <row r="161" spans="3:11" s="116" customFormat="1" ht="14"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3:11" s="116" customFormat="1" ht="14">
      <c r="C162" s="221"/>
      <c r="D162" s="221"/>
      <c r="E162" s="221"/>
      <c r="F162" s="221"/>
      <c r="G162" s="221"/>
      <c r="H162" s="221"/>
      <c r="I162" s="221"/>
      <c r="J162" s="221"/>
      <c r="K162" s="221"/>
    </row>
    <row r="163" spans="3:11" s="116" customFormat="1" ht="14"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3:11" s="116" customFormat="1" ht="14">
      <c r="C164" s="221"/>
      <c r="D164" s="221"/>
      <c r="E164" s="221"/>
      <c r="F164" s="221"/>
      <c r="G164" s="221"/>
      <c r="H164" s="221"/>
      <c r="I164" s="221"/>
      <c r="J164" s="221"/>
      <c r="K164" s="221"/>
    </row>
    <row r="165" spans="3:11" s="116" customFormat="1" ht="14">
      <c r="C165" s="221"/>
      <c r="D165" s="221"/>
      <c r="E165" s="221"/>
      <c r="F165" s="221"/>
      <c r="G165" s="221"/>
      <c r="H165" s="221"/>
      <c r="I165" s="221"/>
      <c r="J165" s="221"/>
      <c r="K165" s="221"/>
    </row>
    <row r="166" spans="3:11" s="116" customFormat="1" ht="14">
      <c r="C166" s="221"/>
      <c r="D166" s="221"/>
      <c r="E166" s="221"/>
      <c r="F166" s="221"/>
      <c r="G166" s="221"/>
      <c r="H166" s="221"/>
      <c r="I166" s="221"/>
      <c r="J166" s="221"/>
      <c r="K166" s="221"/>
    </row>
    <row r="167" spans="3:11" s="116" customFormat="1" ht="14">
      <c r="C167" s="221"/>
      <c r="D167" s="221"/>
      <c r="E167" s="221"/>
      <c r="F167" s="221"/>
      <c r="G167" s="221"/>
      <c r="H167" s="221"/>
      <c r="I167" s="221"/>
      <c r="J167" s="221"/>
      <c r="K167" s="221"/>
    </row>
    <row r="168" spans="3:11" s="116" customFormat="1" ht="14">
      <c r="C168" s="221"/>
      <c r="D168" s="221"/>
      <c r="E168" s="221"/>
      <c r="F168" s="221"/>
      <c r="G168" s="221"/>
      <c r="H168" s="221"/>
      <c r="I168" s="221"/>
      <c r="J168" s="221"/>
      <c r="K168" s="221"/>
    </row>
    <row r="169" spans="3:11" s="116" customFormat="1" ht="14">
      <c r="C169" s="221"/>
      <c r="D169" s="221"/>
      <c r="E169" s="221"/>
      <c r="F169" s="221"/>
      <c r="G169" s="221"/>
      <c r="H169" s="221"/>
      <c r="I169" s="221"/>
      <c r="J169" s="221"/>
      <c r="K169" s="221"/>
    </row>
    <row r="170" spans="3:11" s="116" customFormat="1" ht="14">
      <c r="C170" s="221"/>
      <c r="D170" s="221"/>
      <c r="E170" s="221"/>
      <c r="F170" s="221"/>
      <c r="G170" s="221"/>
      <c r="H170" s="221"/>
      <c r="I170" s="221"/>
      <c r="J170" s="221"/>
      <c r="K170" s="221"/>
    </row>
    <row r="171" spans="3:11" s="116" customFormat="1" ht="14">
      <c r="C171" s="221"/>
      <c r="D171" s="221"/>
      <c r="E171" s="221"/>
      <c r="F171" s="221"/>
      <c r="G171" s="221"/>
      <c r="H171" s="221"/>
      <c r="I171" s="221"/>
      <c r="J171" s="221"/>
      <c r="K171" s="221"/>
    </row>
    <row r="172" spans="3:11" s="116" customFormat="1" ht="14">
      <c r="C172" s="221"/>
      <c r="D172" s="221"/>
      <c r="E172" s="221"/>
      <c r="F172" s="221"/>
      <c r="G172" s="221"/>
      <c r="H172" s="221"/>
      <c r="I172" s="221"/>
      <c r="J172" s="221"/>
      <c r="K172" s="221"/>
    </row>
    <row r="173" spans="3:11" s="116" customFormat="1" ht="14">
      <c r="C173" s="221"/>
      <c r="D173" s="221"/>
      <c r="E173" s="221"/>
      <c r="F173" s="221"/>
      <c r="G173" s="221"/>
      <c r="H173" s="221"/>
      <c r="I173" s="221"/>
      <c r="J173" s="221"/>
      <c r="K173" s="221"/>
    </row>
    <row r="174" spans="3:11" s="116" customFormat="1" ht="14">
      <c r="C174" s="221"/>
      <c r="D174" s="221"/>
      <c r="E174" s="221"/>
      <c r="F174" s="221"/>
      <c r="G174" s="221"/>
      <c r="H174" s="221"/>
      <c r="I174" s="221"/>
      <c r="J174" s="221"/>
      <c r="K174" s="221"/>
    </row>
    <row r="175" spans="3:11" s="116" customFormat="1" ht="14">
      <c r="C175" s="221"/>
      <c r="D175" s="221"/>
      <c r="E175" s="221"/>
      <c r="F175" s="221"/>
      <c r="G175" s="221"/>
      <c r="H175" s="221"/>
      <c r="I175" s="221"/>
      <c r="J175" s="221"/>
      <c r="K175" s="221"/>
    </row>
    <row r="176" spans="3:11" s="116" customFormat="1" ht="14">
      <c r="C176" s="221"/>
      <c r="D176" s="221"/>
      <c r="E176" s="221"/>
      <c r="F176" s="221"/>
      <c r="G176" s="221"/>
      <c r="H176" s="221"/>
      <c r="I176" s="221"/>
      <c r="J176" s="221"/>
      <c r="K176" s="221"/>
    </row>
    <row r="177" spans="3:11" s="116" customFormat="1" ht="14">
      <c r="C177" s="221"/>
      <c r="D177" s="221"/>
      <c r="E177" s="221"/>
      <c r="F177" s="221"/>
      <c r="G177" s="221"/>
      <c r="H177" s="221"/>
      <c r="I177" s="221"/>
      <c r="J177" s="221"/>
      <c r="K177" s="221"/>
    </row>
    <row r="178" spans="3:11" s="116" customFormat="1" ht="14">
      <c r="C178" s="221"/>
      <c r="D178" s="221"/>
      <c r="E178" s="221"/>
      <c r="F178" s="221"/>
      <c r="G178" s="221"/>
      <c r="H178" s="221"/>
      <c r="I178" s="221"/>
      <c r="J178" s="221"/>
      <c r="K178" s="221"/>
    </row>
    <row r="179" spans="3:11" s="116" customFormat="1" ht="14">
      <c r="C179" s="221"/>
      <c r="D179" s="221"/>
      <c r="E179" s="221"/>
      <c r="F179" s="221"/>
      <c r="G179" s="221"/>
      <c r="H179" s="221"/>
      <c r="I179" s="221"/>
      <c r="J179" s="221"/>
      <c r="K179" s="221"/>
    </row>
    <row r="180" spans="3:11" s="116" customFormat="1" ht="14">
      <c r="C180" s="221"/>
      <c r="D180" s="221"/>
      <c r="E180" s="221"/>
      <c r="F180" s="221"/>
      <c r="G180" s="221"/>
      <c r="H180" s="221"/>
      <c r="I180" s="221"/>
      <c r="J180" s="221"/>
      <c r="K180" s="221"/>
    </row>
    <row r="181" spans="3:11" s="116" customFormat="1" ht="14">
      <c r="C181" s="221"/>
      <c r="D181" s="221"/>
      <c r="E181" s="221"/>
      <c r="F181" s="221"/>
      <c r="G181" s="221"/>
      <c r="H181" s="221"/>
      <c r="I181" s="221"/>
      <c r="J181" s="221"/>
      <c r="K181" s="221"/>
    </row>
    <row r="182" spans="3:11" s="116" customFormat="1" ht="14">
      <c r="C182" s="221"/>
      <c r="D182" s="221"/>
      <c r="E182" s="221"/>
      <c r="F182" s="221"/>
      <c r="G182" s="221"/>
      <c r="H182" s="221"/>
      <c r="I182" s="221"/>
      <c r="J182" s="221"/>
      <c r="K182" s="221"/>
    </row>
    <row r="183" spans="3:11" s="116" customFormat="1" ht="14">
      <c r="C183" s="221"/>
      <c r="D183" s="221"/>
      <c r="E183" s="221"/>
      <c r="F183" s="221"/>
      <c r="G183" s="221"/>
      <c r="H183" s="221"/>
      <c r="I183" s="221"/>
      <c r="J183" s="221"/>
      <c r="K183" s="221"/>
    </row>
    <row r="184" spans="3:11" s="116" customFormat="1" ht="14">
      <c r="C184" s="221"/>
      <c r="D184" s="221"/>
      <c r="E184" s="221"/>
      <c r="F184" s="221"/>
      <c r="G184" s="221"/>
      <c r="H184" s="221"/>
      <c r="I184" s="221"/>
      <c r="J184" s="221"/>
      <c r="K184" s="221"/>
    </row>
    <row r="185" spans="3:11" s="116" customFormat="1" ht="14">
      <c r="C185" s="221"/>
      <c r="D185" s="221"/>
      <c r="E185" s="221"/>
      <c r="F185" s="221"/>
      <c r="G185" s="221"/>
      <c r="H185" s="221"/>
      <c r="I185" s="221"/>
      <c r="J185" s="221"/>
      <c r="K185" s="221"/>
    </row>
    <row r="186" spans="3:11" s="116" customFormat="1" ht="14">
      <c r="C186" s="221"/>
      <c r="D186" s="221"/>
      <c r="E186" s="221"/>
      <c r="F186" s="221"/>
      <c r="G186" s="221"/>
      <c r="H186" s="221"/>
      <c r="I186" s="221"/>
      <c r="J186" s="221"/>
      <c r="K186" s="221"/>
    </row>
    <row r="187" spans="3:11" s="116" customFormat="1" ht="14">
      <c r="C187" s="221"/>
      <c r="D187" s="221"/>
      <c r="E187" s="221"/>
      <c r="F187" s="221"/>
      <c r="G187" s="221"/>
      <c r="H187" s="221"/>
      <c r="I187" s="221"/>
      <c r="J187" s="221"/>
      <c r="K187" s="221"/>
    </row>
    <row r="188" spans="3:11" s="116" customFormat="1" ht="14">
      <c r="C188" s="221"/>
      <c r="D188" s="221"/>
      <c r="E188" s="221"/>
      <c r="F188" s="221"/>
      <c r="G188" s="221"/>
      <c r="H188" s="221"/>
      <c r="I188" s="221"/>
      <c r="J188" s="221"/>
      <c r="K188" s="221"/>
    </row>
    <row r="189" spans="3:11" s="116" customFormat="1" ht="14">
      <c r="C189" s="221"/>
      <c r="D189" s="221"/>
      <c r="E189" s="221"/>
      <c r="F189" s="221"/>
      <c r="G189" s="221"/>
      <c r="H189" s="221"/>
      <c r="I189" s="221"/>
      <c r="J189" s="221"/>
      <c r="K189" s="221"/>
    </row>
    <row r="190" spans="3:11" s="116" customFormat="1" ht="14">
      <c r="C190" s="221"/>
      <c r="D190" s="221"/>
      <c r="E190" s="221"/>
      <c r="F190" s="221"/>
      <c r="G190" s="221"/>
      <c r="H190" s="221"/>
      <c r="I190" s="221"/>
      <c r="J190" s="221"/>
      <c r="K190" s="221"/>
    </row>
    <row r="191" spans="3:11" s="116" customFormat="1" ht="14">
      <c r="C191" s="221"/>
      <c r="D191" s="221"/>
      <c r="E191" s="221"/>
      <c r="F191" s="221"/>
      <c r="G191" s="221"/>
      <c r="H191" s="221"/>
      <c r="I191" s="221"/>
      <c r="J191" s="221"/>
      <c r="K191" s="221"/>
    </row>
    <row r="192" spans="3:11" s="116" customFormat="1" ht="14">
      <c r="C192" s="221"/>
      <c r="D192" s="221"/>
      <c r="E192" s="221"/>
      <c r="F192" s="221"/>
      <c r="G192" s="221"/>
      <c r="H192" s="221"/>
      <c r="I192" s="221"/>
      <c r="J192" s="221"/>
      <c r="K192" s="221"/>
    </row>
    <row r="193" spans="3:11" s="116" customFormat="1" ht="14">
      <c r="C193" s="221"/>
      <c r="D193" s="221"/>
      <c r="E193" s="221"/>
      <c r="F193" s="221"/>
      <c r="G193" s="221"/>
      <c r="H193" s="221"/>
      <c r="I193" s="221"/>
      <c r="J193" s="221"/>
      <c r="K193" s="221"/>
    </row>
    <row r="194" spans="3:11" s="116" customFormat="1" ht="14">
      <c r="C194" s="221"/>
      <c r="D194" s="221"/>
      <c r="E194" s="221"/>
      <c r="F194" s="221"/>
      <c r="G194" s="221"/>
      <c r="H194" s="221"/>
      <c r="I194" s="221"/>
      <c r="J194" s="221"/>
      <c r="K194" s="221"/>
    </row>
    <row r="195" spans="3:11" s="116" customFormat="1" ht="14">
      <c r="C195" s="221"/>
      <c r="D195" s="221"/>
      <c r="E195" s="221"/>
      <c r="F195" s="221"/>
      <c r="G195" s="221"/>
      <c r="H195" s="221"/>
      <c r="I195" s="221"/>
      <c r="J195" s="221"/>
      <c r="K195" s="221"/>
    </row>
    <row r="196" spans="3:11" s="116" customFormat="1" ht="14">
      <c r="C196" s="221"/>
      <c r="D196" s="221"/>
      <c r="E196" s="221"/>
      <c r="F196" s="221"/>
      <c r="G196" s="221"/>
      <c r="H196" s="221"/>
      <c r="I196" s="221"/>
      <c r="J196" s="221"/>
      <c r="K196" s="221"/>
    </row>
    <row r="197" spans="3:11" s="116" customFormat="1" ht="14"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3:11" s="116" customFormat="1" ht="14">
      <c r="C198" s="221"/>
      <c r="D198" s="221"/>
      <c r="E198" s="221"/>
      <c r="F198" s="221"/>
      <c r="G198" s="221"/>
      <c r="H198" s="221"/>
      <c r="I198" s="221"/>
      <c r="J198" s="221"/>
      <c r="K198" s="221"/>
    </row>
    <row r="199" spans="3:11" s="116" customFormat="1" ht="14">
      <c r="C199" s="221"/>
      <c r="D199" s="221"/>
      <c r="E199" s="221"/>
      <c r="F199" s="221"/>
      <c r="G199" s="221"/>
      <c r="H199" s="221"/>
      <c r="I199" s="221"/>
      <c r="J199" s="221"/>
      <c r="K199" s="221"/>
    </row>
    <row r="200" spans="3:11" s="116" customFormat="1" ht="14">
      <c r="C200" s="221"/>
      <c r="D200" s="221"/>
      <c r="E200" s="221"/>
      <c r="F200" s="221"/>
      <c r="G200" s="221"/>
      <c r="H200" s="221"/>
      <c r="I200" s="221"/>
      <c r="J200" s="221"/>
      <c r="K200" s="221"/>
    </row>
    <row r="201" spans="3:11" s="116" customFormat="1" ht="14">
      <c r="C201" s="221"/>
      <c r="D201" s="221"/>
      <c r="E201" s="221"/>
      <c r="F201" s="221"/>
      <c r="G201" s="221"/>
      <c r="H201" s="221"/>
      <c r="I201" s="221"/>
      <c r="J201" s="221"/>
      <c r="K201" s="221"/>
    </row>
    <row r="202" spans="3:11" s="116" customFormat="1" ht="14">
      <c r="C202" s="221"/>
      <c r="D202" s="221"/>
      <c r="E202" s="221"/>
      <c r="F202" s="221"/>
      <c r="G202" s="221"/>
      <c r="H202" s="221"/>
      <c r="I202" s="221"/>
      <c r="J202" s="221"/>
      <c r="K202" s="221"/>
    </row>
    <row r="203" spans="3:11" s="116" customFormat="1" ht="14">
      <c r="C203" s="221"/>
      <c r="D203" s="221"/>
      <c r="E203" s="221"/>
      <c r="F203" s="221"/>
      <c r="G203" s="221"/>
      <c r="H203" s="221"/>
      <c r="I203" s="221"/>
      <c r="J203" s="221"/>
      <c r="K203" s="221"/>
    </row>
    <row r="204" spans="3:11" s="116" customFormat="1" ht="14">
      <c r="C204" s="221"/>
      <c r="D204" s="221"/>
      <c r="E204" s="221"/>
      <c r="F204" s="221"/>
      <c r="G204" s="221"/>
      <c r="H204" s="221"/>
      <c r="I204" s="221"/>
      <c r="J204" s="221"/>
      <c r="K204" s="221"/>
    </row>
    <row r="205" spans="3:11" s="116" customFormat="1" ht="14">
      <c r="C205" s="221"/>
      <c r="D205" s="221"/>
      <c r="E205" s="221"/>
      <c r="F205" s="221"/>
      <c r="G205" s="221"/>
      <c r="H205" s="221"/>
      <c r="I205" s="221"/>
      <c r="J205" s="221"/>
      <c r="K205" s="221"/>
    </row>
    <row r="206" spans="3:11" s="116" customFormat="1" ht="14">
      <c r="C206" s="221"/>
      <c r="D206" s="221"/>
      <c r="E206" s="221"/>
      <c r="F206" s="221"/>
      <c r="G206" s="221"/>
      <c r="H206" s="221"/>
      <c r="I206" s="221"/>
      <c r="J206" s="221"/>
      <c r="K206" s="221"/>
    </row>
    <row r="207" spans="3:11" s="116" customFormat="1" ht="14">
      <c r="C207" s="221"/>
      <c r="D207" s="221"/>
      <c r="E207" s="221"/>
      <c r="F207" s="221"/>
      <c r="G207" s="221"/>
      <c r="H207" s="221"/>
      <c r="I207" s="221"/>
      <c r="J207" s="221"/>
      <c r="K207" s="221"/>
    </row>
    <row r="208" spans="3:11" s="116" customFormat="1" ht="14">
      <c r="C208" s="221"/>
      <c r="D208" s="221"/>
      <c r="E208" s="221"/>
      <c r="F208" s="221"/>
      <c r="G208" s="221"/>
      <c r="H208" s="221"/>
      <c r="I208" s="221"/>
      <c r="J208" s="221"/>
      <c r="K208" s="221"/>
    </row>
    <row r="209" spans="3:11" s="116" customFormat="1" ht="14">
      <c r="C209" s="221"/>
      <c r="D209" s="221"/>
      <c r="E209" s="221"/>
      <c r="F209" s="221"/>
      <c r="G209" s="221"/>
      <c r="H209" s="221"/>
      <c r="I209" s="221"/>
      <c r="J209" s="221"/>
      <c r="K209" s="221"/>
    </row>
    <row r="210" spans="3:11" s="116" customFormat="1" ht="14">
      <c r="C210" s="221"/>
      <c r="D210" s="221"/>
      <c r="E210" s="221"/>
      <c r="F210" s="221"/>
      <c r="G210" s="221"/>
      <c r="H210" s="221"/>
      <c r="I210" s="221"/>
      <c r="J210" s="221"/>
      <c r="K210" s="221"/>
    </row>
    <row r="211" spans="3:11" s="116" customFormat="1" ht="14">
      <c r="C211" s="221"/>
      <c r="D211" s="221"/>
      <c r="E211" s="221"/>
      <c r="F211" s="221"/>
      <c r="G211" s="221"/>
      <c r="H211" s="221"/>
      <c r="I211" s="221"/>
      <c r="J211" s="221"/>
      <c r="K211" s="221"/>
    </row>
    <row r="212" spans="3:11" s="116" customFormat="1" ht="14">
      <c r="C212" s="221"/>
      <c r="D212" s="221"/>
      <c r="E212" s="221"/>
      <c r="F212" s="221"/>
      <c r="G212" s="221"/>
      <c r="H212" s="221"/>
      <c r="I212" s="221"/>
      <c r="J212" s="221"/>
      <c r="K212" s="221"/>
    </row>
    <row r="213" spans="3:11" s="116" customFormat="1" ht="14">
      <c r="C213" s="221"/>
      <c r="D213" s="221"/>
      <c r="E213" s="221"/>
      <c r="F213" s="221"/>
      <c r="G213" s="221"/>
      <c r="H213" s="221"/>
      <c r="I213" s="221"/>
      <c r="J213" s="221"/>
      <c r="K213" s="221"/>
    </row>
    <row r="214" spans="3:11" s="116" customFormat="1" ht="14">
      <c r="C214" s="221"/>
      <c r="D214" s="221"/>
      <c r="E214" s="221"/>
      <c r="F214" s="221"/>
      <c r="G214" s="221"/>
      <c r="H214" s="221"/>
      <c r="I214" s="221"/>
      <c r="J214" s="221"/>
      <c r="K214" s="221"/>
    </row>
    <row r="215" spans="3:11" s="116" customFormat="1" ht="14">
      <c r="C215" s="221"/>
      <c r="D215" s="221"/>
      <c r="E215" s="221"/>
      <c r="F215" s="221"/>
      <c r="G215" s="221"/>
      <c r="H215" s="221"/>
      <c r="I215" s="221"/>
      <c r="J215" s="221"/>
      <c r="K215" s="221"/>
    </row>
    <row r="216" spans="3:11" s="116" customFormat="1" ht="14">
      <c r="C216" s="221"/>
      <c r="D216" s="221"/>
      <c r="E216" s="221"/>
      <c r="F216" s="221"/>
      <c r="G216" s="221"/>
      <c r="H216" s="221"/>
      <c r="I216" s="221"/>
      <c r="J216" s="221"/>
      <c r="K216" s="221"/>
    </row>
    <row r="217" spans="3:11" s="116" customFormat="1" ht="14">
      <c r="C217" s="221"/>
      <c r="D217" s="221"/>
      <c r="E217" s="221"/>
      <c r="F217" s="221"/>
      <c r="G217" s="221"/>
      <c r="H217" s="221"/>
      <c r="I217" s="221"/>
      <c r="J217" s="221"/>
      <c r="K217" s="221"/>
    </row>
    <row r="218" spans="3:11" s="116" customFormat="1" ht="14">
      <c r="C218" s="221"/>
      <c r="D218" s="221"/>
      <c r="E218" s="221"/>
      <c r="F218" s="221"/>
      <c r="G218" s="221"/>
      <c r="H218" s="221"/>
      <c r="I218" s="221"/>
      <c r="J218" s="221"/>
      <c r="K218" s="221"/>
    </row>
    <row r="219" spans="3:11" s="116" customFormat="1" ht="14">
      <c r="C219" s="221"/>
      <c r="D219" s="221"/>
      <c r="E219" s="221"/>
      <c r="F219" s="221"/>
      <c r="G219" s="221"/>
      <c r="H219" s="221"/>
      <c r="I219" s="221"/>
      <c r="J219" s="221"/>
      <c r="K219" s="221"/>
    </row>
    <row r="220" spans="3:11" s="116" customFormat="1" ht="14">
      <c r="C220" s="221"/>
      <c r="D220" s="221"/>
      <c r="E220" s="221"/>
      <c r="F220" s="221"/>
      <c r="G220" s="221"/>
      <c r="H220" s="221"/>
      <c r="I220" s="221"/>
      <c r="J220" s="221"/>
      <c r="K220" s="221"/>
    </row>
    <row r="221" spans="3:11" s="116" customFormat="1" ht="14">
      <c r="C221" s="221"/>
      <c r="D221" s="221"/>
      <c r="E221" s="221"/>
      <c r="F221" s="221"/>
      <c r="G221" s="221"/>
      <c r="H221" s="221"/>
      <c r="I221" s="221"/>
      <c r="J221" s="221"/>
      <c r="K221" s="221"/>
    </row>
    <row r="222" spans="3:11" s="116" customFormat="1" ht="14">
      <c r="C222" s="221"/>
      <c r="D222" s="221"/>
      <c r="E222" s="221"/>
      <c r="F222" s="221"/>
      <c r="G222" s="221"/>
      <c r="H222" s="221"/>
      <c r="I222" s="221"/>
      <c r="J222" s="221"/>
      <c r="K222" s="221"/>
    </row>
    <row r="223" spans="3:11" s="116" customFormat="1" ht="14">
      <c r="C223" s="221"/>
      <c r="D223" s="221"/>
      <c r="E223" s="221"/>
      <c r="F223" s="221"/>
      <c r="G223" s="221"/>
      <c r="H223" s="221"/>
      <c r="I223" s="221"/>
      <c r="J223" s="221"/>
      <c r="K223" s="221"/>
    </row>
    <row r="224" spans="3:11" s="116" customFormat="1" ht="14">
      <c r="C224" s="221"/>
      <c r="D224" s="221"/>
      <c r="E224" s="221"/>
      <c r="F224" s="221"/>
      <c r="G224" s="221"/>
      <c r="H224" s="221"/>
      <c r="I224" s="221"/>
      <c r="J224" s="221"/>
      <c r="K224" s="221"/>
    </row>
    <row r="225" spans="3:11" s="116" customFormat="1" ht="14">
      <c r="C225" s="221"/>
      <c r="D225" s="221"/>
      <c r="E225" s="221"/>
      <c r="F225" s="221"/>
      <c r="G225" s="221"/>
      <c r="H225" s="221"/>
      <c r="I225" s="221"/>
      <c r="J225" s="221"/>
      <c r="K225" s="221"/>
    </row>
    <row r="226" spans="3:11" s="116" customFormat="1" ht="14">
      <c r="C226" s="221"/>
      <c r="D226" s="221"/>
      <c r="E226" s="221"/>
      <c r="F226" s="221"/>
      <c r="G226" s="221"/>
      <c r="H226" s="221"/>
      <c r="I226" s="221"/>
      <c r="J226" s="221"/>
      <c r="K226" s="221"/>
    </row>
    <row r="227" spans="3:11" s="116" customFormat="1" ht="14">
      <c r="C227" s="221"/>
      <c r="D227" s="221"/>
      <c r="E227" s="221"/>
      <c r="F227" s="221"/>
      <c r="G227" s="221"/>
      <c r="H227" s="221"/>
      <c r="I227" s="221"/>
      <c r="J227" s="221"/>
      <c r="K227" s="221"/>
    </row>
    <row r="228" spans="3:11" s="116" customFormat="1" ht="14">
      <c r="C228" s="221"/>
      <c r="D228" s="221"/>
      <c r="E228" s="221"/>
      <c r="F228" s="221"/>
      <c r="G228" s="221"/>
      <c r="H228" s="221"/>
      <c r="I228" s="221"/>
      <c r="J228" s="221"/>
      <c r="K228" s="221"/>
    </row>
    <row r="229" spans="3:11" s="116" customFormat="1" ht="14">
      <c r="C229" s="221"/>
      <c r="D229" s="221"/>
      <c r="E229" s="221"/>
      <c r="F229" s="221"/>
      <c r="G229" s="221"/>
      <c r="H229" s="221"/>
      <c r="I229" s="221"/>
      <c r="J229" s="221"/>
      <c r="K229" s="221"/>
    </row>
    <row r="230" spans="3:11" s="116" customFormat="1" ht="14">
      <c r="C230" s="221"/>
      <c r="D230" s="221"/>
      <c r="E230" s="221"/>
      <c r="F230" s="221"/>
      <c r="G230" s="221"/>
      <c r="H230" s="221"/>
      <c r="I230" s="221"/>
      <c r="J230" s="221"/>
      <c r="K230" s="221"/>
    </row>
    <row r="231" spans="3:11" s="116" customFormat="1" ht="14">
      <c r="C231" s="221"/>
      <c r="D231" s="221"/>
      <c r="E231" s="221"/>
      <c r="F231" s="221"/>
      <c r="G231" s="221"/>
      <c r="H231" s="221"/>
      <c r="I231" s="221"/>
      <c r="J231" s="221"/>
      <c r="K231" s="221"/>
    </row>
    <row r="232" spans="3:11" s="116" customFormat="1" ht="14">
      <c r="C232" s="221"/>
      <c r="D232" s="221"/>
      <c r="E232" s="221"/>
      <c r="F232" s="221"/>
      <c r="G232" s="221"/>
      <c r="H232" s="221"/>
      <c r="I232" s="221"/>
      <c r="J232" s="221"/>
      <c r="K232" s="221"/>
    </row>
    <row r="233" spans="3:11" s="116" customFormat="1" ht="14">
      <c r="C233" s="221"/>
      <c r="D233" s="221"/>
      <c r="E233" s="221"/>
      <c r="F233" s="221"/>
      <c r="G233" s="221"/>
      <c r="H233" s="221"/>
      <c r="I233" s="221"/>
      <c r="J233" s="221"/>
      <c r="K233" s="221"/>
    </row>
    <row r="234" spans="3:11" s="116" customFormat="1" ht="14">
      <c r="C234" s="221"/>
      <c r="D234" s="221"/>
      <c r="E234" s="221"/>
      <c r="F234" s="221"/>
      <c r="G234" s="221"/>
      <c r="H234" s="221"/>
      <c r="I234" s="221"/>
      <c r="J234" s="221"/>
      <c r="K234" s="221"/>
    </row>
    <row r="235" spans="3:11" s="116" customFormat="1" ht="14">
      <c r="C235" s="221"/>
      <c r="D235" s="221"/>
      <c r="E235" s="221"/>
      <c r="F235" s="221"/>
      <c r="G235" s="221"/>
      <c r="H235" s="221"/>
      <c r="I235" s="221"/>
      <c r="J235" s="221"/>
      <c r="K235" s="221"/>
    </row>
    <row r="236" spans="3:11" s="116" customFormat="1" ht="14">
      <c r="C236" s="221"/>
      <c r="D236" s="221"/>
      <c r="E236" s="221"/>
      <c r="F236" s="221"/>
      <c r="G236" s="221"/>
      <c r="H236" s="221"/>
      <c r="I236" s="221"/>
      <c r="J236" s="221"/>
      <c r="K236" s="221"/>
    </row>
    <row r="237" spans="3:11" s="116" customFormat="1" ht="14">
      <c r="C237" s="221"/>
      <c r="D237" s="221"/>
      <c r="E237" s="221"/>
      <c r="F237" s="221"/>
      <c r="G237" s="221"/>
      <c r="H237" s="221"/>
      <c r="I237" s="221"/>
      <c r="J237" s="221"/>
      <c r="K237" s="221"/>
    </row>
    <row r="238" spans="3:11" s="116" customFormat="1" ht="14">
      <c r="C238" s="221"/>
      <c r="D238" s="221"/>
      <c r="E238" s="221"/>
      <c r="F238" s="221"/>
      <c r="G238" s="221"/>
      <c r="H238" s="221"/>
      <c r="I238" s="221"/>
      <c r="J238" s="221"/>
      <c r="K238" s="221"/>
    </row>
    <row r="239" spans="3:11" s="116" customFormat="1" ht="14">
      <c r="C239" s="221"/>
      <c r="D239" s="221"/>
      <c r="E239" s="221"/>
      <c r="F239" s="221"/>
      <c r="G239" s="221"/>
      <c r="H239" s="221"/>
      <c r="I239" s="221"/>
      <c r="J239" s="221"/>
      <c r="K239" s="221"/>
    </row>
    <row r="240" spans="3:11" s="116" customFormat="1" ht="14">
      <c r="C240" s="221"/>
      <c r="D240" s="221"/>
      <c r="E240" s="221"/>
      <c r="F240" s="221"/>
      <c r="G240" s="221"/>
      <c r="H240" s="221"/>
      <c r="I240" s="221"/>
      <c r="J240" s="221"/>
      <c r="K240" s="221"/>
    </row>
    <row r="241" spans="3:11" s="116" customFormat="1" ht="14">
      <c r="C241" s="221"/>
      <c r="D241" s="221"/>
      <c r="E241" s="221"/>
      <c r="F241" s="221"/>
      <c r="G241" s="221"/>
      <c r="H241" s="221"/>
      <c r="I241" s="221"/>
      <c r="J241" s="221"/>
      <c r="K241" s="221"/>
    </row>
    <row r="242" spans="3:11" s="116" customFormat="1" ht="14">
      <c r="C242" s="221"/>
      <c r="D242" s="221"/>
      <c r="E242" s="221"/>
      <c r="F242" s="221"/>
      <c r="G242" s="221"/>
      <c r="H242" s="221"/>
      <c r="I242" s="221"/>
      <c r="J242" s="221"/>
      <c r="K242" s="221"/>
    </row>
    <row r="243" spans="3:11" s="116" customFormat="1" ht="14">
      <c r="C243" s="221"/>
      <c r="D243" s="221"/>
      <c r="E243" s="221"/>
      <c r="F243" s="221"/>
      <c r="G243" s="221"/>
      <c r="H243" s="221"/>
      <c r="I243" s="221"/>
      <c r="J243" s="221"/>
      <c r="K243" s="221"/>
    </row>
    <row r="244" spans="3:11" s="116" customFormat="1" ht="14">
      <c r="C244" s="221"/>
      <c r="D244" s="221"/>
      <c r="E244" s="221"/>
      <c r="F244" s="221"/>
      <c r="G244" s="221"/>
      <c r="H244" s="221"/>
      <c r="I244" s="221"/>
      <c r="J244" s="221"/>
      <c r="K244" s="221"/>
    </row>
    <row r="245" spans="3:11" s="116" customFormat="1" ht="14">
      <c r="C245" s="221"/>
      <c r="D245" s="221"/>
      <c r="E245" s="221"/>
      <c r="F245" s="221"/>
      <c r="G245" s="221"/>
      <c r="H245" s="221"/>
      <c r="I245" s="221"/>
      <c r="J245" s="221"/>
      <c r="K245" s="221"/>
    </row>
    <row r="246" spans="3:11" s="116" customFormat="1" ht="14">
      <c r="C246" s="221"/>
      <c r="D246" s="221"/>
      <c r="E246" s="221"/>
      <c r="F246" s="221"/>
      <c r="G246" s="221"/>
      <c r="H246" s="221"/>
      <c r="I246" s="221"/>
      <c r="J246" s="221"/>
      <c r="K246" s="221"/>
    </row>
    <row r="247" spans="3:11" s="116" customFormat="1" ht="14">
      <c r="C247" s="221"/>
      <c r="D247" s="221"/>
      <c r="E247" s="221"/>
      <c r="F247" s="221"/>
      <c r="G247" s="221"/>
      <c r="H247" s="221"/>
      <c r="I247" s="221"/>
      <c r="J247" s="221"/>
      <c r="K247" s="221"/>
    </row>
    <row r="248" spans="3:11" s="116" customFormat="1" ht="14">
      <c r="C248" s="221"/>
      <c r="D248" s="221"/>
      <c r="E248" s="221"/>
      <c r="F248" s="221"/>
      <c r="G248" s="221"/>
      <c r="H248" s="221"/>
      <c r="I248" s="221"/>
      <c r="J248" s="221"/>
      <c r="K248" s="221"/>
    </row>
    <row r="249" spans="3:11" s="116" customFormat="1" ht="14">
      <c r="C249" s="221"/>
      <c r="D249" s="221"/>
      <c r="E249" s="221"/>
      <c r="F249" s="221"/>
      <c r="G249" s="221"/>
      <c r="H249" s="221"/>
      <c r="I249" s="221"/>
      <c r="J249" s="221"/>
      <c r="K249" s="221"/>
    </row>
    <row r="250" spans="3:11" s="116" customFormat="1" ht="14">
      <c r="C250" s="221"/>
      <c r="D250" s="221"/>
      <c r="E250" s="221"/>
      <c r="F250" s="221"/>
      <c r="G250" s="221"/>
      <c r="H250" s="221"/>
      <c r="I250" s="221"/>
      <c r="J250" s="221"/>
      <c r="K250" s="221"/>
    </row>
    <row r="251" spans="3:11" s="116" customFormat="1" ht="14">
      <c r="C251" s="221"/>
      <c r="D251" s="221"/>
      <c r="E251" s="221"/>
      <c r="F251" s="221"/>
      <c r="G251" s="221"/>
      <c r="H251" s="221"/>
      <c r="I251" s="221"/>
      <c r="J251" s="221"/>
      <c r="K251" s="221"/>
    </row>
    <row r="252" spans="3:11" s="116" customFormat="1" ht="14">
      <c r="C252" s="221"/>
      <c r="D252" s="221"/>
      <c r="E252" s="221"/>
      <c r="F252" s="221"/>
      <c r="G252" s="221"/>
      <c r="H252" s="221"/>
      <c r="I252" s="221"/>
      <c r="J252" s="221"/>
      <c r="K252" s="221"/>
    </row>
    <row r="253" spans="3:11" s="116" customFormat="1" ht="14">
      <c r="C253" s="221"/>
      <c r="D253" s="221"/>
      <c r="E253" s="221"/>
      <c r="F253" s="221"/>
      <c r="G253" s="221"/>
      <c r="H253" s="221"/>
      <c r="I253" s="221"/>
      <c r="J253" s="221"/>
      <c r="K253" s="221"/>
    </row>
    <row r="254" spans="3:11" s="116" customFormat="1" ht="14">
      <c r="C254" s="221"/>
      <c r="D254" s="221"/>
      <c r="E254" s="221"/>
      <c r="F254" s="221"/>
      <c r="G254" s="221"/>
      <c r="H254" s="221"/>
      <c r="I254" s="221"/>
      <c r="J254" s="221"/>
      <c r="K254" s="221"/>
    </row>
    <row r="255" spans="3:11" s="116" customFormat="1" ht="14">
      <c r="C255" s="221"/>
      <c r="D255" s="221"/>
      <c r="E255" s="221"/>
      <c r="F255" s="221"/>
      <c r="G255" s="221"/>
      <c r="H255" s="221"/>
      <c r="I255" s="221"/>
      <c r="J255" s="221"/>
      <c r="K255" s="221"/>
    </row>
  </sheetData>
  <mergeCells count="4">
    <mergeCell ref="A7:I7"/>
    <mergeCell ref="A87:B87"/>
    <mergeCell ref="A108:B108"/>
    <mergeCell ref="A8:I8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24"/>
  <sheetViews>
    <sheetView topLeftCell="A100" workbookViewId="0">
      <selection activeCell="G114" sqref="G114:G118"/>
    </sheetView>
  </sheetViews>
  <sheetFormatPr defaultColWidth="11.54296875" defaultRowHeight="12.5" outlineLevelRow="1" outlineLevelCol="1"/>
  <cols>
    <col min="1" max="1" width="1.81640625" customWidth="1" outlineLevel="1"/>
    <col min="2" max="2" width="62.453125" customWidth="1" outlineLevel="1"/>
    <col min="3" max="3" width="23.7265625" customWidth="1"/>
    <col min="4" max="4" width="24.26953125" hidden="1" customWidth="1"/>
    <col min="5" max="5" width="2.54296875" customWidth="1"/>
    <col min="6" max="6" width="1.81640625" customWidth="1"/>
    <col min="7" max="7" width="24.7265625" customWidth="1"/>
    <col min="8" max="9" width="23.7265625" hidden="1" customWidth="1"/>
  </cols>
  <sheetData>
    <row r="4" spans="1:7" ht="14.25" customHeight="1"/>
    <row r="5" spans="1:7" ht="14.5" customHeight="1"/>
    <row r="6" spans="1:7" ht="9" customHeight="1"/>
    <row r="7" spans="1:7" ht="15.65" customHeight="1">
      <c r="A7" s="344" t="s">
        <v>179</v>
      </c>
      <c r="B7" s="344"/>
      <c r="C7" s="344"/>
      <c r="D7" s="344"/>
      <c r="E7" s="344"/>
      <c r="F7" s="344"/>
      <c r="G7" s="344"/>
    </row>
    <row r="8" spans="1:7" ht="16.149999999999999" customHeight="1">
      <c r="A8" s="344" t="s">
        <v>186</v>
      </c>
      <c r="B8" s="344"/>
      <c r="C8" s="344"/>
      <c r="D8" s="344"/>
      <c r="E8" s="344"/>
      <c r="F8" s="344"/>
      <c r="G8" s="344"/>
    </row>
    <row r="9" spans="1:7" ht="16.149999999999999" customHeight="1">
      <c r="G9" t="s">
        <v>96</v>
      </c>
    </row>
    <row r="11" spans="1:7" ht="19.149999999999999" hidden="1" customHeight="1">
      <c r="C11" t="s">
        <v>171</v>
      </c>
      <c r="D11" t="s">
        <v>181</v>
      </c>
      <c r="F11" t="s">
        <v>172</v>
      </c>
      <c r="G11" t="s">
        <v>182</v>
      </c>
    </row>
    <row r="12" spans="1:7" ht="12.65" hidden="1" customHeight="1"/>
    <row r="13" spans="1:7" ht="18.75" hidden="1" customHeight="1">
      <c r="A13" t="s">
        <v>3</v>
      </c>
    </row>
    <row r="14" spans="1:7" ht="18.75" hidden="1" customHeight="1">
      <c r="A14" t="s">
        <v>108</v>
      </c>
      <c r="C14">
        <v>8861539.4234510753</v>
      </c>
      <c r="D14">
        <f>Ф2_ЦАЭК!B31</f>
        <v>7621420.3558692848</v>
      </c>
      <c r="F14">
        <v>13780554.38682</v>
      </c>
      <c r="G14">
        <v>6622870</v>
      </c>
    </row>
    <row r="15" spans="1:7" ht="10.5" hidden="1" customHeight="1"/>
    <row r="16" spans="1:7" ht="18.75" hidden="1" customHeight="1">
      <c r="B16" t="s">
        <v>109</v>
      </c>
    </row>
    <row r="17" spans="2:7" ht="18" hidden="1" customHeight="1">
      <c r="B17" t="s">
        <v>110</v>
      </c>
      <c r="C17">
        <v>9300180.7482200004</v>
      </c>
      <c r="D17">
        <v>5167546.4033300001</v>
      </c>
      <c r="F17">
        <v>6581828</v>
      </c>
      <c r="G17">
        <v>4754715</v>
      </c>
    </row>
    <row r="18" spans="2:7" ht="18" hidden="1" customHeight="1">
      <c r="B18" t="s">
        <v>111</v>
      </c>
      <c r="C18">
        <v>398499</v>
      </c>
      <c r="D18">
        <v>149268</v>
      </c>
      <c r="F18">
        <f>56599</f>
        <v>56599</v>
      </c>
      <c r="G18">
        <v>196455</v>
      </c>
    </row>
    <row r="19" spans="2:7" ht="19.149999999999999" hidden="1" customHeight="1">
      <c r="B19" t="s">
        <v>112</v>
      </c>
      <c r="C19" t="s">
        <v>107</v>
      </c>
      <c r="F19" t="s">
        <v>107</v>
      </c>
    </row>
    <row r="20" spans="2:7" ht="18" hidden="1" customHeight="1" collapsed="1">
      <c r="B20" t="s">
        <v>148</v>
      </c>
      <c r="C20">
        <v>32415</v>
      </c>
      <c r="F20">
        <v>46436</v>
      </c>
    </row>
    <row r="21" spans="2:7" ht="18" hidden="1" customHeight="1">
      <c r="B21" t="s">
        <v>113</v>
      </c>
      <c r="C21">
        <v>3487012.4564199997</v>
      </c>
      <c r="D21">
        <v>2994371.9896800001</v>
      </c>
      <c r="F21">
        <v>2867484</v>
      </c>
      <c r="G21">
        <v>1629869.96374</v>
      </c>
    </row>
    <row r="22" spans="2:7" ht="18" hidden="1" customHeight="1">
      <c r="B22" t="s">
        <v>114</v>
      </c>
      <c r="C22">
        <v>331671</v>
      </c>
      <c r="D22">
        <v>38275</v>
      </c>
      <c r="F22">
        <v>-814567</v>
      </c>
      <c r="G22">
        <v>44536</v>
      </c>
    </row>
    <row r="23" spans="2:7" ht="19.149999999999999" hidden="1" customHeight="1">
      <c r="B23" t="s">
        <v>115</v>
      </c>
    </row>
    <row r="24" spans="2:7" ht="19.149999999999999" hidden="1" customHeight="1">
      <c r="B24" t="s">
        <v>116</v>
      </c>
    </row>
    <row r="25" spans="2:7" ht="18" hidden="1" customHeight="1">
      <c r="B25" t="s">
        <v>117</v>
      </c>
      <c r="C25">
        <v>6356</v>
      </c>
      <c r="F25">
        <v>15316</v>
      </c>
    </row>
    <row r="26" spans="2:7" ht="18" hidden="1" customHeight="1">
      <c r="B26" t="s">
        <v>118</v>
      </c>
      <c r="C26" t="s">
        <v>107</v>
      </c>
      <c r="F26">
        <v>-51082</v>
      </c>
    </row>
    <row r="27" spans="2:7" ht="18" hidden="1" customHeight="1">
      <c r="B27" t="s">
        <v>119</v>
      </c>
      <c r="C27">
        <v>19993409.77146</v>
      </c>
      <c r="D27">
        <v>455877.62482999987</v>
      </c>
      <c r="F27">
        <v>861561</v>
      </c>
      <c r="G27">
        <v>411365</v>
      </c>
    </row>
    <row r="28" spans="2:7" ht="18" hidden="1" customHeight="1">
      <c r="B28" t="s">
        <v>120</v>
      </c>
      <c r="C28">
        <v>-2940</v>
      </c>
      <c r="F28">
        <v>-55656</v>
      </c>
    </row>
    <row r="29" spans="2:7" ht="18" hidden="1" customHeight="1">
      <c r="B29" t="s">
        <v>121</v>
      </c>
      <c r="C29">
        <v>-4944</v>
      </c>
      <c r="F29" t="s">
        <v>107</v>
      </c>
    </row>
    <row r="30" spans="2:7" ht="18" hidden="1" customHeight="1">
      <c r="B30" t="s">
        <v>122</v>
      </c>
      <c r="C30">
        <v>-890546.80486000003</v>
      </c>
      <c r="D30">
        <v>-538652.19232999999</v>
      </c>
      <c r="F30">
        <v>-644996</v>
      </c>
      <c r="G30">
        <v>-395053.85759000003</v>
      </c>
    </row>
    <row r="31" spans="2:7" ht="18" hidden="1" customHeight="1">
      <c r="B31" t="s">
        <v>142</v>
      </c>
      <c r="C31">
        <v>-3368</v>
      </c>
      <c r="D31">
        <v>-1482</v>
      </c>
      <c r="F31" t="s">
        <v>107</v>
      </c>
      <c r="G31">
        <v>-1684</v>
      </c>
    </row>
    <row r="32" spans="2:7" ht="18" hidden="1" customHeight="1">
      <c r="B32" t="s">
        <v>143</v>
      </c>
    </row>
    <row r="33" spans="1:7" ht="18" hidden="1" customHeight="1">
      <c r="B33" t="s">
        <v>123</v>
      </c>
      <c r="C33">
        <v>35070</v>
      </c>
      <c r="D33">
        <v>8844</v>
      </c>
      <c r="F33">
        <v>58523</v>
      </c>
      <c r="G33">
        <v>13942</v>
      </c>
    </row>
    <row r="34" spans="1:7" ht="18" hidden="1" customHeight="1">
      <c r="B34" t="s">
        <v>154</v>
      </c>
      <c r="C34">
        <f>-E4</f>
        <v>0</v>
      </c>
      <c r="D34">
        <v>152683</v>
      </c>
      <c r="F34">
        <v>466351</v>
      </c>
      <c r="G34" t="s">
        <v>107</v>
      </c>
    </row>
    <row r="35" spans="1:7" ht="18" hidden="1" customHeight="1">
      <c r="B35" t="s">
        <v>155</v>
      </c>
      <c r="C35" t="s">
        <v>107</v>
      </c>
      <c r="F35">
        <v>-66164</v>
      </c>
    </row>
    <row r="36" spans="1:7" ht="18" hidden="1" customHeight="1">
      <c r="B36" t="s">
        <v>124</v>
      </c>
      <c r="C36">
        <v>2211</v>
      </c>
      <c r="D36">
        <v>3041</v>
      </c>
      <c r="F36">
        <f>-105623-7842</f>
        <v>-113465</v>
      </c>
      <c r="G36">
        <f>97449+1684</f>
        <v>99133</v>
      </c>
    </row>
    <row r="37" spans="1:7" ht="18.649999999999999" hidden="1" customHeight="1">
      <c r="B37" t="s">
        <v>125</v>
      </c>
    </row>
    <row r="38" spans="1:7" ht="10.5" hidden="1" customHeight="1"/>
    <row r="39" spans="1:7" ht="18" hidden="1" customHeight="1">
      <c r="A39" t="s">
        <v>126</v>
      </c>
      <c r="C39">
        <f>SUM(C14:C37)</f>
        <v>41546565.594691075</v>
      </c>
      <c r="D39">
        <f>SUM(D14:D37)</f>
        <v>16051193.181379285</v>
      </c>
      <c r="F39">
        <f>SUM(F14:F37)</f>
        <v>22988722.38682</v>
      </c>
      <c r="G39">
        <f>SUM(G14:G37)</f>
        <v>13376148.106150001</v>
      </c>
    </row>
    <row r="40" spans="1:7" ht="10.5" hidden="1" customHeight="1">
      <c r="A40" t="s">
        <v>7</v>
      </c>
    </row>
    <row r="41" spans="1:7" ht="18" hidden="1" customHeight="1">
      <c r="A41" t="s">
        <v>127</v>
      </c>
      <c r="C41">
        <f>SUM(C42:C54)</f>
        <v>5731818.5972999986</v>
      </c>
      <c r="D41">
        <f>SUM(D42:D54)</f>
        <v>-4962389.07</v>
      </c>
      <c r="F41">
        <f>SUM(F42:F54)+0.5</f>
        <v>-733809.5</v>
      </c>
      <c r="G41">
        <f>SUM(G42:G54)+0.5</f>
        <v>-4833086.286729998</v>
      </c>
    </row>
    <row r="42" spans="1:7" ht="10.5" hidden="1" customHeight="1"/>
    <row r="43" spans="1:7" ht="18" hidden="1" customHeight="1">
      <c r="B43" t="s">
        <v>158</v>
      </c>
      <c r="C43">
        <v>183082.43342999998</v>
      </c>
      <c r="D43">
        <v>-2652629.8804899999</v>
      </c>
      <c r="F43">
        <v>-1702811</v>
      </c>
      <c r="G43">
        <v>-2119665.7711700001</v>
      </c>
    </row>
    <row r="44" spans="1:7" ht="18" hidden="1" customHeight="1">
      <c r="B44" t="s">
        <v>159</v>
      </c>
      <c r="C44">
        <v>-1051231.2710799999</v>
      </c>
      <c r="D44">
        <v>3458056.42729</v>
      </c>
      <c r="F44">
        <v>-2960317</v>
      </c>
      <c r="G44">
        <v>2707726.7006000001</v>
      </c>
    </row>
    <row r="45" spans="1:7" ht="18" hidden="1" customHeight="1">
      <c r="B45" t="s">
        <v>160</v>
      </c>
      <c r="C45">
        <v>-203883.99647000001</v>
      </c>
      <c r="D45">
        <v>-2523115.7371399999</v>
      </c>
      <c r="F45">
        <v>278246</v>
      </c>
      <c r="G45">
        <v>-1677874.8667299999</v>
      </c>
    </row>
    <row r="46" spans="1:7" ht="17.25" hidden="1" customHeight="1">
      <c r="B46" t="s">
        <v>167</v>
      </c>
      <c r="C46">
        <v>-646252.01790000033</v>
      </c>
      <c r="D46">
        <v>-1689639.4747799998</v>
      </c>
      <c r="F46">
        <v>-19115</v>
      </c>
      <c r="G46">
        <v>1431632.1266400011</v>
      </c>
    </row>
    <row r="47" spans="1:7" ht="17.25" hidden="1" customHeight="1">
      <c r="B47" t="s">
        <v>161</v>
      </c>
      <c r="C47">
        <v>66113</v>
      </c>
      <c r="D47">
        <v>-878176</v>
      </c>
      <c r="F47" t="s">
        <v>107</v>
      </c>
      <c r="G47">
        <v>-1278</v>
      </c>
    </row>
    <row r="48" spans="1:7" ht="17.25" hidden="1" customHeight="1">
      <c r="B48" t="s">
        <v>168</v>
      </c>
      <c r="C48">
        <v>7316695.9961099997</v>
      </c>
      <c r="D48">
        <v>-3566449.0051199999</v>
      </c>
      <c r="F48">
        <v>4498313</v>
      </c>
      <c r="G48">
        <v>-3468609.82596</v>
      </c>
    </row>
    <row r="49" spans="1:7" ht="17.25" hidden="1" customHeight="1">
      <c r="B49" t="s">
        <v>162</v>
      </c>
      <c r="C49">
        <v>-812337</v>
      </c>
      <c r="D49">
        <v>699014</v>
      </c>
      <c r="F49">
        <v>-417199</v>
      </c>
      <c r="G49">
        <v>-661860</v>
      </c>
    </row>
    <row r="50" spans="1:7" ht="17.25" hidden="1" customHeight="1">
      <c r="B50" t="s">
        <v>128</v>
      </c>
      <c r="C50">
        <v>-65499.836019999988</v>
      </c>
      <c r="F50">
        <v>-360083</v>
      </c>
    </row>
    <row r="51" spans="1:7" ht="17.25" hidden="1" customHeight="1">
      <c r="B51" t="s">
        <v>163</v>
      </c>
      <c r="C51">
        <v>948888.28922999976</v>
      </c>
      <c r="D51">
        <v>2190550.6002400001</v>
      </c>
      <c r="F51">
        <f>-52446+894</f>
        <v>-51552</v>
      </c>
      <c r="G51">
        <v>-1043157.150109999</v>
      </c>
    </row>
    <row r="52" spans="1:7" ht="17.25" hidden="1" customHeight="1">
      <c r="B52" t="s">
        <v>129</v>
      </c>
      <c r="F52" t="s">
        <v>107</v>
      </c>
      <c r="G52" t="s">
        <v>107</v>
      </c>
    </row>
    <row r="53" spans="1:7" ht="18" hidden="1" customHeight="1">
      <c r="B53" t="s">
        <v>130</v>
      </c>
      <c r="F53">
        <v>0</v>
      </c>
      <c r="G53">
        <v>0</v>
      </c>
    </row>
    <row r="54" spans="1:7" ht="18" hidden="1" customHeight="1">
      <c r="B54" t="s">
        <v>169</v>
      </c>
      <c r="C54">
        <v>-3757</v>
      </c>
      <c r="F54">
        <v>708</v>
      </c>
      <c r="G54">
        <v>0</v>
      </c>
    </row>
    <row r="55" spans="1:7" ht="20.25" hidden="1" customHeight="1">
      <c r="A55" t="s">
        <v>131</v>
      </c>
      <c r="C55">
        <f>C41+C39</f>
        <v>47278384.191991076</v>
      </c>
      <c r="D55">
        <f>D41+D39</f>
        <v>11088804.111379284</v>
      </c>
      <c r="F55">
        <f>F41+F39</f>
        <v>22254912.88682</v>
      </c>
      <c r="G55">
        <f>G41+G39</f>
        <v>8543061.8194200024</v>
      </c>
    </row>
    <row r="56" spans="1:7" ht="10.5" hidden="1" customHeight="1"/>
    <row r="57" spans="1:7" ht="18.75" hidden="1" customHeight="1">
      <c r="A57" t="s">
        <v>132</v>
      </c>
      <c r="C57">
        <v>-4874046</v>
      </c>
      <c r="D57">
        <v>-3006672.20688</v>
      </c>
      <c r="F57">
        <v>-3515531</v>
      </c>
      <c r="G57">
        <v>-1917067.75712</v>
      </c>
    </row>
    <row r="58" spans="1:7" ht="18.75" hidden="1" customHeight="1">
      <c r="A58" t="s">
        <v>133</v>
      </c>
      <c r="C58">
        <v>-413861</v>
      </c>
      <c r="D58">
        <v>-110450.014</v>
      </c>
      <c r="F58">
        <v>-627665</v>
      </c>
      <c r="G58">
        <v>-333539</v>
      </c>
    </row>
    <row r="59" spans="1:7" ht="10.5" hidden="1" customHeight="1"/>
    <row r="60" spans="1:7" ht="18" hidden="1" customHeight="1">
      <c r="A60" t="s">
        <v>134</v>
      </c>
      <c r="C60">
        <f>SUM(C55:C58)-0.5</f>
        <v>41990476.691991076</v>
      </c>
      <c r="D60">
        <f>SUM(D55:D58)-0.5</f>
        <v>7971681.3904992845</v>
      </c>
      <c r="F60">
        <f>SUM(F55:F58)</f>
        <v>18111716.88682</v>
      </c>
      <c r="G60">
        <f>SUM(G55:G58)</f>
        <v>6292455.0623000022</v>
      </c>
    </row>
    <row r="61" spans="1:7" ht="10.5" hidden="1" customHeight="1"/>
    <row r="62" spans="1:7" ht="20.5" hidden="1" customHeight="1">
      <c r="A62" t="s">
        <v>9</v>
      </c>
    </row>
    <row r="63" spans="1:7" ht="18" hidden="1" customHeight="1">
      <c r="A63" t="s">
        <v>10</v>
      </c>
      <c r="C63">
        <f>SUM(C65:C71)</f>
        <v>9106737.2589999996</v>
      </c>
      <c r="D63">
        <f>SUM(D65:D71)</f>
        <v>5261210.55198</v>
      </c>
      <c r="F63">
        <f>SUM(F65:F71)</f>
        <v>18866871</v>
      </c>
      <c r="G63">
        <f>SUM(G65:G71)</f>
        <v>4118513</v>
      </c>
    </row>
    <row r="64" spans="1:7" ht="18" hidden="1" customHeight="1">
      <c r="B64" t="s">
        <v>5</v>
      </c>
    </row>
    <row r="65" spans="1:8" ht="20.25" hidden="1" customHeight="1">
      <c r="B65" t="s">
        <v>11</v>
      </c>
      <c r="C65">
        <v>14832</v>
      </c>
      <c r="D65">
        <v>12436</v>
      </c>
      <c r="F65">
        <f>1866709</f>
        <v>1866709</v>
      </c>
      <c r="G65">
        <v>3390</v>
      </c>
    </row>
    <row r="66" spans="1:8" ht="20.5" hidden="1" customHeight="1">
      <c r="B66" t="s">
        <v>100</v>
      </c>
      <c r="F66">
        <v>0</v>
      </c>
      <c r="G66">
        <v>0</v>
      </c>
    </row>
    <row r="67" spans="1:8" ht="20.5" hidden="1" customHeight="1">
      <c r="B67" t="s">
        <v>12</v>
      </c>
      <c r="D67">
        <v>0</v>
      </c>
      <c r="G67">
        <v>21728</v>
      </c>
    </row>
    <row r="68" spans="1:8" ht="20.5" hidden="1" customHeight="1">
      <c r="B68" t="s">
        <v>13</v>
      </c>
      <c r="F68">
        <v>0</v>
      </c>
      <c r="G68">
        <v>0</v>
      </c>
    </row>
    <row r="69" spans="1:8" ht="20.5" hidden="1" customHeight="1">
      <c r="B69" t="s">
        <v>14</v>
      </c>
      <c r="F69">
        <v>0</v>
      </c>
      <c r="G69">
        <v>0</v>
      </c>
    </row>
    <row r="70" spans="1:8" ht="18" hidden="1" customHeight="1">
      <c r="B70" t="s">
        <v>135</v>
      </c>
      <c r="C70">
        <v>9091905.2589999996</v>
      </c>
      <c r="D70">
        <v>5248774.55198</v>
      </c>
      <c r="F70">
        <v>17000162</v>
      </c>
      <c r="G70">
        <v>4093395</v>
      </c>
    </row>
    <row r="71" spans="1:8" ht="20.5" hidden="1" customHeight="1">
      <c r="B71" t="s">
        <v>94</v>
      </c>
      <c r="C71">
        <v>0</v>
      </c>
      <c r="D71">
        <v>0</v>
      </c>
      <c r="F71">
        <v>0</v>
      </c>
      <c r="G71">
        <v>0</v>
      </c>
    </row>
    <row r="72" spans="1:8" ht="20.5" hidden="1" customHeight="1">
      <c r="A72" t="s">
        <v>15</v>
      </c>
      <c r="C72">
        <f>SUM(C74:C82)</f>
        <v>40591924.975999996</v>
      </c>
      <c r="D72">
        <f>SUM(D74:D82)</f>
        <v>11185815.246230001</v>
      </c>
      <c r="F72">
        <f>SUM(F74:F82)</f>
        <v>50014488</v>
      </c>
      <c r="G72">
        <f>SUM(G74:G82)</f>
        <v>19637386.599999998</v>
      </c>
      <c r="H72">
        <v>11185815.51623</v>
      </c>
    </row>
    <row r="73" spans="1:8" ht="18" hidden="1" customHeight="1">
      <c r="B73" t="s">
        <v>5</v>
      </c>
    </row>
    <row r="74" spans="1:8" ht="18" hidden="1" customHeight="1">
      <c r="B74" t="s">
        <v>16</v>
      </c>
      <c r="C74">
        <v>29205736.219999999</v>
      </c>
      <c r="D74">
        <v>9381124.2200000007</v>
      </c>
      <c r="F74">
        <f>31152746-3608811</f>
        <v>27543935</v>
      </c>
      <c r="G74">
        <v>10582420.489999998</v>
      </c>
    </row>
    <row r="75" spans="1:8" ht="18" hidden="1" customHeight="1">
      <c r="B75" t="s">
        <v>17</v>
      </c>
      <c r="C75">
        <v>120249</v>
      </c>
      <c r="D75">
        <v>35302.727429999999</v>
      </c>
      <c r="F75">
        <v>113677</v>
      </c>
      <c r="G75">
        <v>8637</v>
      </c>
    </row>
    <row r="76" spans="1:8" ht="18" hidden="1" customHeight="1">
      <c r="B76" t="s">
        <v>18</v>
      </c>
      <c r="D76" t="s">
        <v>107</v>
      </c>
    </row>
    <row r="77" spans="1:8" ht="20.5" hidden="1" customHeight="1">
      <c r="B77" t="s">
        <v>92</v>
      </c>
      <c r="C77">
        <v>1878450</v>
      </c>
      <c r="D77">
        <v>0</v>
      </c>
      <c r="F77">
        <v>5401551</v>
      </c>
      <c r="G77">
        <v>714650</v>
      </c>
    </row>
    <row r="78" spans="1:8" ht="20.5" hidden="1" customHeight="1">
      <c r="B78" t="s">
        <v>19</v>
      </c>
      <c r="F78">
        <v>0</v>
      </c>
      <c r="G78">
        <v>0</v>
      </c>
    </row>
    <row r="79" spans="1:8" ht="20.5" hidden="1" customHeight="1">
      <c r="B79" t="s">
        <v>20</v>
      </c>
      <c r="F79">
        <v>0</v>
      </c>
      <c r="G79">
        <v>0</v>
      </c>
    </row>
    <row r="80" spans="1:8" ht="20.5" hidden="1" customHeight="1">
      <c r="B80" t="s">
        <v>21</v>
      </c>
      <c r="F80">
        <v>0</v>
      </c>
      <c r="G80">
        <v>0</v>
      </c>
    </row>
    <row r="81" spans="1:9" ht="18" hidden="1" customHeight="1">
      <c r="B81" t="s">
        <v>136</v>
      </c>
      <c r="C81">
        <v>9387489.7559999991</v>
      </c>
      <c r="D81">
        <v>1754142.2987999998</v>
      </c>
      <c r="F81">
        <v>16897285</v>
      </c>
      <c r="G81">
        <v>8307267.1100000003</v>
      </c>
    </row>
    <row r="82" spans="1:9" ht="20.5" hidden="1" customHeight="1">
      <c r="B82" t="s">
        <v>22</v>
      </c>
      <c r="C82" t="s">
        <v>107</v>
      </c>
      <c r="D82">
        <v>15246</v>
      </c>
      <c r="F82">
        <v>58040</v>
      </c>
      <c r="G82">
        <v>24412</v>
      </c>
    </row>
    <row r="83" spans="1:9" ht="10.5" hidden="1" customHeight="1"/>
    <row r="84" spans="1:9" ht="32.5" hidden="1" customHeight="1">
      <c r="A84" s="344" t="s">
        <v>23</v>
      </c>
      <c r="B84" s="344"/>
      <c r="C84">
        <f>C63-C72+0.07</f>
        <v>-31485187.646999996</v>
      </c>
      <c r="D84">
        <f>D63-D72+0.07</f>
        <v>-5924604.6242500003</v>
      </c>
      <c r="F84">
        <f>F63-F72+0.07</f>
        <v>-31147616.93</v>
      </c>
      <c r="G84">
        <f>G63-G72+0.07</f>
        <v>-15518873.529999997</v>
      </c>
      <c r="H84">
        <v>-5924604.9642500002</v>
      </c>
    </row>
    <row r="85" spans="1:9" ht="10.5" hidden="1" customHeight="1"/>
    <row r="86" spans="1:9" ht="10.5" hidden="1" customHeight="1"/>
    <row r="87" spans="1:9" ht="10.5" hidden="1" customHeight="1"/>
    <row r="88" spans="1:9" ht="10.5" hidden="1" customHeight="1"/>
    <row r="89" spans="1:9" ht="10.5" hidden="1" customHeight="1"/>
    <row r="90" spans="1:9" ht="10.5" hidden="1" customHeight="1"/>
    <row r="91" spans="1:9" ht="10.5" hidden="1" customHeight="1"/>
    <row r="92" spans="1:9" ht="10.5" hidden="1" customHeight="1"/>
    <row r="93" spans="1:9" ht="10.5" hidden="1" customHeight="1"/>
    <row r="94" spans="1:9" ht="19.5" customHeight="1">
      <c r="C94" t="s">
        <v>183</v>
      </c>
      <c r="G94" t="s">
        <v>184</v>
      </c>
      <c r="I94" t="s">
        <v>184</v>
      </c>
    </row>
    <row r="95" spans="1:9" ht="20.5" customHeight="1">
      <c r="A95" t="s">
        <v>24</v>
      </c>
    </row>
    <row r="96" spans="1:9" ht="20.5" customHeight="1">
      <c r="A96" t="s">
        <v>4</v>
      </c>
      <c r="C96">
        <v>9057821</v>
      </c>
      <c r="E96">
        <f>SUM(E98:E103)</f>
        <v>14751279</v>
      </c>
      <c r="G96">
        <v>10372514</v>
      </c>
      <c r="I96">
        <f>SUM(I98:I103)</f>
        <v>10372514</v>
      </c>
    </row>
    <row r="97" spans="1:9" ht="15.75" customHeight="1">
      <c r="B97" t="s">
        <v>5</v>
      </c>
    </row>
    <row r="98" spans="1:9" ht="18" hidden="1" customHeight="1">
      <c r="B98" t="s">
        <v>25</v>
      </c>
      <c r="C98">
        <v>0</v>
      </c>
      <c r="E98">
        <v>0</v>
      </c>
      <c r="G98">
        <v>0</v>
      </c>
      <c r="I98">
        <v>0</v>
      </c>
    </row>
    <row r="99" spans="1:9" ht="18" customHeight="1">
      <c r="B99" t="s">
        <v>27</v>
      </c>
      <c r="C99">
        <v>8856609</v>
      </c>
      <c r="E99">
        <v>14710974</v>
      </c>
      <c r="G99">
        <v>10372514</v>
      </c>
      <c r="I99">
        <v>10372514</v>
      </c>
    </row>
    <row r="100" spans="1:9" ht="20.5" customHeight="1">
      <c r="B100" t="s">
        <v>26</v>
      </c>
      <c r="C100">
        <v>201212</v>
      </c>
      <c r="G100" t="s">
        <v>107</v>
      </c>
    </row>
    <row r="101" spans="1:9" ht="18" hidden="1" customHeight="1">
      <c r="B101" t="s">
        <v>137</v>
      </c>
    </row>
    <row r="102" spans="1:9" ht="18" hidden="1" customHeight="1">
      <c r="B102" t="s">
        <v>180</v>
      </c>
      <c r="G102" t="s">
        <v>107</v>
      </c>
      <c r="I102" t="s">
        <v>107</v>
      </c>
    </row>
    <row r="103" spans="1:9" ht="16.5" hidden="1" customHeight="1">
      <c r="B103" t="s">
        <v>174</v>
      </c>
      <c r="C103" t="s">
        <v>107</v>
      </c>
      <c r="E103">
        <v>40305</v>
      </c>
    </row>
    <row r="104" spans="1:9" ht="8.25" customHeight="1"/>
    <row r="105" spans="1:9" ht="20.5" customHeight="1">
      <c r="A105" t="s">
        <v>8</v>
      </c>
      <c r="C105">
        <v>13394074.15694</v>
      </c>
      <c r="E105">
        <f>SUM(E107:E113)</f>
        <v>17893470</v>
      </c>
      <c r="G105">
        <v>12304607</v>
      </c>
      <c r="I105">
        <f>SUM(I107:I113)</f>
        <v>12304605</v>
      </c>
    </row>
    <row r="106" spans="1:9" ht="18" customHeight="1">
      <c r="B106" t="s">
        <v>5</v>
      </c>
    </row>
    <row r="107" spans="1:9" ht="18" customHeight="1">
      <c r="B107" t="s">
        <v>28</v>
      </c>
      <c r="C107">
        <v>12573647.82</v>
      </c>
      <c r="E107">
        <v>16869370</v>
      </c>
      <c r="G107">
        <v>11318143</v>
      </c>
      <c r="I107">
        <v>11318143</v>
      </c>
    </row>
    <row r="108" spans="1:9" ht="18" hidden="1" customHeight="1">
      <c r="B108" t="s">
        <v>91</v>
      </c>
      <c r="G108">
        <v>0</v>
      </c>
      <c r="I108">
        <v>0</v>
      </c>
    </row>
    <row r="109" spans="1:9" ht="18" hidden="1" customHeight="1">
      <c r="B109" t="s">
        <v>173</v>
      </c>
      <c r="G109">
        <v>0</v>
      </c>
      <c r="I109">
        <v>0</v>
      </c>
    </row>
    <row r="110" spans="1:9" ht="18" hidden="1" customHeight="1">
      <c r="B110" t="s">
        <v>91</v>
      </c>
      <c r="C110" t="s">
        <v>107</v>
      </c>
      <c r="E110" t="s">
        <v>107</v>
      </c>
      <c r="G110">
        <v>0</v>
      </c>
      <c r="I110">
        <v>0</v>
      </c>
    </row>
    <row r="111" spans="1:9" ht="20.5" customHeight="1">
      <c r="B111" t="s">
        <v>170</v>
      </c>
      <c r="C111">
        <v>96426.33693999995</v>
      </c>
      <c r="E111">
        <v>112907</v>
      </c>
      <c r="G111">
        <f>75272+2</f>
        <v>75274</v>
      </c>
      <c r="I111">
        <v>75272</v>
      </c>
    </row>
    <row r="112" spans="1:9" ht="18" hidden="1" customHeight="1">
      <c r="G112">
        <v>0</v>
      </c>
      <c r="I112">
        <v>0</v>
      </c>
    </row>
    <row r="113" spans="1:9" ht="19.5" customHeight="1">
      <c r="B113" t="s">
        <v>140</v>
      </c>
      <c r="C113">
        <v>724000</v>
      </c>
      <c r="E113">
        <v>911193</v>
      </c>
      <c r="G113">
        <v>911190</v>
      </c>
      <c r="I113">
        <v>911190</v>
      </c>
    </row>
    <row r="114" spans="1:9" ht="36.75" customHeight="1">
      <c r="A114" s="344" t="s">
        <v>29</v>
      </c>
      <c r="B114" s="344"/>
      <c r="C114">
        <v>-4336253.1569400001</v>
      </c>
      <c r="E114">
        <f>E96-E105</f>
        <v>-3142191</v>
      </c>
      <c r="G114">
        <v>-1932093</v>
      </c>
    </row>
    <row r="115" spans="1:9" ht="25.5" customHeight="1">
      <c r="A115" t="s">
        <v>30</v>
      </c>
      <c r="C115">
        <v>2144739.0402660687</v>
      </c>
      <c r="E115">
        <f>E114+E74+E50</f>
        <v>-3142191</v>
      </c>
      <c r="G115">
        <v>1355079.5838410773</v>
      </c>
      <c r="I115">
        <f>I96-I105</f>
        <v>-1932091</v>
      </c>
    </row>
    <row r="116" spans="1:9" ht="27" customHeight="1" thickBot="1">
      <c r="A116" t="s">
        <v>31</v>
      </c>
      <c r="C116">
        <v>2022861.7367200002</v>
      </c>
      <c r="E116">
        <v>2279386.0806399998</v>
      </c>
      <c r="G116">
        <v>3051830</v>
      </c>
      <c r="I116">
        <v>2279386.0806399998</v>
      </c>
    </row>
    <row r="117" spans="1:9" ht="13.5" customHeight="1" thickTop="1">
      <c r="I117">
        <f>I115+I74+I50-0.36</f>
        <v>-1932091.36</v>
      </c>
    </row>
    <row r="118" spans="1:9" ht="30.75" customHeight="1">
      <c r="B118" t="s">
        <v>93</v>
      </c>
      <c r="C118">
        <v>-2739.6802800000005</v>
      </c>
      <c r="E118">
        <v>24950</v>
      </c>
      <c r="G118">
        <v>84499</v>
      </c>
    </row>
    <row r="119" spans="1:9" ht="27" customHeight="1" thickBot="1">
      <c r="A119" t="s">
        <v>32</v>
      </c>
      <c r="C119">
        <f>'ф3 ЦАЭК'!C116</f>
        <v>953057.9135292843</v>
      </c>
      <c r="D119">
        <f>'ф3 ЦАЭК'!D116</f>
        <v>0</v>
      </c>
      <c r="E119">
        <f>'ф3 ЦАЭК'!E116</f>
        <v>626924.27306929091</v>
      </c>
      <c r="F119">
        <f>'ф3 ЦАЭК'!F116</f>
        <v>0</v>
      </c>
      <c r="G119">
        <f>'ф3 ЦАЭК'!G116</f>
        <v>2030561.5968199999</v>
      </c>
      <c r="H119">
        <f>'ф3 ЦАЭК'!H116</f>
        <v>0</v>
      </c>
      <c r="I119">
        <f>'ф3 ЦАЭК'!I116</f>
        <v>13872990.57</v>
      </c>
    </row>
    <row r="120" spans="1:9" ht="13" outlineLevel="1" thickTop="1"/>
    <row r="121" spans="1:9" ht="25.9" customHeight="1"/>
    <row r="122" spans="1:9">
      <c r="B122" t="str">
        <f>'ф3 ЦАЭК'!B121</f>
        <v>Заместитель Генерального директора по экономике и финансам</v>
      </c>
      <c r="G122" t="s">
        <v>97</v>
      </c>
      <c r="I122">
        <f>Ф2_ЦАЭК!D41</f>
        <v>0</v>
      </c>
    </row>
    <row r="124" spans="1:9">
      <c r="B124" t="s">
        <v>85</v>
      </c>
      <c r="G124" t="s">
        <v>98</v>
      </c>
      <c r="I124" t="s">
        <v>98</v>
      </c>
    </row>
  </sheetData>
  <mergeCells count="4">
    <mergeCell ref="A7:G7"/>
    <mergeCell ref="A8:G8"/>
    <mergeCell ref="A84:B84"/>
    <mergeCell ref="A114:B11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EB49"/>
  <sheetViews>
    <sheetView tabSelected="1" view="pageBreakPreview" topLeftCell="A4" zoomScale="70" zoomScaleNormal="75" zoomScaleSheetLayoutView="70" workbookViewId="0">
      <selection activeCell="A9" sqref="A9"/>
    </sheetView>
  </sheetViews>
  <sheetFormatPr defaultColWidth="0" defaultRowHeight="12.5" outlineLevelRow="2" outlineLevelCol="1"/>
  <cols>
    <col min="1" max="1" width="45.453125" style="281" customWidth="1" outlineLevel="1"/>
    <col min="2" max="2" width="17.26953125" style="281" customWidth="1"/>
    <col min="3" max="3" width="23.54296875" style="281" customWidth="1"/>
    <col min="4" max="4" width="19" style="281" customWidth="1"/>
    <col min="5" max="5" width="15.26953125" style="282" hidden="1" customWidth="1" outlineLevel="1"/>
    <col min="6" max="6" width="25.1796875" style="282" hidden="1" customWidth="1" outlineLevel="1"/>
    <col min="7" max="7" width="24.1796875" style="281" customWidth="1" collapsed="1"/>
    <col min="8" max="8" width="26.81640625" style="281" customWidth="1"/>
    <col min="9" max="9" width="17.1796875" style="281" customWidth="1"/>
    <col min="10" max="10" width="22.26953125" style="281" customWidth="1"/>
    <col min="11" max="11" width="18.26953125" style="281" customWidth="1"/>
    <col min="12" max="16" width="13" style="281" customWidth="1"/>
    <col min="17" max="33" width="9.1796875" style="281" customWidth="1"/>
    <col min="34" max="34" width="2.7265625" style="281" customWidth="1"/>
    <col min="35" max="50" width="9.1796875" style="281" customWidth="1"/>
    <col min="51" max="51" width="3.54296875" style="281" customWidth="1"/>
    <col min="52" max="67" width="9.1796875" style="281" customWidth="1"/>
    <col min="68" max="68" width="1.453125" style="281" customWidth="1"/>
    <col min="69" max="84" width="9.1796875" style="281" customWidth="1"/>
    <col min="85" max="85" width="2.453125" style="281" customWidth="1"/>
    <col min="86" max="102" width="9.1796875" style="281" customWidth="1"/>
    <col min="103" max="103" width="3.54296875" style="281" customWidth="1"/>
    <col min="104" max="119" width="9.1796875" style="281" customWidth="1"/>
    <col min="120" max="120" width="4.1796875" style="281" customWidth="1"/>
    <col min="121" max="137" width="9.1796875" style="281" customWidth="1"/>
    <col min="138" max="138" width="5.1796875" style="281" customWidth="1"/>
    <col min="139" max="154" width="9.1796875" style="281" customWidth="1"/>
    <col min="155" max="155" width="5.7265625" style="281" customWidth="1"/>
    <col min="156" max="169" width="9.1796875" style="281" customWidth="1"/>
    <col min="170" max="170" width="5.54296875" style="281" customWidth="1"/>
    <col min="171" max="183" width="9.1796875" style="281" customWidth="1"/>
    <col min="184" max="184" width="6.7265625" style="281" customWidth="1"/>
    <col min="185" max="195" width="9.1796875" style="281" customWidth="1"/>
    <col min="196" max="196" width="2.1796875" style="281" customWidth="1"/>
    <col min="197" max="207" width="9.1796875" style="281" customWidth="1"/>
    <col min="208" max="224" width="0.453125" style="281" customWidth="1"/>
    <col min="225" max="228" width="9.1796875" style="281" customWidth="1"/>
    <col min="229" max="256" width="0.81640625" style="281" hidden="1"/>
    <col min="257" max="257" width="45.453125" style="281" customWidth="1"/>
    <col min="258" max="258" width="17.26953125" style="281" customWidth="1"/>
    <col min="259" max="259" width="23.54296875" style="281" customWidth="1"/>
    <col min="260" max="260" width="19" style="281" customWidth="1"/>
    <col min="261" max="262" width="0.81640625" style="281" hidden="1" customWidth="1"/>
    <col min="263" max="263" width="24.1796875" style="281" customWidth="1"/>
    <col min="264" max="264" width="26.81640625" style="281" customWidth="1"/>
    <col min="265" max="265" width="17.1796875" style="281" customWidth="1"/>
    <col min="266" max="266" width="22.26953125" style="281" customWidth="1"/>
    <col min="267" max="267" width="18.26953125" style="281" customWidth="1"/>
    <col min="268" max="272" width="13" style="281" customWidth="1"/>
    <col min="273" max="289" width="9.1796875" style="281" customWidth="1"/>
    <col min="290" max="290" width="2.7265625" style="281" customWidth="1"/>
    <col min="291" max="306" width="9.1796875" style="281" customWidth="1"/>
    <col min="307" max="307" width="3.54296875" style="281" customWidth="1"/>
    <col min="308" max="323" width="9.1796875" style="281" customWidth="1"/>
    <col min="324" max="324" width="1.453125" style="281" customWidth="1"/>
    <col min="325" max="340" width="9.1796875" style="281" customWidth="1"/>
    <col min="341" max="341" width="2.453125" style="281" customWidth="1"/>
    <col min="342" max="358" width="9.1796875" style="281" customWidth="1"/>
    <col min="359" max="359" width="3.54296875" style="281" customWidth="1"/>
    <col min="360" max="375" width="9.1796875" style="281" customWidth="1"/>
    <col min="376" max="376" width="4.1796875" style="281" customWidth="1"/>
    <col min="377" max="393" width="9.1796875" style="281" customWidth="1"/>
    <col min="394" max="394" width="5.1796875" style="281" customWidth="1"/>
    <col min="395" max="410" width="9.1796875" style="281" customWidth="1"/>
    <col min="411" max="411" width="5.7265625" style="281" customWidth="1"/>
    <col min="412" max="425" width="9.1796875" style="281" customWidth="1"/>
    <col min="426" max="426" width="5.54296875" style="281" customWidth="1"/>
    <col min="427" max="439" width="9.1796875" style="281" customWidth="1"/>
    <col min="440" max="440" width="6.7265625" style="281" customWidth="1"/>
    <col min="441" max="451" width="9.1796875" style="281" customWidth="1"/>
    <col min="452" max="452" width="2.1796875" style="281" customWidth="1"/>
    <col min="453" max="463" width="9.1796875" style="281" customWidth="1"/>
    <col min="464" max="480" width="0.453125" style="281" customWidth="1"/>
    <col min="481" max="484" width="9.1796875" style="281" customWidth="1"/>
    <col min="485" max="512" width="0.81640625" style="281" hidden="1"/>
    <col min="513" max="513" width="45.453125" style="281" customWidth="1"/>
    <col min="514" max="514" width="17.26953125" style="281" customWidth="1"/>
    <col min="515" max="515" width="23.54296875" style="281" customWidth="1"/>
    <col min="516" max="516" width="19" style="281" customWidth="1"/>
    <col min="517" max="518" width="0.81640625" style="281" hidden="1" customWidth="1"/>
    <col min="519" max="519" width="24.1796875" style="281" customWidth="1"/>
    <col min="520" max="520" width="26.81640625" style="281" customWidth="1"/>
    <col min="521" max="521" width="17.1796875" style="281" customWidth="1"/>
    <col min="522" max="522" width="22.26953125" style="281" customWidth="1"/>
    <col min="523" max="523" width="18.26953125" style="281" customWidth="1"/>
    <col min="524" max="528" width="13" style="281" customWidth="1"/>
    <col min="529" max="545" width="9.1796875" style="281" customWidth="1"/>
    <col min="546" max="546" width="2.7265625" style="281" customWidth="1"/>
    <col min="547" max="562" width="9.1796875" style="281" customWidth="1"/>
    <col min="563" max="563" width="3.54296875" style="281" customWidth="1"/>
    <col min="564" max="579" width="9.1796875" style="281" customWidth="1"/>
    <col min="580" max="580" width="1.453125" style="281" customWidth="1"/>
    <col min="581" max="596" width="9.1796875" style="281" customWidth="1"/>
    <col min="597" max="597" width="2.453125" style="281" customWidth="1"/>
    <col min="598" max="614" width="9.1796875" style="281" customWidth="1"/>
    <col min="615" max="615" width="3.54296875" style="281" customWidth="1"/>
    <col min="616" max="631" width="9.1796875" style="281" customWidth="1"/>
    <col min="632" max="632" width="4.1796875" style="281" customWidth="1"/>
    <col min="633" max="649" width="9.1796875" style="281" customWidth="1"/>
    <col min="650" max="650" width="5.1796875" style="281" customWidth="1"/>
    <col min="651" max="666" width="9.1796875" style="281" customWidth="1"/>
    <col min="667" max="667" width="5.7265625" style="281" customWidth="1"/>
    <col min="668" max="681" width="9.1796875" style="281" customWidth="1"/>
    <col min="682" max="682" width="5.54296875" style="281" customWidth="1"/>
    <col min="683" max="695" width="9.1796875" style="281" customWidth="1"/>
    <col min="696" max="696" width="6.7265625" style="281" customWidth="1"/>
    <col min="697" max="707" width="9.1796875" style="281" customWidth="1"/>
    <col min="708" max="708" width="2.1796875" style="281" customWidth="1"/>
    <col min="709" max="719" width="9.1796875" style="281" customWidth="1"/>
    <col min="720" max="736" width="0.453125" style="281" customWidth="1"/>
    <col min="737" max="740" width="9.1796875" style="281" customWidth="1"/>
    <col min="741" max="768" width="0.81640625" style="281" hidden="1"/>
    <col min="769" max="769" width="45.453125" style="281" customWidth="1"/>
    <col min="770" max="770" width="17.26953125" style="281" customWidth="1"/>
    <col min="771" max="771" width="23.54296875" style="281" customWidth="1"/>
    <col min="772" max="772" width="19" style="281" customWidth="1"/>
    <col min="773" max="774" width="0.81640625" style="281" hidden="1" customWidth="1"/>
    <col min="775" max="775" width="24.1796875" style="281" customWidth="1"/>
    <col min="776" max="776" width="26.81640625" style="281" customWidth="1"/>
    <col min="777" max="777" width="17.1796875" style="281" customWidth="1"/>
    <col min="778" max="778" width="22.26953125" style="281" customWidth="1"/>
    <col min="779" max="779" width="18.26953125" style="281" customWidth="1"/>
    <col min="780" max="784" width="13" style="281" customWidth="1"/>
    <col min="785" max="801" width="9.1796875" style="281" customWidth="1"/>
    <col min="802" max="802" width="2.7265625" style="281" customWidth="1"/>
    <col min="803" max="818" width="9.1796875" style="281" customWidth="1"/>
    <col min="819" max="819" width="3.54296875" style="281" customWidth="1"/>
    <col min="820" max="835" width="9.1796875" style="281" customWidth="1"/>
    <col min="836" max="836" width="1.453125" style="281" customWidth="1"/>
    <col min="837" max="852" width="9.1796875" style="281" customWidth="1"/>
    <col min="853" max="853" width="2.453125" style="281" customWidth="1"/>
    <col min="854" max="870" width="9.1796875" style="281" customWidth="1"/>
    <col min="871" max="871" width="3.54296875" style="281" customWidth="1"/>
    <col min="872" max="887" width="9.1796875" style="281" customWidth="1"/>
    <col min="888" max="888" width="4.1796875" style="281" customWidth="1"/>
    <col min="889" max="905" width="9.1796875" style="281" customWidth="1"/>
    <col min="906" max="906" width="5.1796875" style="281" customWidth="1"/>
    <col min="907" max="922" width="9.1796875" style="281" customWidth="1"/>
    <col min="923" max="923" width="5.7265625" style="281" customWidth="1"/>
    <col min="924" max="937" width="9.1796875" style="281" customWidth="1"/>
    <col min="938" max="938" width="5.54296875" style="281" customWidth="1"/>
    <col min="939" max="951" width="9.1796875" style="281" customWidth="1"/>
    <col min="952" max="952" width="6.7265625" style="281" customWidth="1"/>
    <col min="953" max="963" width="9.1796875" style="281" customWidth="1"/>
    <col min="964" max="964" width="2.1796875" style="281" customWidth="1"/>
    <col min="965" max="975" width="9.1796875" style="281" customWidth="1"/>
    <col min="976" max="992" width="0.453125" style="281" customWidth="1"/>
    <col min="993" max="996" width="9.1796875" style="281" customWidth="1"/>
    <col min="997" max="1024" width="0.81640625" style="281" hidden="1"/>
    <col min="1025" max="1025" width="45.453125" style="281" customWidth="1"/>
    <col min="1026" max="1026" width="17.26953125" style="281" customWidth="1"/>
    <col min="1027" max="1027" width="23.54296875" style="281" customWidth="1"/>
    <col min="1028" max="1028" width="19" style="281" customWidth="1"/>
    <col min="1029" max="1030" width="0.81640625" style="281" hidden="1" customWidth="1"/>
    <col min="1031" max="1031" width="24.1796875" style="281" customWidth="1"/>
    <col min="1032" max="1032" width="26.81640625" style="281" customWidth="1"/>
    <col min="1033" max="1033" width="17.1796875" style="281" customWidth="1"/>
    <col min="1034" max="1034" width="22.26953125" style="281" customWidth="1"/>
    <col min="1035" max="1035" width="18.26953125" style="281" customWidth="1"/>
    <col min="1036" max="1040" width="13" style="281" customWidth="1"/>
    <col min="1041" max="1057" width="9.1796875" style="281" customWidth="1"/>
    <col min="1058" max="1058" width="2.7265625" style="281" customWidth="1"/>
    <col min="1059" max="1074" width="9.1796875" style="281" customWidth="1"/>
    <col min="1075" max="1075" width="3.54296875" style="281" customWidth="1"/>
    <col min="1076" max="1091" width="9.1796875" style="281" customWidth="1"/>
    <col min="1092" max="1092" width="1.453125" style="281" customWidth="1"/>
    <col min="1093" max="1108" width="9.1796875" style="281" customWidth="1"/>
    <col min="1109" max="1109" width="2.453125" style="281" customWidth="1"/>
    <col min="1110" max="1126" width="9.1796875" style="281" customWidth="1"/>
    <col min="1127" max="1127" width="3.54296875" style="281" customWidth="1"/>
    <col min="1128" max="1143" width="9.1796875" style="281" customWidth="1"/>
    <col min="1144" max="1144" width="4.1796875" style="281" customWidth="1"/>
    <col min="1145" max="1161" width="9.1796875" style="281" customWidth="1"/>
    <col min="1162" max="1162" width="5.1796875" style="281" customWidth="1"/>
    <col min="1163" max="1178" width="9.1796875" style="281" customWidth="1"/>
    <col min="1179" max="1179" width="5.7265625" style="281" customWidth="1"/>
    <col min="1180" max="1193" width="9.1796875" style="281" customWidth="1"/>
    <col min="1194" max="1194" width="5.54296875" style="281" customWidth="1"/>
    <col min="1195" max="1207" width="9.1796875" style="281" customWidth="1"/>
    <col min="1208" max="1208" width="6.7265625" style="281" customWidth="1"/>
    <col min="1209" max="1219" width="9.1796875" style="281" customWidth="1"/>
    <col min="1220" max="1220" width="2.1796875" style="281" customWidth="1"/>
    <col min="1221" max="1231" width="9.1796875" style="281" customWidth="1"/>
    <col min="1232" max="1248" width="0.453125" style="281" customWidth="1"/>
    <col min="1249" max="1252" width="9.1796875" style="281" customWidth="1"/>
    <col min="1253" max="1280" width="0.81640625" style="281" hidden="1"/>
    <col min="1281" max="1281" width="45.453125" style="281" customWidth="1"/>
    <col min="1282" max="1282" width="17.26953125" style="281" customWidth="1"/>
    <col min="1283" max="1283" width="23.54296875" style="281" customWidth="1"/>
    <col min="1284" max="1284" width="19" style="281" customWidth="1"/>
    <col min="1285" max="1286" width="0.81640625" style="281" hidden="1" customWidth="1"/>
    <col min="1287" max="1287" width="24.1796875" style="281" customWidth="1"/>
    <col min="1288" max="1288" width="26.81640625" style="281" customWidth="1"/>
    <col min="1289" max="1289" width="17.1796875" style="281" customWidth="1"/>
    <col min="1290" max="1290" width="22.26953125" style="281" customWidth="1"/>
    <col min="1291" max="1291" width="18.26953125" style="281" customWidth="1"/>
    <col min="1292" max="1296" width="13" style="281" customWidth="1"/>
    <col min="1297" max="1313" width="9.1796875" style="281" customWidth="1"/>
    <col min="1314" max="1314" width="2.7265625" style="281" customWidth="1"/>
    <col min="1315" max="1330" width="9.1796875" style="281" customWidth="1"/>
    <col min="1331" max="1331" width="3.54296875" style="281" customWidth="1"/>
    <col min="1332" max="1347" width="9.1796875" style="281" customWidth="1"/>
    <col min="1348" max="1348" width="1.453125" style="281" customWidth="1"/>
    <col min="1349" max="1364" width="9.1796875" style="281" customWidth="1"/>
    <col min="1365" max="1365" width="2.453125" style="281" customWidth="1"/>
    <col min="1366" max="1382" width="9.1796875" style="281" customWidth="1"/>
    <col min="1383" max="1383" width="3.54296875" style="281" customWidth="1"/>
    <col min="1384" max="1399" width="9.1796875" style="281" customWidth="1"/>
    <col min="1400" max="1400" width="4.1796875" style="281" customWidth="1"/>
    <col min="1401" max="1417" width="9.1796875" style="281" customWidth="1"/>
    <col min="1418" max="1418" width="5.1796875" style="281" customWidth="1"/>
    <col min="1419" max="1434" width="9.1796875" style="281" customWidth="1"/>
    <col min="1435" max="1435" width="5.7265625" style="281" customWidth="1"/>
    <col min="1436" max="1449" width="9.1796875" style="281" customWidth="1"/>
    <col min="1450" max="1450" width="5.54296875" style="281" customWidth="1"/>
    <col min="1451" max="1463" width="9.1796875" style="281" customWidth="1"/>
    <col min="1464" max="1464" width="6.7265625" style="281" customWidth="1"/>
    <col min="1465" max="1475" width="9.1796875" style="281" customWidth="1"/>
    <col min="1476" max="1476" width="2.1796875" style="281" customWidth="1"/>
    <col min="1477" max="1487" width="9.1796875" style="281" customWidth="1"/>
    <col min="1488" max="1504" width="0.453125" style="281" customWidth="1"/>
    <col min="1505" max="1508" width="9.1796875" style="281" customWidth="1"/>
    <col min="1509" max="1536" width="0.81640625" style="281" hidden="1"/>
    <col min="1537" max="1537" width="45.453125" style="281" customWidth="1"/>
    <col min="1538" max="1538" width="17.26953125" style="281" customWidth="1"/>
    <col min="1539" max="1539" width="23.54296875" style="281" customWidth="1"/>
    <col min="1540" max="1540" width="19" style="281" customWidth="1"/>
    <col min="1541" max="1542" width="0.81640625" style="281" hidden="1" customWidth="1"/>
    <col min="1543" max="1543" width="24.1796875" style="281" customWidth="1"/>
    <col min="1544" max="1544" width="26.81640625" style="281" customWidth="1"/>
    <col min="1545" max="1545" width="17.1796875" style="281" customWidth="1"/>
    <col min="1546" max="1546" width="22.26953125" style="281" customWidth="1"/>
    <col min="1547" max="1547" width="18.26953125" style="281" customWidth="1"/>
    <col min="1548" max="1552" width="13" style="281" customWidth="1"/>
    <col min="1553" max="1569" width="9.1796875" style="281" customWidth="1"/>
    <col min="1570" max="1570" width="2.7265625" style="281" customWidth="1"/>
    <col min="1571" max="1586" width="9.1796875" style="281" customWidth="1"/>
    <col min="1587" max="1587" width="3.54296875" style="281" customWidth="1"/>
    <col min="1588" max="1603" width="9.1796875" style="281" customWidth="1"/>
    <col min="1604" max="1604" width="1.453125" style="281" customWidth="1"/>
    <col min="1605" max="1620" width="9.1796875" style="281" customWidth="1"/>
    <col min="1621" max="1621" width="2.453125" style="281" customWidth="1"/>
    <col min="1622" max="1638" width="9.1796875" style="281" customWidth="1"/>
    <col min="1639" max="1639" width="3.54296875" style="281" customWidth="1"/>
    <col min="1640" max="1655" width="9.1796875" style="281" customWidth="1"/>
    <col min="1656" max="1656" width="4.1796875" style="281" customWidth="1"/>
    <col min="1657" max="1673" width="9.1796875" style="281" customWidth="1"/>
    <col min="1674" max="1674" width="5.1796875" style="281" customWidth="1"/>
    <col min="1675" max="1690" width="9.1796875" style="281" customWidth="1"/>
    <col min="1691" max="1691" width="5.7265625" style="281" customWidth="1"/>
    <col min="1692" max="1705" width="9.1796875" style="281" customWidth="1"/>
    <col min="1706" max="1706" width="5.54296875" style="281" customWidth="1"/>
    <col min="1707" max="1719" width="9.1796875" style="281" customWidth="1"/>
    <col min="1720" max="1720" width="6.7265625" style="281" customWidth="1"/>
    <col min="1721" max="1731" width="9.1796875" style="281" customWidth="1"/>
    <col min="1732" max="1732" width="2.1796875" style="281" customWidth="1"/>
    <col min="1733" max="1743" width="9.1796875" style="281" customWidth="1"/>
    <col min="1744" max="1760" width="0.453125" style="281" customWidth="1"/>
    <col min="1761" max="1764" width="9.1796875" style="281" customWidth="1"/>
    <col min="1765" max="1792" width="0.81640625" style="281" hidden="1"/>
    <col min="1793" max="1793" width="45.453125" style="281" customWidth="1"/>
    <col min="1794" max="1794" width="17.26953125" style="281" customWidth="1"/>
    <col min="1795" max="1795" width="23.54296875" style="281" customWidth="1"/>
    <col min="1796" max="1796" width="19" style="281" customWidth="1"/>
    <col min="1797" max="1798" width="0.81640625" style="281" hidden="1" customWidth="1"/>
    <col min="1799" max="1799" width="24.1796875" style="281" customWidth="1"/>
    <col min="1800" max="1800" width="26.81640625" style="281" customWidth="1"/>
    <col min="1801" max="1801" width="17.1796875" style="281" customWidth="1"/>
    <col min="1802" max="1802" width="22.26953125" style="281" customWidth="1"/>
    <col min="1803" max="1803" width="18.26953125" style="281" customWidth="1"/>
    <col min="1804" max="1808" width="13" style="281" customWidth="1"/>
    <col min="1809" max="1825" width="9.1796875" style="281" customWidth="1"/>
    <col min="1826" max="1826" width="2.7265625" style="281" customWidth="1"/>
    <col min="1827" max="1842" width="9.1796875" style="281" customWidth="1"/>
    <col min="1843" max="1843" width="3.54296875" style="281" customWidth="1"/>
    <col min="1844" max="1859" width="9.1796875" style="281" customWidth="1"/>
    <col min="1860" max="1860" width="1.453125" style="281" customWidth="1"/>
    <col min="1861" max="1876" width="9.1796875" style="281" customWidth="1"/>
    <col min="1877" max="1877" width="2.453125" style="281" customWidth="1"/>
    <col min="1878" max="1894" width="9.1796875" style="281" customWidth="1"/>
    <col min="1895" max="1895" width="3.54296875" style="281" customWidth="1"/>
    <col min="1896" max="1911" width="9.1796875" style="281" customWidth="1"/>
    <col min="1912" max="1912" width="4.1796875" style="281" customWidth="1"/>
    <col min="1913" max="1929" width="9.1796875" style="281" customWidth="1"/>
    <col min="1930" max="1930" width="5.1796875" style="281" customWidth="1"/>
    <col min="1931" max="1946" width="9.1796875" style="281" customWidth="1"/>
    <col min="1947" max="1947" width="5.7265625" style="281" customWidth="1"/>
    <col min="1948" max="1961" width="9.1796875" style="281" customWidth="1"/>
    <col min="1962" max="1962" width="5.54296875" style="281" customWidth="1"/>
    <col min="1963" max="1975" width="9.1796875" style="281" customWidth="1"/>
    <col min="1976" max="1976" width="6.7265625" style="281" customWidth="1"/>
    <col min="1977" max="1987" width="9.1796875" style="281" customWidth="1"/>
    <col min="1988" max="1988" width="2.1796875" style="281" customWidth="1"/>
    <col min="1989" max="1999" width="9.1796875" style="281" customWidth="1"/>
    <col min="2000" max="2016" width="0.453125" style="281" customWidth="1"/>
    <col min="2017" max="2020" width="9.1796875" style="281" customWidth="1"/>
    <col min="2021" max="2048" width="0.81640625" style="281" hidden="1"/>
    <col min="2049" max="2049" width="45.453125" style="281" customWidth="1"/>
    <col min="2050" max="2050" width="17.26953125" style="281" customWidth="1"/>
    <col min="2051" max="2051" width="23.54296875" style="281" customWidth="1"/>
    <col min="2052" max="2052" width="19" style="281" customWidth="1"/>
    <col min="2053" max="2054" width="0.81640625" style="281" hidden="1" customWidth="1"/>
    <col min="2055" max="2055" width="24.1796875" style="281" customWidth="1"/>
    <col min="2056" max="2056" width="26.81640625" style="281" customWidth="1"/>
    <col min="2057" max="2057" width="17.1796875" style="281" customWidth="1"/>
    <col min="2058" max="2058" width="22.26953125" style="281" customWidth="1"/>
    <col min="2059" max="2059" width="18.26953125" style="281" customWidth="1"/>
    <col min="2060" max="2064" width="13" style="281" customWidth="1"/>
    <col min="2065" max="2081" width="9.1796875" style="281" customWidth="1"/>
    <col min="2082" max="2082" width="2.7265625" style="281" customWidth="1"/>
    <col min="2083" max="2098" width="9.1796875" style="281" customWidth="1"/>
    <col min="2099" max="2099" width="3.54296875" style="281" customWidth="1"/>
    <col min="2100" max="2115" width="9.1796875" style="281" customWidth="1"/>
    <col min="2116" max="2116" width="1.453125" style="281" customWidth="1"/>
    <col min="2117" max="2132" width="9.1796875" style="281" customWidth="1"/>
    <col min="2133" max="2133" width="2.453125" style="281" customWidth="1"/>
    <col min="2134" max="2150" width="9.1796875" style="281" customWidth="1"/>
    <col min="2151" max="2151" width="3.54296875" style="281" customWidth="1"/>
    <col min="2152" max="2167" width="9.1796875" style="281" customWidth="1"/>
    <col min="2168" max="2168" width="4.1796875" style="281" customWidth="1"/>
    <col min="2169" max="2185" width="9.1796875" style="281" customWidth="1"/>
    <col min="2186" max="2186" width="5.1796875" style="281" customWidth="1"/>
    <col min="2187" max="2202" width="9.1796875" style="281" customWidth="1"/>
    <col min="2203" max="2203" width="5.7265625" style="281" customWidth="1"/>
    <col min="2204" max="2217" width="9.1796875" style="281" customWidth="1"/>
    <col min="2218" max="2218" width="5.54296875" style="281" customWidth="1"/>
    <col min="2219" max="2231" width="9.1796875" style="281" customWidth="1"/>
    <col min="2232" max="2232" width="6.7265625" style="281" customWidth="1"/>
    <col min="2233" max="2243" width="9.1796875" style="281" customWidth="1"/>
    <col min="2244" max="2244" width="2.1796875" style="281" customWidth="1"/>
    <col min="2245" max="2255" width="9.1796875" style="281" customWidth="1"/>
    <col min="2256" max="2272" width="0.453125" style="281" customWidth="1"/>
    <col min="2273" max="2276" width="9.1796875" style="281" customWidth="1"/>
    <col min="2277" max="2304" width="0.81640625" style="281" hidden="1"/>
    <col min="2305" max="2305" width="45.453125" style="281" customWidth="1"/>
    <col min="2306" max="2306" width="17.26953125" style="281" customWidth="1"/>
    <col min="2307" max="2307" width="23.54296875" style="281" customWidth="1"/>
    <col min="2308" max="2308" width="19" style="281" customWidth="1"/>
    <col min="2309" max="2310" width="0.81640625" style="281" hidden="1" customWidth="1"/>
    <col min="2311" max="2311" width="24.1796875" style="281" customWidth="1"/>
    <col min="2312" max="2312" width="26.81640625" style="281" customWidth="1"/>
    <col min="2313" max="2313" width="17.1796875" style="281" customWidth="1"/>
    <col min="2314" max="2314" width="22.26953125" style="281" customWidth="1"/>
    <col min="2315" max="2315" width="18.26953125" style="281" customWidth="1"/>
    <col min="2316" max="2320" width="13" style="281" customWidth="1"/>
    <col min="2321" max="2337" width="9.1796875" style="281" customWidth="1"/>
    <col min="2338" max="2338" width="2.7265625" style="281" customWidth="1"/>
    <col min="2339" max="2354" width="9.1796875" style="281" customWidth="1"/>
    <col min="2355" max="2355" width="3.54296875" style="281" customWidth="1"/>
    <col min="2356" max="2371" width="9.1796875" style="281" customWidth="1"/>
    <col min="2372" max="2372" width="1.453125" style="281" customWidth="1"/>
    <col min="2373" max="2388" width="9.1796875" style="281" customWidth="1"/>
    <col min="2389" max="2389" width="2.453125" style="281" customWidth="1"/>
    <col min="2390" max="2406" width="9.1796875" style="281" customWidth="1"/>
    <col min="2407" max="2407" width="3.54296875" style="281" customWidth="1"/>
    <col min="2408" max="2423" width="9.1796875" style="281" customWidth="1"/>
    <col min="2424" max="2424" width="4.1796875" style="281" customWidth="1"/>
    <col min="2425" max="2441" width="9.1796875" style="281" customWidth="1"/>
    <col min="2442" max="2442" width="5.1796875" style="281" customWidth="1"/>
    <col min="2443" max="2458" width="9.1796875" style="281" customWidth="1"/>
    <col min="2459" max="2459" width="5.7265625" style="281" customWidth="1"/>
    <col min="2460" max="2473" width="9.1796875" style="281" customWidth="1"/>
    <col min="2474" max="2474" width="5.54296875" style="281" customWidth="1"/>
    <col min="2475" max="2487" width="9.1796875" style="281" customWidth="1"/>
    <col min="2488" max="2488" width="6.7265625" style="281" customWidth="1"/>
    <col min="2489" max="2499" width="9.1796875" style="281" customWidth="1"/>
    <col min="2500" max="2500" width="2.1796875" style="281" customWidth="1"/>
    <col min="2501" max="2511" width="9.1796875" style="281" customWidth="1"/>
    <col min="2512" max="2528" width="0.453125" style="281" customWidth="1"/>
    <col min="2529" max="2532" width="9.1796875" style="281" customWidth="1"/>
    <col min="2533" max="2560" width="0.81640625" style="281" hidden="1"/>
    <col min="2561" max="2561" width="45.453125" style="281" customWidth="1"/>
    <col min="2562" max="2562" width="17.26953125" style="281" customWidth="1"/>
    <col min="2563" max="2563" width="23.54296875" style="281" customWidth="1"/>
    <col min="2564" max="2564" width="19" style="281" customWidth="1"/>
    <col min="2565" max="2566" width="0.81640625" style="281" hidden="1" customWidth="1"/>
    <col min="2567" max="2567" width="24.1796875" style="281" customWidth="1"/>
    <col min="2568" max="2568" width="26.81640625" style="281" customWidth="1"/>
    <col min="2569" max="2569" width="17.1796875" style="281" customWidth="1"/>
    <col min="2570" max="2570" width="22.26953125" style="281" customWidth="1"/>
    <col min="2571" max="2571" width="18.26953125" style="281" customWidth="1"/>
    <col min="2572" max="2576" width="13" style="281" customWidth="1"/>
    <col min="2577" max="2593" width="9.1796875" style="281" customWidth="1"/>
    <col min="2594" max="2594" width="2.7265625" style="281" customWidth="1"/>
    <col min="2595" max="2610" width="9.1796875" style="281" customWidth="1"/>
    <col min="2611" max="2611" width="3.54296875" style="281" customWidth="1"/>
    <col min="2612" max="2627" width="9.1796875" style="281" customWidth="1"/>
    <col min="2628" max="2628" width="1.453125" style="281" customWidth="1"/>
    <col min="2629" max="2644" width="9.1796875" style="281" customWidth="1"/>
    <col min="2645" max="2645" width="2.453125" style="281" customWidth="1"/>
    <col min="2646" max="2662" width="9.1796875" style="281" customWidth="1"/>
    <col min="2663" max="2663" width="3.54296875" style="281" customWidth="1"/>
    <col min="2664" max="2679" width="9.1796875" style="281" customWidth="1"/>
    <col min="2680" max="2680" width="4.1796875" style="281" customWidth="1"/>
    <col min="2681" max="2697" width="9.1796875" style="281" customWidth="1"/>
    <col min="2698" max="2698" width="5.1796875" style="281" customWidth="1"/>
    <col min="2699" max="2714" width="9.1796875" style="281" customWidth="1"/>
    <col min="2715" max="2715" width="5.7265625" style="281" customWidth="1"/>
    <col min="2716" max="2729" width="9.1796875" style="281" customWidth="1"/>
    <col min="2730" max="2730" width="5.54296875" style="281" customWidth="1"/>
    <col min="2731" max="2743" width="9.1796875" style="281" customWidth="1"/>
    <col min="2744" max="2744" width="6.7265625" style="281" customWidth="1"/>
    <col min="2745" max="2755" width="9.1796875" style="281" customWidth="1"/>
    <col min="2756" max="2756" width="2.1796875" style="281" customWidth="1"/>
    <col min="2757" max="2767" width="9.1796875" style="281" customWidth="1"/>
    <col min="2768" max="2784" width="0.453125" style="281" customWidth="1"/>
    <col min="2785" max="2788" width="9.1796875" style="281" customWidth="1"/>
    <col min="2789" max="2816" width="0.81640625" style="281" hidden="1"/>
    <col min="2817" max="2817" width="45.453125" style="281" customWidth="1"/>
    <col min="2818" max="2818" width="17.26953125" style="281" customWidth="1"/>
    <col min="2819" max="2819" width="23.54296875" style="281" customWidth="1"/>
    <col min="2820" max="2820" width="19" style="281" customWidth="1"/>
    <col min="2821" max="2822" width="0.81640625" style="281" hidden="1" customWidth="1"/>
    <col min="2823" max="2823" width="24.1796875" style="281" customWidth="1"/>
    <col min="2824" max="2824" width="26.81640625" style="281" customWidth="1"/>
    <col min="2825" max="2825" width="17.1796875" style="281" customWidth="1"/>
    <col min="2826" max="2826" width="22.26953125" style="281" customWidth="1"/>
    <col min="2827" max="2827" width="18.26953125" style="281" customWidth="1"/>
    <col min="2828" max="2832" width="13" style="281" customWidth="1"/>
    <col min="2833" max="2849" width="9.1796875" style="281" customWidth="1"/>
    <col min="2850" max="2850" width="2.7265625" style="281" customWidth="1"/>
    <col min="2851" max="2866" width="9.1796875" style="281" customWidth="1"/>
    <col min="2867" max="2867" width="3.54296875" style="281" customWidth="1"/>
    <col min="2868" max="2883" width="9.1796875" style="281" customWidth="1"/>
    <col min="2884" max="2884" width="1.453125" style="281" customWidth="1"/>
    <col min="2885" max="2900" width="9.1796875" style="281" customWidth="1"/>
    <col min="2901" max="2901" width="2.453125" style="281" customWidth="1"/>
    <col min="2902" max="2918" width="9.1796875" style="281" customWidth="1"/>
    <col min="2919" max="2919" width="3.54296875" style="281" customWidth="1"/>
    <col min="2920" max="2935" width="9.1796875" style="281" customWidth="1"/>
    <col min="2936" max="2936" width="4.1796875" style="281" customWidth="1"/>
    <col min="2937" max="2953" width="9.1796875" style="281" customWidth="1"/>
    <col min="2954" max="2954" width="5.1796875" style="281" customWidth="1"/>
    <col min="2955" max="2970" width="9.1796875" style="281" customWidth="1"/>
    <col min="2971" max="2971" width="5.7265625" style="281" customWidth="1"/>
    <col min="2972" max="2985" width="9.1796875" style="281" customWidth="1"/>
    <col min="2986" max="2986" width="5.54296875" style="281" customWidth="1"/>
    <col min="2987" max="2999" width="9.1796875" style="281" customWidth="1"/>
    <col min="3000" max="3000" width="6.7265625" style="281" customWidth="1"/>
    <col min="3001" max="3011" width="9.1796875" style="281" customWidth="1"/>
    <col min="3012" max="3012" width="2.1796875" style="281" customWidth="1"/>
    <col min="3013" max="3023" width="9.1796875" style="281" customWidth="1"/>
    <col min="3024" max="3040" width="0.453125" style="281" customWidth="1"/>
    <col min="3041" max="3044" width="9.1796875" style="281" customWidth="1"/>
    <col min="3045" max="3072" width="0.81640625" style="281" hidden="1"/>
    <col min="3073" max="3073" width="45.453125" style="281" customWidth="1"/>
    <col min="3074" max="3074" width="17.26953125" style="281" customWidth="1"/>
    <col min="3075" max="3075" width="23.54296875" style="281" customWidth="1"/>
    <col min="3076" max="3076" width="19" style="281" customWidth="1"/>
    <col min="3077" max="3078" width="0.81640625" style="281" hidden="1" customWidth="1"/>
    <col min="3079" max="3079" width="24.1796875" style="281" customWidth="1"/>
    <col min="3080" max="3080" width="26.81640625" style="281" customWidth="1"/>
    <col min="3081" max="3081" width="17.1796875" style="281" customWidth="1"/>
    <col min="3082" max="3082" width="22.26953125" style="281" customWidth="1"/>
    <col min="3083" max="3083" width="18.26953125" style="281" customWidth="1"/>
    <col min="3084" max="3088" width="13" style="281" customWidth="1"/>
    <col min="3089" max="3105" width="9.1796875" style="281" customWidth="1"/>
    <col min="3106" max="3106" width="2.7265625" style="281" customWidth="1"/>
    <col min="3107" max="3122" width="9.1796875" style="281" customWidth="1"/>
    <col min="3123" max="3123" width="3.54296875" style="281" customWidth="1"/>
    <col min="3124" max="3139" width="9.1796875" style="281" customWidth="1"/>
    <col min="3140" max="3140" width="1.453125" style="281" customWidth="1"/>
    <col min="3141" max="3156" width="9.1796875" style="281" customWidth="1"/>
    <col min="3157" max="3157" width="2.453125" style="281" customWidth="1"/>
    <col min="3158" max="3174" width="9.1796875" style="281" customWidth="1"/>
    <col min="3175" max="3175" width="3.54296875" style="281" customWidth="1"/>
    <col min="3176" max="3191" width="9.1796875" style="281" customWidth="1"/>
    <col min="3192" max="3192" width="4.1796875" style="281" customWidth="1"/>
    <col min="3193" max="3209" width="9.1796875" style="281" customWidth="1"/>
    <col min="3210" max="3210" width="5.1796875" style="281" customWidth="1"/>
    <col min="3211" max="3226" width="9.1796875" style="281" customWidth="1"/>
    <col min="3227" max="3227" width="5.7265625" style="281" customWidth="1"/>
    <col min="3228" max="3241" width="9.1796875" style="281" customWidth="1"/>
    <col min="3242" max="3242" width="5.54296875" style="281" customWidth="1"/>
    <col min="3243" max="3255" width="9.1796875" style="281" customWidth="1"/>
    <col min="3256" max="3256" width="6.7265625" style="281" customWidth="1"/>
    <col min="3257" max="3267" width="9.1796875" style="281" customWidth="1"/>
    <col min="3268" max="3268" width="2.1796875" style="281" customWidth="1"/>
    <col min="3269" max="3279" width="9.1796875" style="281" customWidth="1"/>
    <col min="3280" max="3296" width="0.453125" style="281" customWidth="1"/>
    <col min="3297" max="3300" width="9.1796875" style="281" customWidth="1"/>
    <col min="3301" max="3328" width="0.81640625" style="281" hidden="1"/>
    <col min="3329" max="3329" width="45.453125" style="281" customWidth="1"/>
    <col min="3330" max="3330" width="17.26953125" style="281" customWidth="1"/>
    <col min="3331" max="3331" width="23.54296875" style="281" customWidth="1"/>
    <col min="3332" max="3332" width="19" style="281" customWidth="1"/>
    <col min="3333" max="3334" width="0.81640625" style="281" hidden="1" customWidth="1"/>
    <col min="3335" max="3335" width="24.1796875" style="281" customWidth="1"/>
    <col min="3336" max="3336" width="26.81640625" style="281" customWidth="1"/>
    <col min="3337" max="3337" width="17.1796875" style="281" customWidth="1"/>
    <col min="3338" max="3338" width="22.26953125" style="281" customWidth="1"/>
    <col min="3339" max="3339" width="18.26953125" style="281" customWidth="1"/>
    <col min="3340" max="3344" width="13" style="281" customWidth="1"/>
    <col min="3345" max="3361" width="9.1796875" style="281" customWidth="1"/>
    <col min="3362" max="3362" width="2.7265625" style="281" customWidth="1"/>
    <col min="3363" max="3378" width="9.1796875" style="281" customWidth="1"/>
    <col min="3379" max="3379" width="3.54296875" style="281" customWidth="1"/>
    <col min="3380" max="3395" width="9.1796875" style="281" customWidth="1"/>
    <col min="3396" max="3396" width="1.453125" style="281" customWidth="1"/>
    <col min="3397" max="3412" width="9.1796875" style="281" customWidth="1"/>
    <col min="3413" max="3413" width="2.453125" style="281" customWidth="1"/>
    <col min="3414" max="3430" width="9.1796875" style="281" customWidth="1"/>
    <col min="3431" max="3431" width="3.54296875" style="281" customWidth="1"/>
    <col min="3432" max="3447" width="9.1796875" style="281" customWidth="1"/>
    <col min="3448" max="3448" width="4.1796875" style="281" customWidth="1"/>
    <col min="3449" max="3465" width="9.1796875" style="281" customWidth="1"/>
    <col min="3466" max="3466" width="5.1796875" style="281" customWidth="1"/>
    <col min="3467" max="3482" width="9.1796875" style="281" customWidth="1"/>
    <col min="3483" max="3483" width="5.7265625" style="281" customWidth="1"/>
    <col min="3484" max="3497" width="9.1796875" style="281" customWidth="1"/>
    <col min="3498" max="3498" width="5.54296875" style="281" customWidth="1"/>
    <col min="3499" max="3511" width="9.1796875" style="281" customWidth="1"/>
    <col min="3512" max="3512" width="6.7265625" style="281" customWidth="1"/>
    <col min="3513" max="3523" width="9.1796875" style="281" customWidth="1"/>
    <col min="3524" max="3524" width="2.1796875" style="281" customWidth="1"/>
    <col min="3525" max="3535" width="9.1796875" style="281" customWidth="1"/>
    <col min="3536" max="3552" width="0.453125" style="281" customWidth="1"/>
    <col min="3553" max="3556" width="9.1796875" style="281" customWidth="1"/>
    <col min="3557" max="3584" width="0.81640625" style="281" hidden="1"/>
    <col min="3585" max="3585" width="45.453125" style="281" customWidth="1"/>
    <col min="3586" max="3586" width="17.26953125" style="281" customWidth="1"/>
    <col min="3587" max="3587" width="23.54296875" style="281" customWidth="1"/>
    <col min="3588" max="3588" width="19" style="281" customWidth="1"/>
    <col min="3589" max="3590" width="0.81640625" style="281" hidden="1" customWidth="1"/>
    <col min="3591" max="3591" width="24.1796875" style="281" customWidth="1"/>
    <col min="3592" max="3592" width="26.81640625" style="281" customWidth="1"/>
    <col min="3593" max="3593" width="17.1796875" style="281" customWidth="1"/>
    <col min="3594" max="3594" width="22.26953125" style="281" customWidth="1"/>
    <col min="3595" max="3595" width="18.26953125" style="281" customWidth="1"/>
    <col min="3596" max="3600" width="13" style="281" customWidth="1"/>
    <col min="3601" max="3617" width="9.1796875" style="281" customWidth="1"/>
    <col min="3618" max="3618" width="2.7265625" style="281" customWidth="1"/>
    <col min="3619" max="3634" width="9.1796875" style="281" customWidth="1"/>
    <col min="3635" max="3635" width="3.54296875" style="281" customWidth="1"/>
    <col min="3636" max="3651" width="9.1796875" style="281" customWidth="1"/>
    <col min="3652" max="3652" width="1.453125" style="281" customWidth="1"/>
    <col min="3653" max="3668" width="9.1796875" style="281" customWidth="1"/>
    <col min="3669" max="3669" width="2.453125" style="281" customWidth="1"/>
    <col min="3670" max="3686" width="9.1796875" style="281" customWidth="1"/>
    <col min="3687" max="3687" width="3.54296875" style="281" customWidth="1"/>
    <col min="3688" max="3703" width="9.1796875" style="281" customWidth="1"/>
    <col min="3704" max="3704" width="4.1796875" style="281" customWidth="1"/>
    <col min="3705" max="3721" width="9.1796875" style="281" customWidth="1"/>
    <col min="3722" max="3722" width="5.1796875" style="281" customWidth="1"/>
    <col min="3723" max="3738" width="9.1796875" style="281" customWidth="1"/>
    <col min="3739" max="3739" width="5.7265625" style="281" customWidth="1"/>
    <col min="3740" max="3753" width="9.1796875" style="281" customWidth="1"/>
    <col min="3754" max="3754" width="5.54296875" style="281" customWidth="1"/>
    <col min="3755" max="3767" width="9.1796875" style="281" customWidth="1"/>
    <col min="3768" max="3768" width="6.7265625" style="281" customWidth="1"/>
    <col min="3769" max="3779" width="9.1796875" style="281" customWidth="1"/>
    <col min="3780" max="3780" width="2.1796875" style="281" customWidth="1"/>
    <col min="3781" max="3791" width="9.1796875" style="281" customWidth="1"/>
    <col min="3792" max="3808" width="0.453125" style="281" customWidth="1"/>
    <col min="3809" max="3812" width="9.1796875" style="281" customWidth="1"/>
    <col min="3813" max="3840" width="0.81640625" style="281" hidden="1"/>
    <col min="3841" max="3841" width="45.453125" style="281" customWidth="1"/>
    <col min="3842" max="3842" width="17.26953125" style="281" customWidth="1"/>
    <col min="3843" max="3843" width="23.54296875" style="281" customWidth="1"/>
    <col min="3844" max="3844" width="19" style="281" customWidth="1"/>
    <col min="3845" max="3846" width="0.81640625" style="281" hidden="1" customWidth="1"/>
    <col min="3847" max="3847" width="24.1796875" style="281" customWidth="1"/>
    <col min="3848" max="3848" width="26.81640625" style="281" customWidth="1"/>
    <col min="3849" max="3849" width="17.1796875" style="281" customWidth="1"/>
    <col min="3850" max="3850" width="22.26953125" style="281" customWidth="1"/>
    <col min="3851" max="3851" width="18.26953125" style="281" customWidth="1"/>
    <col min="3852" max="3856" width="13" style="281" customWidth="1"/>
    <col min="3857" max="3873" width="9.1796875" style="281" customWidth="1"/>
    <col min="3874" max="3874" width="2.7265625" style="281" customWidth="1"/>
    <col min="3875" max="3890" width="9.1796875" style="281" customWidth="1"/>
    <col min="3891" max="3891" width="3.54296875" style="281" customWidth="1"/>
    <col min="3892" max="3907" width="9.1796875" style="281" customWidth="1"/>
    <col min="3908" max="3908" width="1.453125" style="281" customWidth="1"/>
    <col min="3909" max="3924" width="9.1796875" style="281" customWidth="1"/>
    <col min="3925" max="3925" width="2.453125" style="281" customWidth="1"/>
    <col min="3926" max="3942" width="9.1796875" style="281" customWidth="1"/>
    <col min="3943" max="3943" width="3.54296875" style="281" customWidth="1"/>
    <col min="3944" max="3959" width="9.1796875" style="281" customWidth="1"/>
    <col min="3960" max="3960" width="4.1796875" style="281" customWidth="1"/>
    <col min="3961" max="3977" width="9.1796875" style="281" customWidth="1"/>
    <col min="3978" max="3978" width="5.1796875" style="281" customWidth="1"/>
    <col min="3979" max="3994" width="9.1796875" style="281" customWidth="1"/>
    <col min="3995" max="3995" width="5.7265625" style="281" customWidth="1"/>
    <col min="3996" max="4009" width="9.1796875" style="281" customWidth="1"/>
    <col min="4010" max="4010" width="5.54296875" style="281" customWidth="1"/>
    <col min="4011" max="4023" width="9.1796875" style="281" customWidth="1"/>
    <col min="4024" max="4024" width="6.7265625" style="281" customWidth="1"/>
    <col min="4025" max="4035" width="9.1796875" style="281" customWidth="1"/>
    <col min="4036" max="4036" width="2.1796875" style="281" customWidth="1"/>
    <col min="4037" max="4047" width="9.1796875" style="281" customWidth="1"/>
    <col min="4048" max="4064" width="0.453125" style="281" customWidth="1"/>
    <col min="4065" max="4068" width="9.1796875" style="281" customWidth="1"/>
    <col min="4069" max="4096" width="0.81640625" style="281" hidden="1"/>
    <col min="4097" max="4097" width="45.453125" style="281" customWidth="1"/>
    <col min="4098" max="4098" width="17.26953125" style="281" customWidth="1"/>
    <col min="4099" max="4099" width="23.54296875" style="281" customWidth="1"/>
    <col min="4100" max="4100" width="19" style="281" customWidth="1"/>
    <col min="4101" max="4102" width="0.81640625" style="281" hidden="1" customWidth="1"/>
    <col min="4103" max="4103" width="24.1796875" style="281" customWidth="1"/>
    <col min="4104" max="4104" width="26.81640625" style="281" customWidth="1"/>
    <col min="4105" max="4105" width="17.1796875" style="281" customWidth="1"/>
    <col min="4106" max="4106" width="22.26953125" style="281" customWidth="1"/>
    <col min="4107" max="4107" width="18.26953125" style="281" customWidth="1"/>
    <col min="4108" max="4112" width="13" style="281" customWidth="1"/>
    <col min="4113" max="4129" width="9.1796875" style="281" customWidth="1"/>
    <col min="4130" max="4130" width="2.7265625" style="281" customWidth="1"/>
    <col min="4131" max="4146" width="9.1796875" style="281" customWidth="1"/>
    <col min="4147" max="4147" width="3.54296875" style="281" customWidth="1"/>
    <col min="4148" max="4163" width="9.1796875" style="281" customWidth="1"/>
    <col min="4164" max="4164" width="1.453125" style="281" customWidth="1"/>
    <col min="4165" max="4180" width="9.1796875" style="281" customWidth="1"/>
    <col min="4181" max="4181" width="2.453125" style="281" customWidth="1"/>
    <col min="4182" max="4198" width="9.1796875" style="281" customWidth="1"/>
    <col min="4199" max="4199" width="3.54296875" style="281" customWidth="1"/>
    <col min="4200" max="4215" width="9.1796875" style="281" customWidth="1"/>
    <col min="4216" max="4216" width="4.1796875" style="281" customWidth="1"/>
    <col min="4217" max="4233" width="9.1796875" style="281" customWidth="1"/>
    <col min="4234" max="4234" width="5.1796875" style="281" customWidth="1"/>
    <col min="4235" max="4250" width="9.1796875" style="281" customWidth="1"/>
    <col min="4251" max="4251" width="5.7265625" style="281" customWidth="1"/>
    <col min="4252" max="4265" width="9.1796875" style="281" customWidth="1"/>
    <col min="4266" max="4266" width="5.54296875" style="281" customWidth="1"/>
    <col min="4267" max="4279" width="9.1796875" style="281" customWidth="1"/>
    <col min="4280" max="4280" width="6.7265625" style="281" customWidth="1"/>
    <col min="4281" max="4291" width="9.1796875" style="281" customWidth="1"/>
    <col min="4292" max="4292" width="2.1796875" style="281" customWidth="1"/>
    <col min="4293" max="4303" width="9.1796875" style="281" customWidth="1"/>
    <col min="4304" max="4320" width="0.453125" style="281" customWidth="1"/>
    <col min="4321" max="4324" width="9.1796875" style="281" customWidth="1"/>
    <col min="4325" max="4352" width="0.81640625" style="281" hidden="1"/>
    <col min="4353" max="4353" width="45.453125" style="281" customWidth="1"/>
    <col min="4354" max="4354" width="17.26953125" style="281" customWidth="1"/>
    <col min="4355" max="4355" width="23.54296875" style="281" customWidth="1"/>
    <col min="4356" max="4356" width="19" style="281" customWidth="1"/>
    <col min="4357" max="4358" width="0.81640625" style="281" hidden="1" customWidth="1"/>
    <col min="4359" max="4359" width="24.1796875" style="281" customWidth="1"/>
    <col min="4360" max="4360" width="26.81640625" style="281" customWidth="1"/>
    <col min="4361" max="4361" width="17.1796875" style="281" customWidth="1"/>
    <col min="4362" max="4362" width="22.26953125" style="281" customWidth="1"/>
    <col min="4363" max="4363" width="18.26953125" style="281" customWidth="1"/>
    <col min="4364" max="4368" width="13" style="281" customWidth="1"/>
    <col min="4369" max="4385" width="9.1796875" style="281" customWidth="1"/>
    <col min="4386" max="4386" width="2.7265625" style="281" customWidth="1"/>
    <col min="4387" max="4402" width="9.1796875" style="281" customWidth="1"/>
    <col min="4403" max="4403" width="3.54296875" style="281" customWidth="1"/>
    <col min="4404" max="4419" width="9.1796875" style="281" customWidth="1"/>
    <col min="4420" max="4420" width="1.453125" style="281" customWidth="1"/>
    <col min="4421" max="4436" width="9.1796875" style="281" customWidth="1"/>
    <col min="4437" max="4437" width="2.453125" style="281" customWidth="1"/>
    <col min="4438" max="4454" width="9.1796875" style="281" customWidth="1"/>
    <col min="4455" max="4455" width="3.54296875" style="281" customWidth="1"/>
    <col min="4456" max="4471" width="9.1796875" style="281" customWidth="1"/>
    <col min="4472" max="4472" width="4.1796875" style="281" customWidth="1"/>
    <col min="4473" max="4489" width="9.1796875" style="281" customWidth="1"/>
    <col min="4490" max="4490" width="5.1796875" style="281" customWidth="1"/>
    <col min="4491" max="4506" width="9.1796875" style="281" customWidth="1"/>
    <col min="4507" max="4507" width="5.7265625" style="281" customWidth="1"/>
    <col min="4508" max="4521" width="9.1796875" style="281" customWidth="1"/>
    <col min="4522" max="4522" width="5.54296875" style="281" customWidth="1"/>
    <col min="4523" max="4535" width="9.1796875" style="281" customWidth="1"/>
    <col min="4536" max="4536" width="6.7265625" style="281" customWidth="1"/>
    <col min="4537" max="4547" width="9.1796875" style="281" customWidth="1"/>
    <col min="4548" max="4548" width="2.1796875" style="281" customWidth="1"/>
    <col min="4549" max="4559" width="9.1796875" style="281" customWidth="1"/>
    <col min="4560" max="4576" width="0.453125" style="281" customWidth="1"/>
    <col min="4577" max="4580" width="9.1796875" style="281" customWidth="1"/>
    <col min="4581" max="4608" width="0.81640625" style="281" hidden="1"/>
    <col min="4609" max="4609" width="45.453125" style="281" customWidth="1"/>
    <col min="4610" max="4610" width="17.26953125" style="281" customWidth="1"/>
    <col min="4611" max="4611" width="23.54296875" style="281" customWidth="1"/>
    <col min="4612" max="4612" width="19" style="281" customWidth="1"/>
    <col min="4613" max="4614" width="0.81640625" style="281" hidden="1" customWidth="1"/>
    <col min="4615" max="4615" width="24.1796875" style="281" customWidth="1"/>
    <col min="4616" max="4616" width="26.81640625" style="281" customWidth="1"/>
    <col min="4617" max="4617" width="17.1796875" style="281" customWidth="1"/>
    <col min="4618" max="4618" width="22.26953125" style="281" customWidth="1"/>
    <col min="4619" max="4619" width="18.26953125" style="281" customWidth="1"/>
    <col min="4620" max="4624" width="13" style="281" customWidth="1"/>
    <col min="4625" max="4641" width="9.1796875" style="281" customWidth="1"/>
    <col min="4642" max="4642" width="2.7265625" style="281" customWidth="1"/>
    <col min="4643" max="4658" width="9.1796875" style="281" customWidth="1"/>
    <col min="4659" max="4659" width="3.54296875" style="281" customWidth="1"/>
    <col min="4660" max="4675" width="9.1796875" style="281" customWidth="1"/>
    <col min="4676" max="4676" width="1.453125" style="281" customWidth="1"/>
    <col min="4677" max="4692" width="9.1796875" style="281" customWidth="1"/>
    <col min="4693" max="4693" width="2.453125" style="281" customWidth="1"/>
    <col min="4694" max="4710" width="9.1796875" style="281" customWidth="1"/>
    <col min="4711" max="4711" width="3.54296875" style="281" customWidth="1"/>
    <col min="4712" max="4727" width="9.1796875" style="281" customWidth="1"/>
    <col min="4728" max="4728" width="4.1796875" style="281" customWidth="1"/>
    <col min="4729" max="4745" width="9.1796875" style="281" customWidth="1"/>
    <col min="4746" max="4746" width="5.1796875" style="281" customWidth="1"/>
    <col min="4747" max="4762" width="9.1796875" style="281" customWidth="1"/>
    <col min="4763" max="4763" width="5.7265625" style="281" customWidth="1"/>
    <col min="4764" max="4777" width="9.1796875" style="281" customWidth="1"/>
    <col min="4778" max="4778" width="5.54296875" style="281" customWidth="1"/>
    <col min="4779" max="4791" width="9.1796875" style="281" customWidth="1"/>
    <col min="4792" max="4792" width="6.7265625" style="281" customWidth="1"/>
    <col min="4793" max="4803" width="9.1796875" style="281" customWidth="1"/>
    <col min="4804" max="4804" width="2.1796875" style="281" customWidth="1"/>
    <col min="4805" max="4815" width="9.1796875" style="281" customWidth="1"/>
    <col min="4816" max="4832" width="0.453125" style="281" customWidth="1"/>
    <col min="4833" max="4836" width="9.1796875" style="281" customWidth="1"/>
    <col min="4837" max="4864" width="0.81640625" style="281" hidden="1"/>
    <col min="4865" max="4865" width="45.453125" style="281" customWidth="1"/>
    <col min="4866" max="4866" width="17.26953125" style="281" customWidth="1"/>
    <col min="4867" max="4867" width="23.54296875" style="281" customWidth="1"/>
    <col min="4868" max="4868" width="19" style="281" customWidth="1"/>
    <col min="4869" max="4870" width="0.81640625" style="281" hidden="1" customWidth="1"/>
    <col min="4871" max="4871" width="24.1796875" style="281" customWidth="1"/>
    <col min="4872" max="4872" width="26.81640625" style="281" customWidth="1"/>
    <col min="4873" max="4873" width="17.1796875" style="281" customWidth="1"/>
    <col min="4874" max="4874" width="22.26953125" style="281" customWidth="1"/>
    <col min="4875" max="4875" width="18.26953125" style="281" customWidth="1"/>
    <col min="4876" max="4880" width="13" style="281" customWidth="1"/>
    <col min="4881" max="4897" width="9.1796875" style="281" customWidth="1"/>
    <col min="4898" max="4898" width="2.7265625" style="281" customWidth="1"/>
    <col min="4899" max="4914" width="9.1796875" style="281" customWidth="1"/>
    <col min="4915" max="4915" width="3.54296875" style="281" customWidth="1"/>
    <col min="4916" max="4931" width="9.1796875" style="281" customWidth="1"/>
    <col min="4932" max="4932" width="1.453125" style="281" customWidth="1"/>
    <col min="4933" max="4948" width="9.1796875" style="281" customWidth="1"/>
    <col min="4949" max="4949" width="2.453125" style="281" customWidth="1"/>
    <col min="4950" max="4966" width="9.1796875" style="281" customWidth="1"/>
    <col min="4967" max="4967" width="3.54296875" style="281" customWidth="1"/>
    <col min="4968" max="4983" width="9.1796875" style="281" customWidth="1"/>
    <col min="4984" max="4984" width="4.1796875" style="281" customWidth="1"/>
    <col min="4985" max="5001" width="9.1796875" style="281" customWidth="1"/>
    <col min="5002" max="5002" width="5.1796875" style="281" customWidth="1"/>
    <col min="5003" max="5018" width="9.1796875" style="281" customWidth="1"/>
    <col min="5019" max="5019" width="5.7265625" style="281" customWidth="1"/>
    <col min="5020" max="5033" width="9.1796875" style="281" customWidth="1"/>
    <col min="5034" max="5034" width="5.54296875" style="281" customWidth="1"/>
    <col min="5035" max="5047" width="9.1796875" style="281" customWidth="1"/>
    <col min="5048" max="5048" width="6.7265625" style="281" customWidth="1"/>
    <col min="5049" max="5059" width="9.1796875" style="281" customWidth="1"/>
    <col min="5060" max="5060" width="2.1796875" style="281" customWidth="1"/>
    <col min="5061" max="5071" width="9.1796875" style="281" customWidth="1"/>
    <col min="5072" max="5088" width="0.453125" style="281" customWidth="1"/>
    <col min="5089" max="5092" width="9.1796875" style="281" customWidth="1"/>
    <col min="5093" max="5120" width="0.81640625" style="281" hidden="1"/>
    <col min="5121" max="5121" width="45.453125" style="281" customWidth="1"/>
    <col min="5122" max="5122" width="17.26953125" style="281" customWidth="1"/>
    <col min="5123" max="5123" width="23.54296875" style="281" customWidth="1"/>
    <col min="5124" max="5124" width="19" style="281" customWidth="1"/>
    <col min="5125" max="5126" width="0.81640625" style="281" hidden="1" customWidth="1"/>
    <col min="5127" max="5127" width="24.1796875" style="281" customWidth="1"/>
    <col min="5128" max="5128" width="26.81640625" style="281" customWidth="1"/>
    <col min="5129" max="5129" width="17.1796875" style="281" customWidth="1"/>
    <col min="5130" max="5130" width="22.26953125" style="281" customWidth="1"/>
    <col min="5131" max="5131" width="18.26953125" style="281" customWidth="1"/>
    <col min="5132" max="5136" width="13" style="281" customWidth="1"/>
    <col min="5137" max="5153" width="9.1796875" style="281" customWidth="1"/>
    <col min="5154" max="5154" width="2.7265625" style="281" customWidth="1"/>
    <col min="5155" max="5170" width="9.1796875" style="281" customWidth="1"/>
    <col min="5171" max="5171" width="3.54296875" style="281" customWidth="1"/>
    <col min="5172" max="5187" width="9.1796875" style="281" customWidth="1"/>
    <col min="5188" max="5188" width="1.453125" style="281" customWidth="1"/>
    <col min="5189" max="5204" width="9.1796875" style="281" customWidth="1"/>
    <col min="5205" max="5205" width="2.453125" style="281" customWidth="1"/>
    <col min="5206" max="5222" width="9.1796875" style="281" customWidth="1"/>
    <col min="5223" max="5223" width="3.54296875" style="281" customWidth="1"/>
    <col min="5224" max="5239" width="9.1796875" style="281" customWidth="1"/>
    <col min="5240" max="5240" width="4.1796875" style="281" customWidth="1"/>
    <col min="5241" max="5257" width="9.1796875" style="281" customWidth="1"/>
    <col min="5258" max="5258" width="5.1796875" style="281" customWidth="1"/>
    <col min="5259" max="5274" width="9.1796875" style="281" customWidth="1"/>
    <col min="5275" max="5275" width="5.7265625" style="281" customWidth="1"/>
    <col min="5276" max="5289" width="9.1796875" style="281" customWidth="1"/>
    <col min="5290" max="5290" width="5.54296875" style="281" customWidth="1"/>
    <col min="5291" max="5303" width="9.1796875" style="281" customWidth="1"/>
    <col min="5304" max="5304" width="6.7265625" style="281" customWidth="1"/>
    <col min="5305" max="5315" width="9.1796875" style="281" customWidth="1"/>
    <col min="5316" max="5316" width="2.1796875" style="281" customWidth="1"/>
    <col min="5317" max="5327" width="9.1796875" style="281" customWidth="1"/>
    <col min="5328" max="5344" width="0.453125" style="281" customWidth="1"/>
    <col min="5345" max="5348" width="9.1796875" style="281" customWidth="1"/>
    <col min="5349" max="5376" width="0.81640625" style="281" hidden="1"/>
    <col min="5377" max="5377" width="45.453125" style="281" customWidth="1"/>
    <col min="5378" max="5378" width="17.26953125" style="281" customWidth="1"/>
    <col min="5379" max="5379" width="23.54296875" style="281" customWidth="1"/>
    <col min="5380" max="5380" width="19" style="281" customWidth="1"/>
    <col min="5381" max="5382" width="0.81640625" style="281" hidden="1" customWidth="1"/>
    <col min="5383" max="5383" width="24.1796875" style="281" customWidth="1"/>
    <col min="5384" max="5384" width="26.81640625" style="281" customWidth="1"/>
    <col min="5385" max="5385" width="17.1796875" style="281" customWidth="1"/>
    <col min="5386" max="5386" width="22.26953125" style="281" customWidth="1"/>
    <col min="5387" max="5387" width="18.26953125" style="281" customWidth="1"/>
    <col min="5388" max="5392" width="13" style="281" customWidth="1"/>
    <col min="5393" max="5409" width="9.1796875" style="281" customWidth="1"/>
    <col min="5410" max="5410" width="2.7265625" style="281" customWidth="1"/>
    <col min="5411" max="5426" width="9.1796875" style="281" customWidth="1"/>
    <col min="5427" max="5427" width="3.54296875" style="281" customWidth="1"/>
    <col min="5428" max="5443" width="9.1796875" style="281" customWidth="1"/>
    <col min="5444" max="5444" width="1.453125" style="281" customWidth="1"/>
    <col min="5445" max="5460" width="9.1796875" style="281" customWidth="1"/>
    <col min="5461" max="5461" width="2.453125" style="281" customWidth="1"/>
    <col min="5462" max="5478" width="9.1796875" style="281" customWidth="1"/>
    <col min="5479" max="5479" width="3.54296875" style="281" customWidth="1"/>
    <col min="5480" max="5495" width="9.1796875" style="281" customWidth="1"/>
    <col min="5496" max="5496" width="4.1796875" style="281" customWidth="1"/>
    <col min="5497" max="5513" width="9.1796875" style="281" customWidth="1"/>
    <col min="5514" max="5514" width="5.1796875" style="281" customWidth="1"/>
    <col min="5515" max="5530" width="9.1796875" style="281" customWidth="1"/>
    <col min="5531" max="5531" width="5.7265625" style="281" customWidth="1"/>
    <col min="5532" max="5545" width="9.1796875" style="281" customWidth="1"/>
    <col min="5546" max="5546" width="5.54296875" style="281" customWidth="1"/>
    <col min="5547" max="5559" width="9.1796875" style="281" customWidth="1"/>
    <col min="5560" max="5560" width="6.7265625" style="281" customWidth="1"/>
    <col min="5561" max="5571" width="9.1796875" style="281" customWidth="1"/>
    <col min="5572" max="5572" width="2.1796875" style="281" customWidth="1"/>
    <col min="5573" max="5583" width="9.1796875" style="281" customWidth="1"/>
    <col min="5584" max="5600" width="0.453125" style="281" customWidth="1"/>
    <col min="5601" max="5604" width="9.1796875" style="281" customWidth="1"/>
    <col min="5605" max="5632" width="0.81640625" style="281" hidden="1"/>
    <col min="5633" max="5633" width="45.453125" style="281" customWidth="1"/>
    <col min="5634" max="5634" width="17.26953125" style="281" customWidth="1"/>
    <col min="5635" max="5635" width="23.54296875" style="281" customWidth="1"/>
    <col min="5636" max="5636" width="19" style="281" customWidth="1"/>
    <col min="5637" max="5638" width="0.81640625" style="281" hidden="1" customWidth="1"/>
    <col min="5639" max="5639" width="24.1796875" style="281" customWidth="1"/>
    <col min="5640" max="5640" width="26.81640625" style="281" customWidth="1"/>
    <col min="5641" max="5641" width="17.1796875" style="281" customWidth="1"/>
    <col min="5642" max="5642" width="22.26953125" style="281" customWidth="1"/>
    <col min="5643" max="5643" width="18.26953125" style="281" customWidth="1"/>
    <col min="5644" max="5648" width="13" style="281" customWidth="1"/>
    <col min="5649" max="5665" width="9.1796875" style="281" customWidth="1"/>
    <col min="5666" max="5666" width="2.7265625" style="281" customWidth="1"/>
    <col min="5667" max="5682" width="9.1796875" style="281" customWidth="1"/>
    <col min="5683" max="5683" width="3.54296875" style="281" customWidth="1"/>
    <col min="5684" max="5699" width="9.1796875" style="281" customWidth="1"/>
    <col min="5700" max="5700" width="1.453125" style="281" customWidth="1"/>
    <col min="5701" max="5716" width="9.1796875" style="281" customWidth="1"/>
    <col min="5717" max="5717" width="2.453125" style="281" customWidth="1"/>
    <col min="5718" max="5734" width="9.1796875" style="281" customWidth="1"/>
    <col min="5735" max="5735" width="3.54296875" style="281" customWidth="1"/>
    <col min="5736" max="5751" width="9.1796875" style="281" customWidth="1"/>
    <col min="5752" max="5752" width="4.1796875" style="281" customWidth="1"/>
    <col min="5753" max="5769" width="9.1796875" style="281" customWidth="1"/>
    <col min="5770" max="5770" width="5.1796875" style="281" customWidth="1"/>
    <col min="5771" max="5786" width="9.1796875" style="281" customWidth="1"/>
    <col min="5787" max="5787" width="5.7265625" style="281" customWidth="1"/>
    <col min="5788" max="5801" width="9.1796875" style="281" customWidth="1"/>
    <col min="5802" max="5802" width="5.54296875" style="281" customWidth="1"/>
    <col min="5803" max="5815" width="9.1796875" style="281" customWidth="1"/>
    <col min="5816" max="5816" width="6.7265625" style="281" customWidth="1"/>
    <col min="5817" max="5827" width="9.1796875" style="281" customWidth="1"/>
    <col min="5828" max="5828" width="2.1796875" style="281" customWidth="1"/>
    <col min="5829" max="5839" width="9.1796875" style="281" customWidth="1"/>
    <col min="5840" max="5856" width="0.453125" style="281" customWidth="1"/>
    <col min="5857" max="5860" width="9.1796875" style="281" customWidth="1"/>
    <col min="5861" max="5888" width="0.81640625" style="281" hidden="1"/>
    <col min="5889" max="5889" width="45.453125" style="281" customWidth="1"/>
    <col min="5890" max="5890" width="17.26953125" style="281" customWidth="1"/>
    <col min="5891" max="5891" width="23.54296875" style="281" customWidth="1"/>
    <col min="5892" max="5892" width="19" style="281" customWidth="1"/>
    <col min="5893" max="5894" width="0.81640625" style="281" hidden="1" customWidth="1"/>
    <col min="5895" max="5895" width="24.1796875" style="281" customWidth="1"/>
    <col min="5896" max="5896" width="26.81640625" style="281" customWidth="1"/>
    <col min="5897" max="5897" width="17.1796875" style="281" customWidth="1"/>
    <col min="5898" max="5898" width="22.26953125" style="281" customWidth="1"/>
    <col min="5899" max="5899" width="18.26953125" style="281" customWidth="1"/>
    <col min="5900" max="5904" width="13" style="281" customWidth="1"/>
    <col min="5905" max="5921" width="9.1796875" style="281" customWidth="1"/>
    <col min="5922" max="5922" width="2.7265625" style="281" customWidth="1"/>
    <col min="5923" max="5938" width="9.1796875" style="281" customWidth="1"/>
    <col min="5939" max="5939" width="3.54296875" style="281" customWidth="1"/>
    <col min="5940" max="5955" width="9.1796875" style="281" customWidth="1"/>
    <col min="5956" max="5956" width="1.453125" style="281" customWidth="1"/>
    <col min="5957" max="5972" width="9.1796875" style="281" customWidth="1"/>
    <col min="5973" max="5973" width="2.453125" style="281" customWidth="1"/>
    <col min="5974" max="5990" width="9.1796875" style="281" customWidth="1"/>
    <col min="5991" max="5991" width="3.54296875" style="281" customWidth="1"/>
    <col min="5992" max="6007" width="9.1796875" style="281" customWidth="1"/>
    <col min="6008" max="6008" width="4.1796875" style="281" customWidth="1"/>
    <col min="6009" max="6025" width="9.1796875" style="281" customWidth="1"/>
    <col min="6026" max="6026" width="5.1796875" style="281" customWidth="1"/>
    <col min="6027" max="6042" width="9.1796875" style="281" customWidth="1"/>
    <col min="6043" max="6043" width="5.7265625" style="281" customWidth="1"/>
    <col min="6044" max="6057" width="9.1796875" style="281" customWidth="1"/>
    <col min="6058" max="6058" width="5.54296875" style="281" customWidth="1"/>
    <col min="6059" max="6071" width="9.1796875" style="281" customWidth="1"/>
    <col min="6072" max="6072" width="6.7265625" style="281" customWidth="1"/>
    <col min="6073" max="6083" width="9.1796875" style="281" customWidth="1"/>
    <col min="6084" max="6084" width="2.1796875" style="281" customWidth="1"/>
    <col min="6085" max="6095" width="9.1796875" style="281" customWidth="1"/>
    <col min="6096" max="6112" width="0.453125" style="281" customWidth="1"/>
    <col min="6113" max="6116" width="9.1796875" style="281" customWidth="1"/>
    <col min="6117" max="6144" width="0.81640625" style="281" hidden="1"/>
    <col min="6145" max="6145" width="45.453125" style="281" customWidth="1"/>
    <col min="6146" max="6146" width="17.26953125" style="281" customWidth="1"/>
    <col min="6147" max="6147" width="23.54296875" style="281" customWidth="1"/>
    <col min="6148" max="6148" width="19" style="281" customWidth="1"/>
    <col min="6149" max="6150" width="0.81640625" style="281" hidden="1" customWidth="1"/>
    <col min="6151" max="6151" width="24.1796875" style="281" customWidth="1"/>
    <col min="6152" max="6152" width="26.81640625" style="281" customWidth="1"/>
    <col min="6153" max="6153" width="17.1796875" style="281" customWidth="1"/>
    <col min="6154" max="6154" width="22.26953125" style="281" customWidth="1"/>
    <col min="6155" max="6155" width="18.26953125" style="281" customWidth="1"/>
    <col min="6156" max="6160" width="13" style="281" customWidth="1"/>
    <col min="6161" max="6177" width="9.1796875" style="281" customWidth="1"/>
    <col min="6178" max="6178" width="2.7265625" style="281" customWidth="1"/>
    <col min="6179" max="6194" width="9.1796875" style="281" customWidth="1"/>
    <col min="6195" max="6195" width="3.54296875" style="281" customWidth="1"/>
    <col min="6196" max="6211" width="9.1796875" style="281" customWidth="1"/>
    <col min="6212" max="6212" width="1.453125" style="281" customWidth="1"/>
    <col min="6213" max="6228" width="9.1796875" style="281" customWidth="1"/>
    <col min="6229" max="6229" width="2.453125" style="281" customWidth="1"/>
    <col min="6230" max="6246" width="9.1796875" style="281" customWidth="1"/>
    <col min="6247" max="6247" width="3.54296875" style="281" customWidth="1"/>
    <col min="6248" max="6263" width="9.1796875" style="281" customWidth="1"/>
    <col min="6264" max="6264" width="4.1796875" style="281" customWidth="1"/>
    <col min="6265" max="6281" width="9.1796875" style="281" customWidth="1"/>
    <col min="6282" max="6282" width="5.1796875" style="281" customWidth="1"/>
    <col min="6283" max="6298" width="9.1796875" style="281" customWidth="1"/>
    <col min="6299" max="6299" width="5.7265625" style="281" customWidth="1"/>
    <col min="6300" max="6313" width="9.1796875" style="281" customWidth="1"/>
    <col min="6314" max="6314" width="5.54296875" style="281" customWidth="1"/>
    <col min="6315" max="6327" width="9.1796875" style="281" customWidth="1"/>
    <col min="6328" max="6328" width="6.7265625" style="281" customWidth="1"/>
    <col min="6329" max="6339" width="9.1796875" style="281" customWidth="1"/>
    <col min="6340" max="6340" width="2.1796875" style="281" customWidth="1"/>
    <col min="6341" max="6351" width="9.1796875" style="281" customWidth="1"/>
    <col min="6352" max="6368" width="0.453125" style="281" customWidth="1"/>
    <col min="6369" max="6372" width="9.1796875" style="281" customWidth="1"/>
    <col min="6373" max="6400" width="0.81640625" style="281" hidden="1"/>
    <col min="6401" max="6401" width="45.453125" style="281" customWidth="1"/>
    <col min="6402" max="6402" width="17.26953125" style="281" customWidth="1"/>
    <col min="6403" max="6403" width="23.54296875" style="281" customWidth="1"/>
    <col min="6404" max="6404" width="19" style="281" customWidth="1"/>
    <col min="6405" max="6406" width="0.81640625" style="281" hidden="1" customWidth="1"/>
    <col min="6407" max="6407" width="24.1796875" style="281" customWidth="1"/>
    <col min="6408" max="6408" width="26.81640625" style="281" customWidth="1"/>
    <col min="6409" max="6409" width="17.1796875" style="281" customWidth="1"/>
    <col min="6410" max="6410" width="22.26953125" style="281" customWidth="1"/>
    <col min="6411" max="6411" width="18.26953125" style="281" customWidth="1"/>
    <col min="6412" max="6416" width="13" style="281" customWidth="1"/>
    <col min="6417" max="6433" width="9.1796875" style="281" customWidth="1"/>
    <col min="6434" max="6434" width="2.7265625" style="281" customWidth="1"/>
    <col min="6435" max="6450" width="9.1796875" style="281" customWidth="1"/>
    <col min="6451" max="6451" width="3.54296875" style="281" customWidth="1"/>
    <col min="6452" max="6467" width="9.1796875" style="281" customWidth="1"/>
    <col min="6468" max="6468" width="1.453125" style="281" customWidth="1"/>
    <col min="6469" max="6484" width="9.1796875" style="281" customWidth="1"/>
    <col min="6485" max="6485" width="2.453125" style="281" customWidth="1"/>
    <col min="6486" max="6502" width="9.1796875" style="281" customWidth="1"/>
    <col min="6503" max="6503" width="3.54296875" style="281" customWidth="1"/>
    <col min="6504" max="6519" width="9.1796875" style="281" customWidth="1"/>
    <col min="6520" max="6520" width="4.1796875" style="281" customWidth="1"/>
    <col min="6521" max="6537" width="9.1796875" style="281" customWidth="1"/>
    <col min="6538" max="6538" width="5.1796875" style="281" customWidth="1"/>
    <col min="6539" max="6554" width="9.1796875" style="281" customWidth="1"/>
    <col min="6555" max="6555" width="5.7265625" style="281" customWidth="1"/>
    <col min="6556" max="6569" width="9.1796875" style="281" customWidth="1"/>
    <col min="6570" max="6570" width="5.54296875" style="281" customWidth="1"/>
    <col min="6571" max="6583" width="9.1796875" style="281" customWidth="1"/>
    <col min="6584" max="6584" width="6.7265625" style="281" customWidth="1"/>
    <col min="6585" max="6595" width="9.1796875" style="281" customWidth="1"/>
    <col min="6596" max="6596" width="2.1796875" style="281" customWidth="1"/>
    <col min="6597" max="6607" width="9.1796875" style="281" customWidth="1"/>
    <col min="6608" max="6624" width="0.453125" style="281" customWidth="1"/>
    <col min="6625" max="6628" width="9.1796875" style="281" customWidth="1"/>
    <col min="6629" max="6656" width="0.81640625" style="281" hidden="1"/>
    <col min="6657" max="6657" width="45.453125" style="281" customWidth="1"/>
    <col min="6658" max="6658" width="17.26953125" style="281" customWidth="1"/>
    <col min="6659" max="6659" width="23.54296875" style="281" customWidth="1"/>
    <col min="6660" max="6660" width="19" style="281" customWidth="1"/>
    <col min="6661" max="6662" width="0.81640625" style="281" hidden="1" customWidth="1"/>
    <col min="6663" max="6663" width="24.1796875" style="281" customWidth="1"/>
    <col min="6664" max="6664" width="26.81640625" style="281" customWidth="1"/>
    <col min="6665" max="6665" width="17.1796875" style="281" customWidth="1"/>
    <col min="6666" max="6666" width="22.26953125" style="281" customWidth="1"/>
    <col min="6667" max="6667" width="18.26953125" style="281" customWidth="1"/>
    <col min="6668" max="6672" width="13" style="281" customWidth="1"/>
    <col min="6673" max="6689" width="9.1796875" style="281" customWidth="1"/>
    <col min="6690" max="6690" width="2.7265625" style="281" customWidth="1"/>
    <col min="6691" max="6706" width="9.1796875" style="281" customWidth="1"/>
    <col min="6707" max="6707" width="3.54296875" style="281" customWidth="1"/>
    <col min="6708" max="6723" width="9.1796875" style="281" customWidth="1"/>
    <col min="6724" max="6724" width="1.453125" style="281" customWidth="1"/>
    <col min="6725" max="6740" width="9.1796875" style="281" customWidth="1"/>
    <col min="6741" max="6741" width="2.453125" style="281" customWidth="1"/>
    <col min="6742" max="6758" width="9.1796875" style="281" customWidth="1"/>
    <col min="6759" max="6759" width="3.54296875" style="281" customWidth="1"/>
    <col min="6760" max="6775" width="9.1796875" style="281" customWidth="1"/>
    <col min="6776" max="6776" width="4.1796875" style="281" customWidth="1"/>
    <col min="6777" max="6793" width="9.1796875" style="281" customWidth="1"/>
    <col min="6794" max="6794" width="5.1796875" style="281" customWidth="1"/>
    <col min="6795" max="6810" width="9.1796875" style="281" customWidth="1"/>
    <col min="6811" max="6811" width="5.7265625" style="281" customWidth="1"/>
    <col min="6812" max="6825" width="9.1796875" style="281" customWidth="1"/>
    <col min="6826" max="6826" width="5.54296875" style="281" customWidth="1"/>
    <col min="6827" max="6839" width="9.1796875" style="281" customWidth="1"/>
    <col min="6840" max="6840" width="6.7265625" style="281" customWidth="1"/>
    <col min="6841" max="6851" width="9.1796875" style="281" customWidth="1"/>
    <col min="6852" max="6852" width="2.1796875" style="281" customWidth="1"/>
    <col min="6853" max="6863" width="9.1796875" style="281" customWidth="1"/>
    <col min="6864" max="6880" width="0.453125" style="281" customWidth="1"/>
    <col min="6881" max="6884" width="9.1796875" style="281" customWidth="1"/>
    <col min="6885" max="6912" width="0.81640625" style="281" hidden="1"/>
    <col min="6913" max="6913" width="45.453125" style="281" customWidth="1"/>
    <col min="6914" max="6914" width="17.26953125" style="281" customWidth="1"/>
    <col min="6915" max="6915" width="23.54296875" style="281" customWidth="1"/>
    <col min="6916" max="6916" width="19" style="281" customWidth="1"/>
    <col min="6917" max="6918" width="0.81640625" style="281" hidden="1" customWidth="1"/>
    <col min="6919" max="6919" width="24.1796875" style="281" customWidth="1"/>
    <col min="6920" max="6920" width="26.81640625" style="281" customWidth="1"/>
    <col min="6921" max="6921" width="17.1796875" style="281" customWidth="1"/>
    <col min="6922" max="6922" width="22.26953125" style="281" customWidth="1"/>
    <col min="6923" max="6923" width="18.26953125" style="281" customWidth="1"/>
    <col min="6924" max="6928" width="13" style="281" customWidth="1"/>
    <col min="6929" max="6945" width="9.1796875" style="281" customWidth="1"/>
    <col min="6946" max="6946" width="2.7265625" style="281" customWidth="1"/>
    <col min="6947" max="6962" width="9.1796875" style="281" customWidth="1"/>
    <col min="6963" max="6963" width="3.54296875" style="281" customWidth="1"/>
    <col min="6964" max="6979" width="9.1796875" style="281" customWidth="1"/>
    <col min="6980" max="6980" width="1.453125" style="281" customWidth="1"/>
    <col min="6981" max="6996" width="9.1796875" style="281" customWidth="1"/>
    <col min="6997" max="6997" width="2.453125" style="281" customWidth="1"/>
    <col min="6998" max="7014" width="9.1796875" style="281" customWidth="1"/>
    <col min="7015" max="7015" width="3.54296875" style="281" customWidth="1"/>
    <col min="7016" max="7031" width="9.1796875" style="281" customWidth="1"/>
    <col min="7032" max="7032" width="4.1796875" style="281" customWidth="1"/>
    <col min="7033" max="7049" width="9.1796875" style="281" customWidth="1"/>
    <col min="7050" max="7050" width="5.1796875" style="281" customWidth="1"/>
    <col min="7051" max="7066" width="9.1796875" style="281" customWidth="1"/>
    <col min="7067" max="7067" width="5.7265625" style="281" customWidth="1"/>
    <col min="7068" max="7081" width="9.1796875" style="281" customWidth="1"/>
    <col min="7082" max="7082" width="5.54296875" style="281" customWidth="1"/>
    <col min="7083" max="7095" width="9.1796875" style="281" customWidth="1"/>
    <col min="7096" max="7096" width="6.7265625" style="281" customWidth="1"/>
    <col min="7097" max="7107" width="9.1796875" style="281" customWidth="1"/>
    <col min="7108" max="7108" width="2.1796875" style="281" customWidth="1"/>
    <col min="7109" max="7119" width="9.1796875" style="281" customWidth="1"/>
    <col min="7120" max="7136" width="0.453125" style="281" customWidth="1"/>
    <col min="7137" max="7140" width="9.1796875" style="281" customWidth="1"/>
    <col min="7141" max="7168" width="0.81640625" style="281" hidden="1"/>
    <col min="7169" max="7169" width="45.453125" style="281" customWidth="1"/>
    <col min="7170" max="7170" width="17.26953125" style="281" customWidth="1"/>
    <col min="7171" max="7171" width="23.54296875" style="281" customWidth="1"/>
    <col min="7172" max="7172" width="19" style="281" customWidth="1"/>
    <col min="7173" max="7174" width="0.81640625" style="281" hidden="1" customWidth="1"/>
    <col min="7175" max="7175" width="24.1796875" style="281" customWidth="1"/>
    <col min="7176" max="7176" width="26.81640625" style="281" customWidth="1"/>
    <col min="7177" max="7177" width="17.1796875" style="281" customWidth="1"/>
    <col min="7178" max="7178" width="22.26953125" style="281" customWidth="1"/>
    <col min="7179" max="7179" width="18.26953125" style="281" customWidth="1"/>
    <col min="7180" max="7184" width="13" style="281" customWidth="1"/>
    <col min="7185" max="7201" width="9.1796875" style="281" customWidth="1"/>
    <col min="7202" max="7202" width="2.7265625" style="281" customWidth="1"/>
    <col min="7203" max="7218" width="9.1796875" style="281" customWidth="1"/>
    <col min="7219" max="7219" width="3.54296875" style="281" customWidth="1"/>
    <col min="7220" max="7235" width="9.1796875" style="281" customWidth="1"/>
    <col min="7236" max="7236" width="1.453125" style="281" customWidth="1"/>
    <col min="7237" max="7252" width="9.1796875" style="281" customWidth="1"/>
    <col min="7253" max="7253" width="2.453125" style="281" customWidth="1"/>
    <col min="7254" max="7270" width="9.1796875" style="281" customWidth="1"/>
    <col min="7271" max="7271" width="3.54296875" style="281" customWidth="1"/>
    <col min="7272" max="7287" width="9.1796875" style="281" customWidth="1"/>
    <col min="7288" max="7288" width="4.1796875" style="281" customWidth="1"/>
    <col min="7289" max="7305" width="9.1796875" style="281" customWidth="1"/>
    <col min="7306" max="7306" width="5.1796875" style="281" customWidth="1"/>
    <col min="7307" max="7322" width="9.1796875" style="281" customWidth="1"/>
    <col min="7323" max="7323" width="5.7265625" style="281" customWidth="1"/>
    <col min="7324" max="7337" width="9.1796875" style="281" customWidth="1"/>
    <col min="7338" max="7338" width="5.54296875" style="281" customWidth="1"/>
    <col min="7339" max="7351" width="9.1796875" style="281" customWidth="1"/>
    <col min="7352" max="7352" width="6.7265625" style="281" customWidth="1"/>
    <col min="7353" max="7363" width="9.1796875" style="281" customWidth="1"/>
    <col min="7364" max="7364" width="2.1796875" style="281" customWidth="1"/>
    <col min="7365" max="7375" width="9.1796875" style="281" customWidth="1"/>
    <col min="7376" max="7392" width="0.453125" style="281" customWidth="1"/>
    <col min="7393" max="7396" width="9.1796875" style="281" customWidth="1"/>
    <col min="7397" max="7424" width="0.81640625" style="281" hidden="1"/>
    <col min="7425" max="7425" width="45.453125" style="281" customWidth="1"/>
    <col min="7426" max="7426" width="17.26953125" style="281" customWidth="1"/>
    <col min="7427" max="7427" width="23.54296875" style="281" customWidth="1"/>
    <col min="7428" max="7428" width="19" style="281" customWidth="1"/>
    <col min="7429" max="7430" width="0.81640625" style="281" hidden="1" customWidth="1"/>
    <col min="7431" max="7431" width="24.1796875" style="281" customWidth="1"/>
    <col min="7432" max="7432" width="26.81640625" style="281" customWidth="1"/>
    <col min="7433" max="7433" width="17.1796875" style="281" customWidth="1"/>
    <col min="7434" max="7434" width="22.26953125" style="281" customWidth="1"/>
    <col min="7435" max="7435" width="18.26953125" style="281" customWidth="1"/>
    <col min="7436" max="7440" width="13" style="281" customWidth="1"/>
    <col min="7441" max="7457" width="9.1796875" style="281" customWidth="1"/>
    <col min="7458" max="7458" width="2.7265625" style="281" customWidth="1"/>
    <col min="7459" max="7474" width="9.1796875" style="281" customWidth="1"/>
    <col min="7475" max="7475" width="3.54296875" style="281" customWidth="1"/>
    <col min="7476" max="7491" width="9.1796875" style="281" customWidth="1"/>
    <col min="7492" max="7492" width="1.453125" style="281" customWidth="1"/>
    <col min="7493" max="7508" width="9.1796875" style="281" customWidth="1"/>
    <col min="7509" max="7509" width="2.453125" style="281" customWidth="1"/>
    <col min="7510" max="7526" width="9.1796875" style="281" customWidth="1"/>
    <col min="7527" max="7527" width="3.54296875" style="281" customWidth="1"/>
    <col min="7528" max="7543" width="9.1796875" style="281" customWidth="1"/>
    <col min="7544" max="7544" width="4.1796875" style="281" customWidth="1"/>
    <col min="7545" max="7561" width="9.1796875" style="281" customWidth="1"/>
    <col min="7562" max="7562" width="5.1796875" style="281" customWidth="1"/>
    <col min="7563" max="7578" width="9.1796875" style="281" customWidth="1"/>
    <col min="7579" max="7579" width="5.7265625" style="281" customWidth="1"/>
    <col min="7580" max="7593" width="9.1796875" style="281" customWidth="1"/>
    <col min="7594" max="7594" width="5.54296875" style="281" customWidth="1"/>
    <col min="7595" max="7607" width="9.1796875" style="281" customWidth="1"/>
    <col min="7608" max="7608" width="6.7265625" style="281" customWidth="1"/>
    <col min="7609" max="7619" width="9.1796875" style="281" customWidth="1"/>
    <col min="7620" max="7620" width="2.1796875" style="281" customWidth="1"/>
    <col min="7621" max="7631" width="9.1796875" style="281" customWidth="1"/>
    <col min="7632" max="7648" width="0.453125" style="281" customWidth="1"/>
    <col min="7649" max="7652" width="9.1796875" style="281" customWidth="1"/>
    <col min="7653" max="7680" width="0.81640625" style="281" hidden="1"/>
    <col min="7681" max="7681" width="45.453125" style="281" customWidth="1"/>
    <col min="7682" max="7682" width="17.26953125" style="281" customWidth="1"/>
    <col min="7683" max="7683" width="23.54296875" style="281" customWidth="1"/>
    <col min="7684" max="7684" width="19" style="281" customWidth="1"/>
    <col min="7685" max="7686" width="0.81640625" style="281" hidden="1" customWidth="1"/>
    <col min="7687" max="7687" width="24.1796875" style="281" customWidth="1"/>
    <col min="7688" max="7688" width="26.81640625" style="281" customWidth="1"/>
    <col min="7689" max="7689" width="17.1796875" style="281" customWidth="1"/>
    <col min="7690" max="7690" width="22.26953125" style="281" customWidth="1"/>
    <col min="7691" max="7691" width="18.26953125" style="281" customWidth="1"/>
    <col min="7692" max="7696" width="13" style="281" customWidth="1"/>
    <col min="7697" max="7713" width="9.1796875" style="281" customWidth="1"/>
    <col min="7714" max="7714" width="2.7265625" style="281" customWidth="1"/>
    <col min="7715" max="7730" width="9.1796875" style="281" customWidth="1"/>
    <col min="7731" max="7731" width="3.54296875" style="281" customWidth="1"/>
    <col min="7732" max="7747" width="9.1796875" style="281" customWidth="1"/>
    <col min="7748" max="7748" width="1.453125" style="281" customWidth="1"/>
    <col min="7749" max="7764" width="9.1796875" style="281" customWidth="1"/>
    <col min="7765" max="7765" width="2.453125" style="281" customWidth="1"/>
    <col min="7766" max="7782" width="9.1796875" style="281" customWidth="1"/>
    <col min="7783" max="7783" width="3.54296875" style="281" customWidth="1"/>
    <col min="7784" max="7799" width="9.1796875" style="281" customWidth="1"/>
    <col min="7800" max="7800" width="4.1796875" style="281" customWidth="1"/>
    <col min="7801" max="7817" width="9.1796875" style="281" customWidth="1"/>
    <col min="7818" max="7818" width="5.1796875" style="281" customWidth="1"/>
    <col min="7819" max="7834" width="9.1796875" style="281" customWidth="1"/>
    <col min="7835" max="7835" width="5.7265625" style="281" customWidth="1"/>
    <col min="7836" max="7849" width="9.1796875" style="281" customWidth="1"/>
    <col min="7850" max="7850" width="5.54296875" style="281" customWidth="1"/>
    <col min="7851" max="7863" width="9.1796875" style="281" customWidth="1"/>
    <col min="7864" max="7864" width="6.7265625" style="281" customWidth="1"/>
    <col min="7865" max="7875" width="9.1796875" style="281" customWidth="1"/>
    <col min="7876" max="7876" width="2.1796875" style="281" customWidth="1"/>
    <col min="7877" max="7887" width="9.1796875" style="281" customWidth="1"/>
    <col min="7888" max="7904" width="0.453125" style="281" customWidth="1"/>
    <col min="7905" max="7908" width="9.1796875" style="281" customWidth="1"/>
    <col min="7909" max="7936" width="0.81640625" style="281" hidden="1"/>
    <col min="7937" max="7937" width="45.453125" style="281" customWidth="1"/>
    <col min="7938" max="7938" width="17.26953125" style="281" customWidth="1"/>
    <col min="7939" max="7939" width="23.54296875" style="281" customWidth="1"/>
    <col min="7940" max="7940" width="19" style="281" customWidth="1"/>
    <col min="7941" max="7942" width="0.81640625" style="281" hidden="1" customWidth="1"/>
    <col min="7943" max="7943" width="24.1796875" style="281" customWidth="1"/>
    <col min="7944" max="7944" width="26.81640625" style="281" customWidth="1"/>
    <col min="7945" max="7945" width="17.1796875" style="281" customWidth="1"/>
    <col min="7946" max="7946" width="22.26953125" style="281" customWidth="1"/>
    <col min="7947" max="7947" width="18.26953125" style="281" customWidth="1"/>
    <col min="7948" max="7952" width="13" style="281" customWidth="1"/>
    <col min="7953" max="7969" width="9.1796875" style="281" customWidth="1"/>
    <col min="7970" max="7970" width="2.7265625" style="281" customWidth="1"/>
    <col min="7971" max="7986" width="9.1796875" style="281" customWidth="1"/>
    <col min="7987" max="7987" width="3.54296875" style="281" customWidth="1"/>
    <col min="7988" max="8003" width="9.1796875" style="281" customWidth="1"/>
    <col min="8004" max="8004" width="1.453125" style="281" customWidth="1"/>
    <col min="8005" max="8020" width="9.1796875" style="281" customWidth="1"/>
    <col min="8021" max="8021" width="2.453125" style="281" customWidth="1"/>
    <col min="8022" max="8038" width="9.1796875" style="281" customWidth="1"/>
    <col min="8039" max="8039" width="3.54296875" style="281" customWidth="1"/>
    <col min="8040" max="8055" width="9.1796875" style="281" customWidth="1"/>
    <col min="8056" max="8056" width="4.1796875" style="281" customWidth="1"/>
    <col min="8057" max="8073" width="9.1796875" style="281" customWidth="1"/>
    <col min="8074" max="8074" width="5.1796875" style="281" customWidth="1"/>
    <col min="8075" max="8090" width="9.1796875" style="281" customWidth="1"/>
    <col min="8091" max="8091" width="5.7265625" style="281" customWidth="1"/>
    <col min="8092" max="8105" width="9.1796875" style="281" customWidth="1"/>
    <col min="8106" max="8106" width="5.54296875" style="281" customWidth="1"/>
    <col min="8107" max="8119" width="9.1796875" style="281" customWidth="1"/>
    <col min="8120" max="8120" width="6.7265625" style="281" customWidth="1"/>
    <col min="8121" max="8131" width="9.1796875" style="281" customWidth="1"/>
    <col min="8132" max="8132" width="2.1796875" style="281" customWidth="1"/>
    <col min="8133" max="8143" width="9.1796875" style="281" customWidth="1"/>
    <col min="8144" max="8160" width="0.453125" style="281" customWidth="1"/>
    <col min="8161" max="8164" width="9.1796875" style="281" customWidth="1"/>
    <col min="8165" max="8192" width="0.81640625" style="281" hidden="1"/>
    <col min="8193" max="8193" width="45.453125" style="281" customWidth="1"/>
    <col min="8194" max="8194" width="17.26953125" style="281" customWidth="1"/>
    <col min="8195" max="8195" width="23.54296875" style="281" customWidth="1"/>
    <col min="8196" max="8196" width="19" style="281" customWidth="1"/>
    <col min="8197" max="8198" width="0.81640625" style="281" hidden="1" customWidth="1"/>
    <col min="8199" max="8199" width="24.1796875" style="281" customWidth="1"/>
    <col min="8200" max="8200" width="26.81640625" style="281" customWidth="1"/>
    <col min="8201" max="8201" width="17.1796875" style="281" customWidth="1"/>
    <col min="8202" max="8202" width="22.26953125" style="281" customWidth="1"/>
    <col min="8203" max="8203" width="18.26953125" style="281" customWidth="1"/>
    <col min="8204" max="8208" width="13" style="281" customWidth="1"/>
    <col min="8209" max="8225" width="9.1796875" style="281" customWidth="1"/>
    <col min="8226" max="8226" width="2.7265625" style="281" customWidth="1"/>
    <col min="8227" max="8242" width="9.1796875" style="281" customWidth="1"/>
    <col min="8243" max="8243" width="3.54296875" style="281" customWidth="1"/>
    <col min="8244" max="8259" width="9.1796875" style="281" customWidth="1"/>
    <col min="8260" max="8260" width="1.453125" style="281" customWidth="1"/>
    <col min="8261" max="8276" width="9.1796875" style="281" customWidth="1"/>
    <col min="8277" max="8277" width="2.453125" style="281" customWidth="1"/>
    <col min="8278" max="8294" width="9.1796875" style="281" customWidth="1"/>
    <col min="8295" max="8295" width="3.54296875" style="281" customWidth="1"/>
    <col min="8296" max="8311" width="9.1796875" style="281" customWidth="1"/>
    <col min="8312" max="8312" width="4.1796875" style="281" customWidth="1"/>
    <col min="8313" max="8329" width="9.1796875" style="281" customWidth="1"/>
    <col min="8330" max="8330" width="5.1796875" style="281" customWidth="1"/>
    <col min="8331" max="8346" width="9.1796875" style="281" customWidth="1"/>
    <col min="8347" max="8347" width="5.7265625" style="281" customWidth="1"/>
    <col min="8348" max="8361" width="9.1796875" style="281" customWidth="1"/>
    <col min="8362" max="8362" width="5.54296875" style="281" customWidth="1"/>
    <col min="8363" max="8375" width="9.1796875" style="281" customWidth="1"/>
    <col min="8376" max="8376" width="6.7265625" style="281" customWidth="1"/>
    <col min="8377" max="8387" width="9.1796875" style="281" customWidth="1"/>
    <col min="8388" max="8388" width="2.1796875" style="281" customWidth="1"/>
    <col min="8389" max="8399" width="9.1796875" style="281" customWidth="1"/>
    <col min="8400" max="8416" width="0.453125" style="281" customWidth="1"/>
    <col min="8417" max="8420" width="9.1796875" style="281" customWidth="1"/>
    <col min="8421" max="8448" width="0.81640625" style="281" hidden="1"/>
    <col min="8449" max="8449" width="45.453125" style="281" customWidth="1"/>
    <col min="8450" max="8450" width="17.26953125" style="281" customWidth="1"/>
    <col min="8451" max="8451" width="23.54296875" style="281" customWidth="1"/>
    <col min="8452" max="8452" width="19" style="281" customWidth="1"/>
    <col min="8453" max="8454" width="0.81640625" style="281" hidden="1" customWidth="1"/>
    <col min="8455" max="8455" width="24.1796875" style="281" customWidth="1"/>
    <col min="8456" max="8456" width="26.81640625" style="281" customWidth="1"/>
    <col min="8457" max="8457" width="17.1796875" style="281" customWidth="1"/>
    <col min="8458" max="8458" width="22.26953125" style="281" customWidth="1"/>
    <col min="8459" max="8459" width="18.26953125" style="281" customWidth="1"/>
    <col min="8460" max="8464" width="13" style="281" customWidth="1"/>
    <col min="8465" max="8481" width="9.1796875" style="281" customWidth="1"/>
    <col min="8482" max="8482" width="2.7265625" style="281" customWidth="1"/>
    <col min="8483" max="8498" width="9.1796875" style="281" customWidth="1"/>
    <col min="8499" max="8499" width="3.54296875" style="281" customWidth="1"/>
    <col min="8500" max="8515" width="9.1796875" style="281" customWidth="1"/>
    <col min="8516" max="8516" width="1.453125" style="281" customWidth="1"/>
    <col min="8517" max="8532" width="9.1796875" style="281" customWidth="1"/>
    <col min="8533" max="8533" width="2.453125" style="281" customWidth="1"/>
    <col min="8534" max="8550" width="9.1796875" style="281" customWidth="1"/>
    <col min="8551" max="8551" width="3.54296875" style="281" customWidth="1"/>
    <col min="8552" max="8567" width="9.1796875" style="281" customWidth="1"/>
    <col min="8568" max="8568" width="4.1796875" style="281" customWidth="1"/>
    <col min="8569" max="8585" width="9.1796875" style="281" customWidth="1"/>
    <col min="8586" max="8586" width="5.1796875" style="281" customWidth="1"/>
    <col min="8587" max="8602" width="9.1796875" style="281" customWidth="1"/>
    <col min="8603" max="8603" width="5.7265625" style="281" customWidth="1"/>
    <col min="8604" max="8617" width="9.1796875" style="281" customWidth="1"/>
    <col min="8618" max="8618" width="5.54296875" style="281" customWidth="1"/>
    <col min="8619" max="8631" width="9.1796875" style="281" customWidth="1"/>
    <col min="8632" max="8632" width="6.7265625" style="281" customWidth="1"/>
    <col min="8633" max="8643" width="9.1796875" style="281" customWidth="1"/>
    <col min="8644" max="8644" width="2.1796875" style="281" customWidth="1"/>
    <col min="8645" max="8655" width="9.1796875" style="281" customWidth="1"/>
    <col min="8656" max="8672" width="0.453125" style="281" customWidth="1"/>
    <col min="8673" max="8676" width="9.1796875" style="281" customWidth="1"/>
    <col min="8677" max="8704" width="0.81640625" style="281" hidden="1"/>
    <col min="8705" max="8705" width="45.453125" style="281" customWidth="1"/>
    <col min="8706" max="8706" width="17.26953125" style="281" customWidth="1"/>
    <col min="8707" max="8707" width="23.54296875" style="281" customWidth="1"/>
    <col min="8708" max="8708" width="19" style="281" customWidth="1"/>
    <col min="8709" max="8710" width="0.81640625" style="281" hidden="1" customWidth="1"/>
    <col min="8711" max="8711" width="24.1796875" style="281" customWidth="1"/>
    <col min="8712" max="8712" width="26.81640625" style="281" customWidth="1"/>
    <col min="8713" max="8713" width="17.1796875" style="281" customWidth="1"/>
    <col min="8714" max="8714" width="22.26953125" style="281" customWidth="1"/>
    <col min="8715" max="8715" width="18.26953125" style="281" customWidth="1"/>
    <col min="8716" max="8720" width="13" style="281" customWidth="1"/>
    <col min="8721" max="8737" width="9.1796875" style="281" customWidth="1"/>
    <col min="8738" max="8738" width="2.7265625" style="281" customWidth="1"/>
    <col min="8739" max="8754" width="9.1796875" style="281" customWidth="1"/>
    <col min="8755" max="8755" width="3.54296875" style="281" customWidth="1"/>
    <col min="8756" max="8771" width="9.1796875" style="281" customWidth="1"/>
    <col min="8772" max="8772" width="1.453125" style="281" customWidth="1"/>
    <col min="8773" max="8788" width="9.1796875" style="281" customWidth="1"/>
    <col min="8789" max="8789" width="2.453125" style="281" customWidth="1"/>
    <col min="8790" max="8806" width="9.1796875" style="281" customWidth="1"/>
    <col min="8807" max="8807" width="3.54296875" style="281" customWidth="1"/>
    <col min="8808" max="8823" width="9.1796875" style="281" customWidth="1"/>
    <col min="8824" max="8824" width="4.1796875" style="281" customWidth="1"/>
    <col min="8825" max="8841" width="9.1796875" style="281" customWidth="1"/>
    <col min="8842" max="8842" width="5.1796875" style="281" customWidth="1"/>
    <col min="8843" max="8858" width="9.1796875" style="281" customWidth="1"/>
    <col min="8859" max="8859" width="5.7265625" style="281" customWidth="1"/>
    <col min="8860" max="8873" width="9.1796875" style="281" customWidth="1"/>
    <col min="8874" max="8874" width="5.54296875" style="281" customWidth="1"/>
    <col min="8875" max="8887" width="9.1796875" style="281" customWidth="1"/>
    <col min="8888" max="8888" width="6.7265625" style="281" customWidth="1"/>
    <col min="8889" max="8899" width="9.1796875" style="281" customWidth="1"/>
    <col min="8900" max="8900" width="2.1796875" style="281" customWidth="1"/>
    <col min="8901" max="8911" width="9.1796875" style="281" customWidth="1"/>
    <col min="8912" max="8928" width="0.453125" style="281" customWidth="1"/>
    <col min="8929" max="8932" width="9.1796875" style="281" customWidth="1"/>
    <col min="8933" max="8960" width="0.81640625" style="281" hidden="1"/>
    <col min="8961" max="8961" width="45.453125" style="281" customWidth="1"/>
    <col min="8962" max="8962" width="17.26953125" style="281" customWidth="1"/>
    <col min="8963" max="8963" width="23.54296875" style="281" customWidth="1"/>
    <col min="8964" max="8964" width="19" style="281" customWidth="1"/>
    <col min="8965" max="8966" width="0.81640625" style="281" hidden="1" customWidth="1"/>
    <col min="8967" max="8967" width="24.1796875" style="281" customWidth="1"/>
    <col min="8968" max="8968" width="26.81640625" style="281" customWidth="1"/>
    <col min="8969" max="8969" width="17.1796875" style="281" customWidth="1"/>
    <col min="8970" max="8970" width="22.26953125" style="281" customWidth="1"/>
    <col min="8971" max="8971" width="18.26953125" style="281" customWidth="1"/>
    <col min="8972" max="8976" width="13" style="281" customWidth="1"/>
    <col min="8977" max="8993" width="9.1796875" style="281" customWidth="1"/>
    <col min="8994" max="8994" width="2.7265625" style="281" customWidth="1"/>
    <col min="8995" max="9010" width="9.1796875" style="281" customWidth="1"/>
    <col min="9011" max="9011" width="3.54296875" style="281" customWidth="1"/>
    <col min="9012" max="9027" width="9.1796875" style="281" customWidth="1"/>
    <col min="9028" max="9028" width="1.453125" style="281" customWidth="1"/>
    <col min="9029" max="9044" width="9.1796875" style="281" customWidth="1"/>
    <col min="9045" max="9045" width="2.453125" style="281" customWidth="1"/>
    <col min="9046" max="9062" width="9.1796875" style="281" customWidth="1"/>
    <col min="9063" max="9063" width="3.54296875" style="281" customWidth="1"/>
    <col min="9064" max="9079" width="9.1796875" style="281" customWidth="1"/>
    <col min="9080" max="9080" width="4.1796875" style="281" customWidth="1"/>
    <col min="9081" max="9097" width="9.1796875" style="281" customWidth="1"/>
    <col min="9098" max="9098" width="5.1796875" style="281" customWidth="1"/>
    <col min="9099" max="9114" width="9.1796875" style="281" customWidth="1"/>
    <col min="9115" max="9115" width="5.7265625" style="281" customWidth="1"/>
    <col min="9116" max="9129" width="9.1796875" style="281" customWidth="1"/>
    <col min="9130" max="9130" width="5.54296875" style="281" customWidth="1"/>
    <col min="9131" max="9143" width="9.1796875" style="281" customWidth="1"/>
    <col min="9144" max="9144" width="6.7265625" style="281" customWidth="1"/>
    <col min="9145" max="9155" width="9.1796875" style="281" customWidth="1"/>
    <col min="9156" max="9156" width="2.1796875" style="281" customWidth="1"/>
    <col min="9157" max="9167" width="9.1796875" style="281" customWidth="1"/>
    <col min="9168" max="9184" width="0.453125" style="281" customWidth="1"/>
    <col min="9185" max="9188" width="9.1796875" style="281" customWidth="1"/>
    <col min="9189" max="9216" width="0.81640625" style="281" hidden="1"/>
    <col min="9217" max="9217" width="45.453125" style="281" customWidth="1"/>
    <col min="9218" max="9218" width="17.26953125" style="281" customWidth="1"/>
    <col min="9219" max="9219" width="23.54296875" style="281" customWidth="1"/>
    <col min="9220" max="9220" width="19" style="281" customWidth="1"/>
    <col min="9221" max="9222" width="0.81640625" style="281" hidden="1" customWidth="1"/>
    <col min="9223" max="9223" width="24.1796875" style="281" customWidth="1"/>
    <col min="9224" max="9224" width="26.81640625" style="281" customWidth="1"/>
    <col min="9225" max="9225" width="17.1796875" style="281" customWidth="1"/>
    <col min="9226" max="9226" width="22.26953125" style="281" customWidth="1"/>
    <col min="9227" max="9227" width="18.26953125" style="281" customWidth="1"/>
    <col min="9228" max="9232" width="13" style="281" customWidth="1"/>
    <col min="9233" max="9249" width="9.1796875" style="281" customWidth="1"/>
    <col min="9250" max="9250" width="2.7265625" style="281" customWidth="1"/>
    <col min="9251" max="9266" width="9.1796875" style="281" customWidth="1"/>
    <col min="9267" max="9267" width="3.54296875" style="281" customWidth="1"/>
    <col min="9268" max="9283" width="9.1796875" style="281" customWidth="1"/>
    <col min="9284" max="9284" width="1.453125" style="281" customWidth="1"/>
    <col min="9285" max="9300" width="9.1796875" style="281" customWidth="1"/>
    <col min="9301" max="9301" width="2.453125" style="281" customWidth="1"/>
    <col min="9302" max="9318" width="9.1796875" style="281" customWidth="1"/>
    <col min="9319" max="9319" width="3.54296875" style="281" customWidth="1"/>
    <col min="9320" max="9335" width="9.1796875" style="281" customWidth="1"/>
    <col min="9336" max="9336" width="4.1796875" style="281" customWidth="1"/>
    <col min="9337" max="9353" width="9.1796875" style="281" customWidth="1"/>
    <col min="9354" max="9354" width="5.1796875" style="281" customWidth="1"/>
    <col min="9355" max="9370" width="9.1796875" style="281" customWidth="1"/>
    <col min="9371" max="9371" width="5.7265625" style="281" customWidth="1"/>
    <col min="9372" max="9385" width="9.1796875" style="281" customWidth="1"/>
    <col min="9386" max="9386" width="5.54296875" style="281" customWidth="1"/>
    <col min="9387" max="9399" width="9.1796875" style="281" customWidth="1"/>
    <col min="9400" max="9400" width="6.7265625" style="281" customWidth="1"/>
    <col min="9401" max="9411" width="9.1796875" style="281" customWidth="1"/>
    <col min="9412" max="9412" width="2.1796875" style="281" customWidth="1"/>
    <col min="9413" max="9423" width="9.1796875" style="281" customWidth="1"/>
    <col min="9424" max="9440" width="0.453125" style="281" customWidth="1"/>
    <col min="9441" max="9444" width="9.1796875" style="281" customWidth="1"/>
    <col min="9445" max="9472" width="0.81640625" style="281" hidden="1"/>
    <col min="9473" max="9473" width="45.453125" style="281" customWidth="1"/>
    <col min="9474" max="9474" width="17.26953125" style="281" customWidth="1"/>
    <col min="9475" max="9475" width="23.54296875" style="281" customWidth="1"/>
    <col min="9476" max="9476" width="19" style="281" customWidth="1"/>
    <col min="9477" max="9478" width="0.81640625" style="281" hidden="1" customWidth="1"/>
    <col min="9479" max="9479" width="24.1796875" style="281" customWidth="1"/>
    <col min="9480" max="9480" width="26.81640625" style="281" customWidth="1"/>
    <col min="9481" max="9481" width="17.1796875" style="281" customWidth="1"/>
    <col min="9482" max="9482" width="22.26953125" style="281" customWidth="1"/>
    <col min="9483" max="9483" width="18.26953125" style="281" customWidth="1"/>
    <col min="9484" max="9488" width="13" style="281" customWidth="1"/>
    <col min="9489" max="9505" width="9.1796875" style="281" customWidth="1"/>
    <col min="9506" max="9506" width="2.7265625" style="281" customWidth="1"/>
    <col min="9507" max="9522" width="9.1796875" style="281" customWidth="1"/>
    <col min="9523" max="9523" width="3.54296875" style="281" customWidth="1"/>
    <col min="9524" max="9539" width="9.1796875" style="281" customWidth="1"/>
    <col min="9540" max="9540" width="1.453125" style="281" customWidth="1"/>
    <col min="9541" max="9556" width="9.1796875" style="281" customWidth="1"/>
    <col min="9557" max="9557" width="2.453125" style="281" customWidth="1"/>
    <col min="9558" max="9574" width="9.1796875" style="281" customWidth="1"/>
    <col min="9575" max="9575" width="3.54296875" style="281" customWidth="1"/>
    <col min="9576" max="9591" width="9.1796875" style="281" customWidth="1"/>
    <col min="9592" max="9592" width="4.1796875" style="281" customWidth="1"/>
    <col min="9593" max="9609" width="9.1796875" style="281" customWidth="1"/>
    <col min="9610" max="9610" width="5.1796875" style="281" customWidth="1"/>
    <col min="9611" max="9626" width="9.1796875" style="281" customWidth="1"/>
    <col min="9627" max="9627" width="5.7265625" style="281" customWidth="1"/>
    <col min="9628" max="9641" width="9.1796875" style="281" customWidth="1"/>
    <col min="9642" max="9642" width="5.54296875" style="281" customWidth="1"/>
    <col min="9643" max="9655" width="9.1796875" style="281" customWidth="1"/>
    <col min="9656" max="9656" width="6.7265625" style="281" customWidth="1"/>
    <col min="9657" max="9667" width="9.1796875" style="281" customWidth="1"/>
    <col min="9668" max="9668" width="2.1796875" style="281" customWidth="1"/>
    <col min="9669" max="9679" width="9.1796875" style="281" customWidth="1"/>
    <col min="9680" max="9696" width="0.453125" style="281" customWidth="1"/>
    <col min="9697" max="9700" width="9.1796875" style="281" customWidth="1"/>
    <col min="9701" max="9728" width="0.81640625" style="281" hidden="1"/>
    <col min="9729" max="9729" width="45.453125" style="281" customWidth="1"/>
    <col min="9730" max="9730" width="17.26953125" style="281" customWidth="1"/>
    <col min="9731" max="9731" width="23.54296875" style="281" customWidth="1"/>
    <col min="9732" max="9732" width="19" style="281" customWidth="1"/>
    <col min="9733" max="9734" width="0.81640625" style="281" hidden="1" customWidth="1"/>
    <col min="9735" max="9735" width="24.1796875" style="281" customWidth="1"/>
    <col min="9736" max="9736" width="26.81640625" style="281" customWidth="1"/>
    <col min="9737" max="9737" width="17.1796875" style="281" customWidth="1"/>
    <col min="9738" max="9738" width="22.26953125" style="281" customWidth="1"/>
    <col min="9739" max="9739" width="18.26953125" style="281" customWidth="1"/>
    <col min="9740" max="9744" width="13" style="281" customWidth="1"/>
    <col min="9745" max="9761" width="9.1796875" style="281" customWidth="1"/>
    <col min="9762" max="9762" width="2.7265625" style="281" customWidth="1"/>
    <col min="9763" max="9778" width="9.1796875" style="281" customWidth="1"/>
    <col min="9779" max="9779" width="3.54296875" style="281" customWidth="1"/>
    <col min="9780" max="9795" width="9.1796875" style="281" customWidth="1"/>
    <col min="9796" max="9796" width="1.453125" style="281" customWidth="1"/>
    <col min="9797" max="9812" width="9.1796875" style="281" customWidth="1"/>
    <col min="9813" max="9813" width="2.453125" style="281" customWidth="1"/>
    <col min="9814" max="9830" width="9.1796875" style="281" customWidth="1"/>
    <col min="9831" max="9831" width="3.54296875" style="281" customWidth="1"/>
    <col min="9832" max="9847" width="9.1796875" style="281" customWidth="1"/>
    <col min="9848" max="9848" width="4.1796875" style="281" customWidth="1"/>
    <col min="9849" max="9865" width="9.1796875" style="281" customWidth="1"/>
    <col min="9866" max="9866" width="5.1796875" style="281" customWidth="1"/>
    <col min="9867" max="9882" width="9.1796875" style="281" customWidth="1"/>
    <col min="9883" max="9883" width="5.7265625" style="281" customWidth="1"/>
    <col min="9884" max="9897" width="9.1796875" style="281" customWidth="1"/>
    <col min="9898" max="9898" width="5.54296875" style="281" customWidth="1"/>
    <col min="9899" max="9911" width="9.1796875" style="281" customWidth="1"/>
    <col min="9912" max="9912" width="6.7265625" style="281" customWidth="1"/>
    <col min="9913" max="9923" width="9.1796875" style="281" customWidth="1"/>
    <col min="9924" max="9924" width="2.1796875" style="281" customWidth="1"/>
    <col min="9925" max="9935" width="9.1796875" style="281" customWidth="1"/>
    <col min="9936" max="9952" width="0.453125" style="281" customWidth="1"/>
    <col min="9953" max="9956" width="9.1796875" style="281" customWidth="1"/>
    <col min="9957" max="9984" width="0.81640625" style="281" hidden="1"/>
    <col min="9985" max="9985" width="45.453125" style="281" customWidth="1"/>
    <col min="9986" max="9986" width="17.26953125" style="281" customWidth="1"/>
    <col min="9987" max="9987" width="23.54296875" style="281" customWidth="1"/>
    <col min="9988" max="9988" width="19" style="281" customWidth="1"/>
    <col min="9989" max="9990" width="0.81640625" style="281" hidden="1" customWidth="1"/>
    <col min="9991" max="9991" width="24.1796875" style="281" customWidth="1"/>
    <col min="9992" max="9992" width="26.81640625" style="281" customWidth="1"/>
    <col min="9993" max="9993" width="17.1796875" style="281" customWidth="1"/>
    <col min="9994" max="9994" width="22.26953125" style="281" customWidth="1"/>
    <col min="9995" max="9995" width="18.26953125" style="281" customWidth="1"/>
    <col min="9996" max="10000" width="13" style="281" customWidth="1"/>
    <col min="10001" max="10017" width="9.1796875" style="281" customWidth="1"/>
    <col min="10018" max="10018" width="2.7265625" style="281" customWidth="1"/>
    <col min="10019" max="10034" width="9.1796875" style="281" customWidth="1"/>
    <col min="10035" max="10035" width="3.54296875" style="281" customWidth="1"/>
    <col min="10036" max="10051" width="9.1796875" style="281" customWidth="1"/>
    <col min="10052" max="10052" width="1.453125" style="281" customWidth="1"/>
    <col min="10053" max="10068" width="9.1796875" style="281" customWidth="1"/>
    <col min="10069" max="10069" width="2.453125" style="281" customWidth="1"/>
    <col min="10070" max="10086" width="9.1796875" style="281" customWidth="1"/>
    <col min="10087" max="10087" width="3.54296875" style="281" customWidth="1"/>
    <col min="10088" max="10103" width="9.1796875" style="281" customWidth="1"/>
    <col min="10104" max="10104" width="4.1796875" style="281" customWidth="1"/>
    <col min="10105" max="10121" width="9.1796875" style="281" customWidth="1"/>
    <col min="10122" max="10122" width="5.1796875" style="281" customWidth="1"/>
    <col min="10123" max="10138" width="9.1796875" style="281" customWidth="1"/>
    <col min="10139" max="10139" width="5.7265625" style="281" customWidth="1"/>
    <col min="10140" max="10153" width="9.1796875" style="281" customWidth="1"/>
    <col min="10154" max="10154" width="5.54296875" style="281" customWidth="1"/>
    <col min="10155" max="10167" width="9.1796875" style="281" customWidth="1"/>
    <col min="10168" max="10168" width="6.7265625" style="281" customWidth="1"/>
    <col min="10169" max="10179" width="9.1796875" style="281" customWidth="1"/>
    <col min="10180" max="10180" width="2.1796875" style="281" customWidth="1"/>
    <col min="10181" max="10191" width="9.1796875" style="281" customWidth="1"/>
    <col min="10192" max="10208" width="0.453125" style="281" customWidth="1"/>
    <col min="10209" max="10212" width="9.1796875" style="281" customWidth="1"/>
    <col min="10213" max="10240" width="0.81640625" style="281" hidden="1"/>
    <col min="10241" max="10241" width="45.453125" style="281" customWidth="1"/>
    <col min="10242" max="10242" width="17.26953125" style="281" customWidth="1"/>
    <col min="10243" max="10243" width="23.54296875" style="281" customWidth="1"/>
    <col min="10244" max="10244" width="19" style="281" customWidth="1"/>
    <col min="10245" max="10246" width="0.81640625" style="281" hidden="1" customWidth="1"/>
    <col min="10247" max="10247" width="24.1796875" style="281" customWidth="1"/>
    <col min="10248" max="10248" width="26.81640625" style="281" customWidth="1"/>
    <col min="10249" max="10249" width="17.1796875" style="281" customWidth="1"/>
    <col min="10250" max="10250" width="22.26953125" style="281" customWidth="1"/>
    <col min="10251" max="10251" width="18.26953125" style="281" customWidth="1"/>
    <col min="10252" max="10256" width="13" style="281" customWidth="1"/>
    <col min="10257" max="10273" width="9.1796875" style="281" customWidth="1"/>
    <col min="10274" max="10274" width="2.7265625" style="281" customWidth="1"/>
    <col min="10275" max="10290" width="9.1796875" style="281" customWidth="1"/>
    <col min="10291" max="10291" width="3.54296875" style="281" customWidth="1"/>
    <col min="10292" max="10307" width="9.1796875" style="281" customWidth="1"/>
    <col min="10308" max="10308" width="1.453125" style="281" customWidth="1"/>
    <col min="10309" max="10324" width="9.1796875" style="281" customWidth="1"/>
    <col min="10325" max="10325" width="2.453125" style="281" customWidth="1"/>
    <col min="10326" max="10342" width="9.1796875" style="281" customWidth="1"/>
    <col min="10343" max="10343" width="3.54296875" style="281" customWidth="1"/>
    <col min="10344" max="10359" width="9.1796875" style="281" customWidth="1"/>
    <col min="10360" max="10360" width="4.1796875" style="281" customWidth="1"/>
    <col min="10361" max="10377" width="9.1796875" style="281" customWidth="1"/>
    <col min="10378" max="10378" width="5.1796875" style="281" customWidth="1"/>
    <col min="10379" max="10394" width="9.1796875" style="281" customWidth="1"/>
    <col min="10395" max="10395" width="5.7265625" style="281" customWidth="1"/>
    <col min="10396" max="10409" width="9.1796875" style="281" customWidth="1"/>
    <col min="10410" max="10410" width="5.54296875" style="281" customWidth="1"/>
    <col min="10411" max="10423" width="9.1796875" style="281" customWidth="1"/>
    <col min="10424" max="10424" width="6.7265625" style="281" customWidth="1"/>
    <col min="10425" max="10435" width="9.1796875" style="281" customWidth="1"/>
    <col min="10436" max="10436" width="2.1796875" style="281" customWidth="1"/>
    <col min="10437" max="10447" width="9.1796875" style="281" customWidth="1"/>
    <col min="10448" max="10464" width="0.453125" style="281" customWidth="1"/>
    <col min="10465" max="10468" width="9.1796875" style="281" customWidth="1"/>
    <col min="10469" max="10496" width="0.81640625" style="281" hidden="1"/>
    <col min="10497" max="10497" width="45.453125" style="281" customWidth="1"/>
    <col min="10498" max="10498" width="17.26953125" style="281" customWidth="1"/>
    <col min="10499" max="10499" width="23.54296875" style="281" customWidth="1"/>
    <col min="10500" max="10500" width="19" style="281" customWidth="1"/>
    <col min="10501" max="10502" width="0.81640625" style="281" hidden="1" customWidth="1"/>
    <col min="10503" max="10503" width="24.1796875" style="281" customWidth="1"/>
    <col min="10504" max="10504" width="26.81640625" style="281" customWidth="1"/>
    <col min="10505" max="10505" width="17.1796875" style="281" customWidth="1"/>
    <col min="10506" max="10506" width="22.26953125" style="281" customWidth="1"/>
    <col min="10507" max="10507" width="18.26953125" style="281" customWidth="1"/>
    <col min="10508" max="10512" width="13" style="281" customWidth="1"/>
    <col min="10513" max="10529" width="9.1796875" style="281" customWidth="1"/>
    <col min="10530" max="10530" width="2.7265625" style="281" customWidth="1"/>
    <col min="10531" max="10546" width="9.1796875" style="281" customWidth="1"/>
    <col min="10547" max="10547" width="3.54296875" style="281" customWidth="1"/>
    <col min="10548" max="10563" width="9.1796875" style="281" customWidth="1"/>
    <col min="10564" max="10564" width="1.453125" style="281" customWidth="1"/>
    <col min="10565" max="10580" width="9.1796875" style="281" customWidth="1"/>
    <col min="10581" max="10581" width="2.453125" style="281" customWidth="1"/>
    <col min="10582" max="10598" width="9.1796875" style="281" customWidth="1"/>
    <col min="10599" max="10599" width="3.54296875" style="281" customWidth="1"/>
    <col min="10600" max="10615" width="9.1796875" style="281" customWidth="1"/>
    <col min="10616" max="10616" width="4.1796875" style="281" customWidth="1"/>
    <col min="10617" max="10633" width="9.1796875" style="281" customWidth="1"/>
    <col min="10634" max="10634" width="5.1796875" style="281" customWidth="1"/>
    <col min="10635" max="10650" width="9.1796875" style="281" customWidth="1"/>
    <col min="10651" max="10651" width="5.7265625" style="281" customWidth="1"/>
    <col min="10652" max="10665" width="9.1796875" style="281" customWidth="1"/>
    <col min="10666" max="10666" width="5.54296875" style="281" customWidth="1"/>
    <col min="10667" max="10679" width="9.1796875" style="281" customWidth="1"/>
    <col min="10680" max="10680" width="6.7265625" style="281" customWidth="1"/>
    <col min="10681" max="10691" width="9.1796875" style="281" customWidth="1"/>
    <col min="10692" max="10692" width="2.1796875" style="281" customWidth="1"/>
    <col min="10693" max="10703" width="9.1796875" style="281" customWidth="1"/>
    <col min="10704" max="10720" width="0.453125" style="281" customWidth="1"/>
    <col min="10721" max="10724" width="9.1796875" style="281" customWidth="1"/>
    <col min="10725" max="10752" width="0.81640625" style="281" hidden="1"/>
    <col min="10753" max="10753" width="45.453125" style="281" customWidth="1"/>
    <col min="10754" max="10754" width="17.26953125" style="281" customWidth="1"/>
    <col min="10755" max="10755" width="23.54296875" style="281" customWidth="1"/>
    <col min="10756" max="10756" width="19" style="281" customWidth="1"/>
    <col min="10757" max="10758" width="0.81640625" style="281" hidden="1" customWidth="1"/>
    <col min="10759" max="10759" width="24.1796875" style="281" customWidth="1"/>
    <col min="10760" max="10760" width="26.81640625" style="281" customWidth="1"/>
    <col min="10761" max="10761" width="17.1796875" style="281" customWidth="1"/>
    <col min="10762" max="10762" width="22.26953125" style="281" customWidth="1"/>
    <col min="10763" max="10763" width="18.26953125" style="281" customWidth="1"/>
    <col min="10764" max="10768" width="13" style="281" customWidth="1"/>
    <col min="10769" max="10785" width="9.1796875" style="281" customWidth="1"/>
    <col min="10786" max="10786" width="2.7265625" style="281" customWidth="1"/>
    <col min="10787" max="10802" width="9.1796875" style="281" customWidth="1"/>
    <col min="10803" max="10803" width="3.54296875" style="281" customWidth="1"/>
    <col min="10804" max="10819" width="9.1796875" style="281" customWidth="1"/>
    <col min="10820" max="10820" width="1.453125" style="281" customWidth="1"/>
    <col min="10821" max="10836" width="9.1796875" style="281" customWidth="1"/>
    <col min="10837" max="10837" width="2.453125" style="281" customWidth="1"/>
    <col min="10838" max="10854" width="9.1796875" style="281" customWidth="1"/>
    <col min="10855" max="10855" width="3.54296875" style="281" customWidth="1"/>
    <col min="10856" max="10871" width="9.1796875" style="281" customWidth="1"/>
    <col min="10872" max="10872" width="4.1796875" style="281" customWidth="1"/>
    <col min="10873" max="10889" width="9.1796875" style="281" customWidth="1"/>
    <col min="10890" max="10890" width="5.1796875" style="281" customWidth="1"/>
    <col min="10891" max="10906" width="9.1796875" style="281" customWidth="1"/>
    <col min="10907" max="10907" width="5.7265625" style="281" customWidth="1"/>
    <col min="10908" max="10921" width="9.1796875" style="281" customWidth="1"/>
    <col min="10922" max="10922" width="5.54296875" style="281" customWidth="1"/>
    <col min="10923" max="10935" width="9.1796875" style="281" customWidth="1"/>
    <col min="10936" max="10936" width="6.7265625" style="281" customWidth="1"/>
    <col min="10937" max="10947" width="9.1796875" style="281" customWidth="1"/>
    <col min="10948" max="10948" width="2.1796875" style="281" customWidth="1"/>
    <col min="10949" max="10959" width="9.1796875" style="281" customWidth="1"/>
    <col min="10960" max="10976" width="0.453125" style="281" customWidth="1"/>
    <col min="10977" max="10980" width="9.1796875" style="281" customWidth="1"/>
    <col min="10981" max="11008" width="0.81640625" style="281" hidden="1"/>
    <col min="11009" max="11009" width="45.453125" style="281" customWidth="1"/>
    <col min="11010" max="11010" width="17.26953125" style="281" customWidth="1"/>
    <col min="11011" max="11011" width="23.54296875" style="281" customWidth="1"/>
    <col min="11012" max="11012" width="19" style="281" customWidth="1"/>
    <col min="11013" max="11014" width="0.81640625" style="281" hidden="1" customWidth="1"/>
    <col min="11015" max="11015" width="24.1796875" style="281" customWidth="1"/>
    <col min="11016" max="11016" width="26.81640625" style="281" customWidth="1"/>
    <col min="11017" max="11017" width="17.1796875" style="281" customWidth="1"/>
    <col min="11018" max="11018" width="22.26953125" style="281" customWidth="1"/>
    <col min="11019" max="11019" width="18.26953125" style="281" customWidth="1"/>
    <col min="11020" max="11024" width="13" style="281" customWidth="1"/>
    <col min="11025" max="11041" width="9.1796875" style="281" customWidth="1"/>
    <col min="11042" max="11042" width="2.7265625" style="281" customWidth="1"/>
    <col min="11043" max="11058" width="9.1796875" style="281" customWidth="1"/>
    <col min="11059" max="11059" width="3.54296875" style="281" customWidth="1"/>
    <col min="11060" max="11075" width="9.1796875" style="281" customWidth="1"/>
    <col min="11076" max="11076" width="1.453125" style="281" customWidth="1"/>
    <col min="11077" max="11092" width="9.1796875" style="281" customWidth="1"/>
    <col min="11093" max="11093" width="2.453125" style="281" customWidth="1"/>
    <col min="11094" max="11110" width="9.1796875" style="281" customWidth="1"/>
    <col min="11111" max="11111" width="3.54296875" style="281" customWidth="1"/>
    <col min="11112" max="11127" width="9.1796875" style="281" customWidth="1"/>
    <col min="11128" max="11128" width="4.1796875" style="281" customWidth="1"/>
    <col min="11129" max="11145" width="9.1796875" style="281" customWidth="1"/>
    <col min="11146" max="11146" width="5.1796875" style="281" customWidth="1"/>
    <col min="11147" max="11162" width="9.1796875" style="281" customWidth="1"/>
    <col min="11163" max="11163" width="5.7265625" style="281" customWidth="1"/>
    <col min="11164" max="11177" width="9.1796875" style="281" customWidth="1"/>
    <col min="11178" max="11178" width="5.54296875" style="281" customWidth="1"/>
    <col min="11179" max="11191" width="9.1796875" style="281" customWidth="1"/>
    <col min="11192" max="11192" width="6.7265625" style="281" customWidth="1"/>
    <col min="11193" max="11203" width="9.1796875" style="281" customWidth="1"/>
    <col min="11204" max="11204" width="2.1796875" style="281" customWidth="1"/>
    <col min="11205" max="11215" width="9.1796875" style="281" customWidth="1"/>
    <col min="11216" max="11232" width="0.453125" style="281" customWidth="1"/>
    <col min="11233" max="11236" width="9.1796875" style="281" customWidth="1"/>
    <col min="11237" max="11264" width="0.81640625" style="281" hidden="1"/>
    <col min="11265" max="11265" width="45.453125" style="281" customWidth="1"/>
    <col min="11266" max="11266" width="17.26953125" style="281" customWidth="1"/>
    <col min="11267" max="11267" width="23.54296875" style="281" customWidth="1"/>
    <col min="11268" max="11268" width="19" style="281" customWidth="1"/>
    <col min="11269" max="11270" width="0.81640625" style="281" hidden="1" customWidth="1"/>
    <col min="11271" max="11271" width="24.1796875" style="281" customWidth="1"/>
    <col min="11272" max="11272" width="26.81640625" style="281" customWidth="1"/>
    <col min="11273" max="11273" width="17.1796875" style="281" customWidth="1"/>
    <col min="11274" max="11274" width="22.26953125" style="281" customWidth="1"/>
    <col min="11275" max="11275" width="18.26953125" style="281" customWidth="1"/>
    <col min="11276" max="11280" width="13" style="281" customWidth="1"/>
    <col min="11281" max="11297" width="9.1796875" style="281" customWidth="1"/>
    <col min="11298" max="11298" width="2.7265625" style="281" customWidth="1"/>
    <col min="11299" max="11314" width="9.1796875" style="281" customWidth="1"/>
    <col min="11315" max="11315" width="3.54296875" style="281" customWidth="1"/>
    <col min="11316" max="11331" width="9.1796875" style="281" customWidth="1"/>
    <col min="11332" max="11332" width="1.453125" style="281" customWidth="1"/>
    <col min="11333" max="11348" width="9.1796875" style="281" customWidth="1"/>
    <col min="11349" max="11349" width="2.453125" style="281" customWidth="1"/>
    <col min="11350" max="11366" width="9.1796875" style="281" customWidth="1"/>
    <col min="11367" max="11367" width="3.54296875" style="281" customWidth="1"/>
    <col min="11368" max="11383" width="9.1796875" style="281" customWidth="1"/>
    <col min="11384" max="11384" width="4.1796875" style="281" customWidth="1"/>
    <col min="11385" max="11401" width="9.1796875" style="281" customWidth="1"/>
    <col min="11402" max="11402" width="5.1796875" style="281" customWidth="1"/>
    <col min="11403" max="11418" width="9.1796875" style="281" customWidth="1"/>
    <col min="11419" max="11419" width="5.7265625" style="281" customWidth="1"/>
    <col min="11420" max="11433" width="9.1796875" style="281" customWidth="1"/>
    <col min="11434" max="11434" width="5.54296875" style="281" customWidth="1"/>
    <col min="11435" max="11447" width="9.1796875" style="281" customWidth="1"/>
    <col min="11448" max="11448" width="6.7265625" style="281" customWidth="1"/>
    <col min="11449" max="11459" width="9.1796875" style="281" customWidth="1"/>
    <col min="11460" max="11460" width="2.1796875" style="281" customWidth="1"/>
    <col min="11461" max="11471" width="9.1796875" style="281" customWidth="1"/>
    <col min="11472" max="11488" width="0.453125" style="281" customWidth="1"/>
    <col min="11489" max="11492" width="9.1796875" style="281" customWidth="1"/>
    <col min="11493" max="11520" width="0.81640625" style="281" hidden="1"/>
    <col min="11521" max="11521" width="45.453125" style="281" customWidth="1"/>
    <col min="11522" max="11522" width="17.26953125" style="281" customWidth="1"/>
    <col min="11523" max="11523" width="23.54296875" style="281" customWidth="1"/>
    <col min="11524" max="11524" width="19" style="281" customWidth="1"/>
    <col min="11525" max="11526" width="0.81640625" style="281" hidden="1" customWidth="1"/>
    <col min="11527" max="11527" width="24.1796875" style="281" customWidth="1"/>
    <col min="11528" max="11528" width="26.81640625" style="281" customWidth="1"/>
    <col min="11529" max="11529" width="17.1796875" style="281" customWidth="1"/>
    <col min="11530" max="11530" width="22.26953125" style="281" customWidth="1"/>
    <col min="11531" max="11531" width="18.26953125" style="281" customWidth="1"/>
    <col min="11532" max="11536" width="13" style="281" customWidth="1"/>
    <col min="11537" max="11553" width="9.1796875" style="281" customWidth="1"/>
    <col min="11554" max="11554" width="2.7265625" style="281" customWidth="1"/>
    <col min="11555" max="11570" width="9.1796875" style="281" customWidth="1"/>
    <col min="11571" max="11571" width="3.54296875" style="281" customWidth="1"/>
    <col min="11572" max="11587" width="9.1796875" style="281" customWidth="1"/>
    <col min="11588" max="11588" width="1.453125" style="281" customWidth="1"/>
    <col min="11589" max="11604" width="9.1796875" style="281" customWidth="1"/>
    <col min="11605" max="11605" width="2.453125" style="281" customWidth="1"/>
    <col min="11606" max="11622" width="9.1796875" style="281" customWidth="1"/>
    <col min="11623" max="11623" width="3.54296875" style="281" customWidth="1"/>
    <col min="11624" max="11639" width="9.1796875" style="281" customWidth="1"/>
    <col min="11640" max="11640" width="4.1796875" style="281" customWidth="1"/>
    <col min="11641" max="11657" width="9.1796875" style="281" customWidth="1"/>
    <col min="11658" max="11658" width="5.1796875" style="281" customWidth="1"/>
    <col min="11659" max="11674" width="9.1796875" style="281" customWidth="1"/>
    <col min="11675" max="11675" width="5.7265625" style="281" customWidth="1"/>
    <col min="11676" max="11689" width="9.1796875" style="281" customWidth="1"/>
    <col min="11690" max="11690" width="5.54296875" style="281" customWidth="1"/>
    <col min="11691" max="11703" width="9.1796875" style="281" customWidth="1"/>
    <col min="11704" max="11704" width="6.7265625" style="281" customWidth="1"/>
    <col min="11705" max="11715" width="9.1796875" style="281" customWidth="1"/>
    <col min="11716" max="11716" width="2.1796875" style="281" customWidth="1"/>
    <col min="11717" max="11727" width="9.1796875" style="281" customWidth="1"/>
    <col min="11728" max="11744" width="0.453125" style="281" customWidth="1"/>
    <col min="11745" max="11748" width="9.1796875" style="281" customWidth="1"/>
    <col min="11749" max="11776" width="0.81640625" style="281" hidden="1"/>
    <col min="11777" max="11777" width="45.453125" style="281" customWidth="1"/>
    <col min="11778" max="11778" width="17.26953125" style="281" customWidth="1"/>
    <col min="11779" max="11779" width="23.54296875" style="281" customWidth="1"/>
    <col min="11780" max="11780" width="19" style="281" customWidth="1"/>
    <col min="11781" max="11782" width="0.81640625" style="281" hidden="1" customWidth="1"/>
    <col min="11783" max="11783" width="24.1796875" style="281" customWidth="1"/>
    <col min="11784" max="11784" width="26.81640625" style="281" customWidth="1"/>
    <col min="11785" max="11785" width="17.1796875" style="281" customWidth="1"/>
    <col min="11786" max="11786" width="22.26953125" style="281" customWidth="1"/>
    <col min="11787" max="11787" width="18.26953125" style="281" customWidth="1"/>
    <col min="11788" max="11792" width="13" style="281" customWidth="1"/>
    <col min="11793" max="11809" width="9.1796875" style="281" customWidth="1"/>
    <col min="11810" max="11810" width="2.7265625" style="281" customWidth="1"/>
    <col min="11811" max="11826" width="9.1796875" style="281" customWidth="1"/>
    <col min="11827" max="11827" width="3.54296875" style="281" customWidth="1"/>
    <col min="11828" max="11843" width="9.1796875" style="281" customWidth="1"/>
    <col min="11844" max="11844" width="1.453125" style="281" customWidth="1"/>
    <col min="11845" max="11860" width="9.1796875" style="281" customWidth="1"/>
    <col min="11861" max="11861" width="2.453125" style="281" customWidth="1"/>
    <col min="11862" max="11878" width="9.1796875" style="281" customWidth="1"/>
    <col min="11879" max="11879" width="3.54296875" style="281" customWidth="1"/>
    <col min="11880" max="11895" width="9.1796875" style="281" customWidth="1"/>
    <col min="11896" max="11896" width="4.1796875" style="281" customWidth="1"/>
    <col min="11897" max="11913" width="9.1796875" style="281" customWidth="1"/>
    <col min="11914" max="11914" width="5.1796875" style="281" customWidth="1"/>
    <col min="11915" max="11930" width="9.1796875" style="281" customWidth="1"/>
    <col min="11931" max="11931" width="5.7265625" style="281" customWidth="1"/>
    <col min="11932" max="11945" width="9.1796875" style="281" customWidth="1"/>
    <col min="11946" max="11946" width="5.54296875" style="281" customWidth="1"/>
    <col min="11947" max="11959" width="9.1796875" style="281" customWidth="1"/>
    <col min="11960" max="11960" width="6.7265625" style="281" customWidth="1"/>
    <col min="11961" max="11971" width="9.1796875" style="281" customWidth="1"/>
    <col min="11972" max="11972" width="2.1796875" style="281" customWidth="1"/>
    <col min="11973" max="11983" width="9.1796875" style="281" customWidth="1"/>
    <col min="11984" max="12000" width="0.453125" style="281" customWidth="1"/>
    <col min="12001" max="12004" width="9.1796875" style="281" customWidth="1"/>
    <col min="12005" max="12032" width="0.81640625" style="281" hidden="1"/>
    <col min="12033" max="12033" width="45.453125" style="281" customWidth="1"/>
    <col min="12034" max="12034" width="17.26953125" style="281" customWidth="1"/>
    <col min="12035" max="12035" width="23.54296875" style="281" customWidth="1"/>
    <col min="12036" max="12036" width="19" style="281" customWidth="1"/>
    <col min="12037" max="12038" width="0.81640625" style="281" hidden="1" customWidth="1"/>
    <col min="12039" max="12039" width="24.1796875" style="281" customWidth="1"/>
    <col min="12040" max="12040" width="26.81640625" style="281" customWidth="1"/>
    <col min="12041" max="12041" width="17.1796875" style="281" customWidth="1"/>
    <col min="12042" max="12042" width="22.26953125" style="281" customWidth="1"/>
    <col min="12043" max="12043" width="18.26953125" style="281" customWidth="1"/>
    <col min="12044" max="12048" width="13" style="281" customWidth="1"/>
    <col min="12049" max="12065" width="9.1796875" style="281" customWidth="1"/>
    <col min="12066" max="12066" width="2.7265625" style="281" customWidth="1"/>
    <col min="12067" max="12082" width="9.1796875" style="281" customWidth="1"/>
    <col min="12083" max="12083" width="3.54296875" style="281" customWidth="1"/>
    <col min="12084" max="12099" width="9.1796875" style="281" customWidth="1"/>
    <col min="12100" max="12100" width="1.453125" style="281" customWidth="1"/>
    <col min="12101" max="12116" width="9.1796875" style="281" customWidth="1"/>
    <col min="12117" max="12117" width="2.453125" style="281" customWidth="1"/>
    <col min="12118" max="12134" width="9.1796875" style="281" customWidth="1"/>
    <col min="12135" max="12135" width="3.54296875" style="281" customWidth="1"/>
    <col min="12136" max="12151" width="9.1796875" style="281" customWidth="1"/>
    <col min="12152" max="12152" width="4.1796875" style="281" customWidth="1"/>
    <col min="12153" max="12169" width="9.1796875" style="281" customWidth="1"/>
    <col min="12170" max="12170" width="5.1796875" style="281" customWidth="1"/>
    <col min="12171" max="12186" width="9.1796875" style="281" customWidth="1"/>
    <col min="12187" max="12187" width="5.7265625" style="281" customWidth="1"/>
    <col min="12188" max="12201" width="9.1796875" style="281" customWidth="1"/>
    <col min="12202" max="12202" width="5.54296875" style="281" customWidth="1"/>
    <col min="12203" max="12215" width="9.1796875" style="281" customWidth="1"/>
    <col min="12216" max="12216" width="6.7265625" style="281" customWidth="1"/>
    <col min="12217" max="12227" width="9.1796875" style="281" customWidth="1"/>
    <col min="12228" max="12228" width="2.1796875" style="281" customWidth="1"/>
    <col min="12229" max="12239" width="9.1796875" style="281" customWidth="1"/>
    <col min="12240" max="12256" width="0.453125" style="281" customWidth="1"/>
    <col min="12257" max="12260" width="9.1796875" style="281" customWidth="1"/>
    <col min="12261" max="12288" width="0.81640625" style="281" hidden="1"/>
    <col min="12289" max="12289" width="45.453125" style="281" customWidth="1"/>
    <col min="12290" max="12290" width="17.26953125" style="281" customWidth="1"/>
    <col min="12291" max="12291" width="23.54296875" style="281" customWidth="1"/>
    <col min="12292" max="12292" width="19" style="281" customWidth="1"/>
    <col min="12293" max="12294" width="0.81640625" style="281" hidden="1" customWidth="1"/>
    <col min="12295" max="12295" width="24.1796875" style="281" customWidth="1"/>
    <col min="12296" max="12296" width="26.81640625" style="281" customWidth="1"/>
    <col min="12297" max="12297" width="17.1796875" style="281" customWidth="1"/>
    <col min="12298" max="12298" width="22.26953125" style="281" customWidth="1"/>
    <col min="12299" max="12299" width="18.26953125" style="281" customWidth="1"/>
    <col min="12300" max="12304" width="13" style="281" customWidth="1"/>
    <col min="12305" max="12321" width="9.1796875" style="281" customWidth="1"/>
    <col min="12322" max="12322" width="2.7265625" style="281" customWidth="1"/>
    <col min="12323" max="12338" width="9.1796875" style="281" customWidth="1"/>
    <col min="12339" max="12339" width="3.54296875" style="281" customWidth="1"/>
    <col min="12340" max="12355" width="9.1796875" style="281" customWidth="1"/>
    <col min="12356" max="12356" width="1.453125" style="281" customWidth="1"/>
    <col min="12357" max="12372" width="9.1796875" style="281" customWidth="1"/>
    <col min="12373" max="12373" width="2.453125" style="281" customWidth="1"/>
    <col min="12374" max="12390" width="9.1796875" style="281" customWidth="1"/>
    <col min="12391" max="12391" width="3.54296875" style="281" customWidth="1"/>
    <col min="12392" max="12407" width="9.1796875" style="281" customWidth="1"/>
    <col min="12408" max="12408" width="4.1796875" style="281" customWidth="1"/>
    <col min="12409" max="12425" width="9.1796875" style="281" customWidth="1"/>
    <col min="12426" max="12426" width="5.1796875" style="281" customWidth="1"/>
    <col min="12427" max="12442" width="9.1796875" style="281" customWidth="1"/>
    <col min="12443" max="12443" width="5.7265625" style="281" customWidth="1"/>
    <col min="12444" max="12457" width="9.1796875" style="281" customWidth="1"/>
    <col min="12458" max="12458" width="5.54296875" style="281" customWidth="1"/>
    <col min="12459" max="12471" width="9.1796875" style="281" customWidth="1"/>
    <col min="12472" max="12472" width="6.7265625" style="281" customWidth="1"/>
    <col min="12473" max="12483" width="9.1796875" style="281" customWidth="1"/>
    <col min="12484" max="12484" width="2.1796875" style="281" customWidth="1"/>
    <col min="12485" max="12495" width="9.1796875" style="281" customWidth="1"/>
    <col min="12496" max="12512" width="0.453125" style="281" customWidth="1"/>
    <col min="12513" max="12516" width="9.1796875" style="281" customWidth="1"/>
    <col min="12517" max="12544" width="0.81640625" style="281" hidden="1"/>
    <col min="12545" max="12545" width="45.453125" style="281" customWidth="1"/>
    <col min="12546" max="12546" width="17.26953125" style="281" customWidth="1"/>
    <col min="12547" max="12547" width="23.54296875" style="281" customWidth="1"/>
    <col min="12548" max="12548" width="19" style="281" customWidth="1"/>
    <col min="12549" max="12550" width="0.81640625" style="281" hidden="1" customWidth="1"/>
    <col min="12551" max="12551" width="24.1796875" style="281" customWidth="1"/>
    <col min="12552" max="12552" width="26.81640625" style="281" customWidth="1"/>
    <col min="12553" max="12553" width="17.1796875" style="281" customWidth="1"/>
    <col min="12554" max="12554" width="22.26953125" style="281" customWidth="1"/>
    <col min="12555" max="12555" width="18.26953125" style="281" customWidth="1"/>
    <col min="12556" max="12560" width="13" style="281" customWidth="1"/>
    <col min="12561" max="12577" width="9.1796875" style="281" customWidth="1"/>
    <col min="12578" max="12578" width="2.7265625" style="281" customWidth="1"/>
    <col min="12579" max="12594" width="9.1796875" style="281" customWidth="1"/>
    <col min="12595" max="12595" width="3.54296875" style="281" customWidth="1"/>
    <col min="12596" max="12611" width="9.1796875" style="281" customWidth="1"/>
    <col min="12612" max="12612" width="1.453125" style="281" customWidth="1"/>
    <col min="12613" max="12628" width="9.1796875" style="281" customWidth="1"/>
    <col min="12629" max="12629" width="2.453125" style="281" customWidth="1"/>
    <col min="12630" max="12646" width="9.1796875" style="281" customWidth="1"/>
    <col min="12647" max="12647" width="3.54296875" style="281" customWidth="1"/>
    <col min="12648" max="12663" width="9.1796875" style="281" customWidth="1"/>
    <col min="12664" max="12664" width="4.1796875" style="281" customWidth="1"/>
    <col min="12665" max="12681" width="9.1796875" style="281" customWidth="1"/>
    <col min="12682" max="12682" width="5.1796875" style="281" customWidth="1"/>
    <col min="12683" max="12698" width="9.1796875" style="281" customWidth="1"/>
    <col min="12699" max="12699" width="5.7265625" style="281" customWidth="1"/>
    <col min="12700" max="12713" width="9.1796875" style="281" customWidth="1"/>
    <col min="12714" max="12714" width="5.54296875" style="281" customWidth="1"/>
    <col min="12715" max="12727" width="9.1796875" style="281" customWidth="1"/>
    <col min="12728" max="12728" width="6.7265625" style="281" customWidth="1"/>
    <col min="12729" max="12739" width="9.1796875" style="281" customWidth="1"/>
    <col min="12740" max="12740" width="2.1796875" style="281" customWidth="1"/>
    <col min="12741" max="12751" width="9.1796875" style="281" customWidth="1"/>
    <col min="12752" max="12768" width="0.453125" style="281" customWidth="1"/>
    <col min="12769" max="12772" width="9.1796875" style="281" customWidth="1"/>
    <col min="12773" max="12800" width="0.81640625" style="281" hidden="1"/>
    <col min="12801" max="12801" width="45.453125" style="281" customWidth="1"/>
    <col min="12802" max="12802" width="17.26953125" style="281" customWidth="1"/>
    <col min="12803" max="12803" width="23.54296875" style="281" customWidth="1"/>
    <col min="12804" max="12804" width="19" style="281" customWidth="1"/>
    <col min="12805" max="12806" width="0.81640625" style="281" hidden="1" customWidth="1"/>
    <col min="12807" max="12807" width="24.1796875" style="281" customWidth="1"/>
    <col min="12808" max="12808" width="26.81640625" style="281" customWidth="1"/>
    <col min="12809" max="12809" width="17.1796875" style="281" customWidth="1"/>
    <col min="12810" max="12810" width="22.26953125" style="281" customWidth="1"/>
    <col min="12811" max="12811" width="18.26953125" style="281" customWidth="1"/>
    <col min="12812" max="12816" width="13" style="281" customWidth="1"/>
    <col min="12817" max="12833" width="9.1796875" style="281" customWidth="1"/>
    <col min="12834" max="12834" width="2.7265625" style="281" customWidth="1"/>
    <col min="12835" max="12850" width="9.1796875" style="281" customWidth="1"/>
    <col min="12851" max="12851" width="3.54296875" style="281" customWidth="1"/>
    <col min="12852" max="12867" width="9.1796875" style="281" customWidth="1"/>
    <col min="12868" max="12868" width="1.453125" style="281" customWidth="1"/>
    <col min="12869" max="12884" width="9.1796875" style="281" customWidth="1"/>
    <col min="12885" max="12885" width="2.453125" style="281" customWidth="1"/>
    <col min="12886" max="12902" width="9.1796875" style="281" customWidth="1"/>
    <col min="12903" max="12903" width="3.54296875" style="281" customWidth="1"/>
    <col min="12904" max="12919" width="9.1796875" style="281" customWidth="1"/>
    <col min="12920" max="12920" width="4.1796875" style="281" customWidth="1"/>
    <col min="12921" max="12937" width="9.1796875" style="281" customWidth="1"/>
    <col min="12938" max="12938" width="5.1796875" style="281" customWidth="1"/>
    <col min="12939" max="12954" width="9.1796875" style="281" customWidth="1"/>
    <col min="12955" max="12955" width="5.7265625" style="281" customWidth="1"/>
    <col min="12956" max="12969" width="9.1796875" style="281" customWidth="1"/>
    <col min="12970" max="12970" width="5.54296875" style="281" customWidth="1"/>
    <col min="12971" max="12983" width="9.1796875" style="281" customWidth="1"/>
    <col min="12984" max="12984" width="6.7265625" style="281" customWidth="1"/>
    <col min="12985" max="12995" width="9.1796875" style="281" customWidth="1"/>
    <col min="12996" max="12996" width="2.1796875" style="281" customWidth="1"/>
    <col min="12997" max="13007" width="9.1796875" style="281" customWidth="1"/>
    <col min="13008" max="13024" width="0.453125" style="281" customWidth="1"/>
    <col min="13025" max="13028" width="9.1796875" style="281" customWidth="1"/>
    <col min="13029" max="13056" width="0.81640625" style="281" hidden="1"/>
    <col min="13057" max="13057" width="45.453125" style="281" customWidth="1"/>
    <col min="13058" max="13058" width="17.26953125" style="281" customWidth="1"/>
    <col min="13059" max="13059" width="23.54296875" style="281" customWidth="1"/>
    <col min="13060" max="13060" width="19" style="281" customWidth="1"/>
    <col min="13061" max="13062" width="0.81640625" style="281" hidden="1" customWidth="1"/>
    <col min="13063" max="13063" width="24.1796875" style="281" customWidth="1"/>
    <col min="13064" max="13064" width="26.81640625" style="281" customWidth="1"/>
    <col min="13065" max="13065" width="17.1796875" style="281" customWidth="1"/>
    <col min="13066" max="13066" width="22.26953125" style="281" customWidth="1"/>
    <col min="13067" max="13067" width="18.26953125" style="281" customWidth="1"/>
    <col min="13068" max="13072" width="13" style="281" customWidth="1"/>
    <col min="13073" max="13089" width="9.1796875" style="281" customWidth="1"/>
    <col min="13090" max="13090" width="2.7265625" style="281" customWidth="1"/>
    <col min="13091" max="13106" width="9.1796875" style="281" customWidth="1"/>
    <col min="13107" max="13107" width="3.54296875" style="281" customWidth="1"/>
    <col min="13108" max="13123" width="9.1796875" style="281" customWidth="1"/>
    <col min="13124" max="13124" width="1.453125" style="281" customWidth="1"/>
    <col min="13125" max="13140" width="9.1796875" style="281" customWidth="1"/>
    <col min="13141" max="13141" width="2.453125" style="281" customWidth="1"/>
    <col min="13142" max="13158" width="9.1796875" style="281" customWidth="1"/>
    <col min="13159" max="13159" width="3.54296875" style="281" customWidth="1"/>
    <col min="13160" max="13175" width="9.1796875" style="281" customWidth="1"/>
    <col min="13176" max="13176" width="4.1796875" style="281" customWidth="1"/>
    <col min="13177" max="13193" width="9.1796875" style="281" customWidth="1"/>
    <col min="13194" max="13194" width="5.1796875" style="281" customWidth="1"/>
    <col min="13195" max="13210" width="9.1796875" style="281" customWidth="1"/>
    <col min="13211" max="13211" width="5.7265625" style="281" customWidth="1"/>
    <col min="13212" max="13225" width="9.1796875" style="281" customWidth="1"/>
    <col min="13226" max="13226" width="5.54296875" style="281" customWidth="1"/>
    <col min="13227" max="13239" width="9.1796875" style="281" customWidth="1"/>
    <col min="13240" max="13240" width="6.7265625" style="281" customWidth="1"/>
    <col min="13241" max="13251" width="9.1796875" style="281" customWidth="1"/>
    <col min="13252" max="13252" width="2.1796875" style="281" customWidth="1"/>
    <col min="13253" max="13263" width="9.1796875" style="281" customWidth="1"/>
    <col min="13264" max="13280" width="0.453125" style="281" customWidth="1"/>
    <col min="13281" max="13284" width="9.1796875" style="281" customWidth="1"/>
    <col min="13285" max="13312" width="0.81640625" style="281" hidden="1"/>
    <col min="13313" max="13313" width="45.453125" style="281" customWidth="1"/>
    <col min="13314" max="13314" width="17.26953125" style="281" customWidth="1"/>
    <col min="13315" max="13315" width="23.54296875" style="281" customWidth="1"/>
    <col min="13316" max="13316" width="19" style="281" customWidth="1"/>
    <col min="13317" max="13318" width="0.81640625" style="281" hidden="1" customWidth="1"/>
    <col min="13319" max="13319" width="24.1796875" style="281" customWidth="1"/>
    <col min="13320" max="13320" width="26.81640625" style="281" customWidth="1"/>
    <col min="13321" max="13321" width="17.1796875" style="281" customWidth="1"/>
    <col min="13322" max="13322" width="22.26953125" style="281" customWidth="1"/>
    <col min="13323" max="13323" width="18.26953125" style="281" customWidth="1"/>
    <col min="13324" max="13328" width="13" style="281" customWidth="1"/>
    <col min="13329" max="13345" width="9.1796875" style="281" customWidth="1"/>
    <col min="13346" max="13346" width="2.7265625" style="281" customWidth="1"/>
    <col min="13347" max="13362" width="9.1796875" style="281" customWidth="1"/>
    <col min="13363" max="13363" width="3.54296875" style="281" customWidth="1"/>
    <col min="13364" max="13379" width="9.1796875" style="281" customWidth="1"/>
    <col min="13380" max="13380" width="1.453125" style="281" customWidth="1"/>
    <col min="13381" max="13396" width="9.1796875" style="281" customWidth="1"/>
    <col min="13397" max="13397" width="2.453125" style="281" customWidth="1"/>
    <col min="13398" max="13414" width="9.1796875" style="281" customWidth="1"/>
    <col min="13415" max="13415" width="3.54296875" style="281" customWidth="1"/>
    <col min="13416" max="13431" width="9.1796875" style="281" customWidth="1"/>
    <col min="13432" max="13432" width="4.1796875" style="281" customWidth="1"/>
    <col min="13433" max="13449" width="9.1796875" style="281" customWidth="1"/>
    <col min="13450" max="13450" width="5.1796875" style="281" customWidth="1"/>
    <col min="13451" max="13466" width="9.1796875" style="281" customWidth="1"/>
    <col min="13467" max="13467" width="5.7265625" style="281" customWidth="1"/>
    <col min="13468" max="13481" width="9.1796875" style="281" customWidth="1"/>
    <col min="13482" max="13482" width="5.54296875" style="281" customWidth="1"/>
    <col min="13483" max="13495" width="9.1796875" style="281" customWidth="1"/>
    <col min="13496" max="13496" width="6.7265625" style="281" customWidth="1"/>
    <col min="13497" max="13507" width="9.1796875" style="281" customWidth="1"/>
    <col min="13508" max="13508" width="2.1796875" style="281" customWidth="1"/>
    <col min="13509" max="13519" width="9.1796875" style="281" customWidth="1"/>
    <col min="13520" max="13536" width="0.453125" style="281" customWidth="1"/>
    <col min="13537" max="13540" width="9.1796875" style="281" customWidth="1"/>
    <col min="13541" max="13568" width="0.81640625" style="281" hidden="1"/>
    <col min="13569" max="13569" width="45.453125" style="281" customWidth="1"/>
    <col min="13570" max="13570" width="17.26953125" style="281" customWidth="1"/>
    <col min="13571" max="13571" width="23.54296875" style="281" customWidth="1"/>
    <col min="13572" max="13572" width="19" style="281" customWidth="1"/>
    <col min="13573" max="13574" width="0.81640625" style="281" hidden="1" customWidth="1"/>
    <col min="13575" max="13575" width="24.1796875" style="281" customWidth="1"/>
    <col min="13576" max="13576" width="26.81640625" style="281" customWidth="1"/>
    <col min="13577" max="13577" width="17.1796875" style="281" customWidth="1"/>
    <col min="13578" max="13578" width="22.26953125" style="281" customWidth="1"/>
    <col min="13579" max="13579" width="18.26953125" style="281" customWidth="1"/>
    <col min="13580" max="13584" width="13" style="281" customWidth="1"/>
    <col min="13585" max="13601" width="9.1796875" style="281" customWidth="1"/>
    <col min="13602" max="13602" width="2.7265625" style="281" customWidth="1"/>
    <col min="13603" max="13618" width="9.1796875" style="281" customWidth="1"/>
    <col min="13619" max="13619" width="3.54296875" style="281" customWidth="1"/>
    <col min="13620" max="13635" width="9.1796875" style="281" customWidth="1"/>
    <col min="13636" max="13636" width="1.453125" style="281" customWidth="1"/>
    <col min="13637" max="13652" width="9.1796875" style="281" customWidth="1"/>
    <col min="13653" max="13653" width="2.453125" style="281" customWidth="1"/>
    <col min="13654" max="13670" width="9.1796875" style="281" customWidth="1"/>
    <col min="13671" max="13671" width="3.54296875" style="281" customWidth="1"/>
    <col min="13672" max="13687" width="9.1796875" style="281" customWidth="1"/>
    <col min="13688" max="13688" width="4.1796875" style="281" customWidth="1"/>
    <col min="13689" max="13705" width="9.1796875" style="281" customWidth="1"/>
    <col min="13706" max="13706" width="5.1796875" style="281" customWidth="1"/>
    <col min="13707" max="13722" width="9.1796875" style="281" customWidth="1"/>
    <col min="13723" max="13723" width="5.7265625" style="281" customWidth="1"/>
    <col min="13724" max="13737" width="9.1796875" style="281" customWidth="1"/>
    <col min="13738" max="13738" width="5.54296875" style="281" customWidth="1"/>
    <col min="13739" max="13751" width="9.1796875" style="281" customWidth="1"/>
    <col min="13752" max="13752" width="6.7265625" style="281" customWidth="1"/>
    <col min="13753" max="13763" width="9.1796875" style="281" customWidth="1"/>
    <col min="13764" max="13764" width="2.1796875" style="281" customWidth="1"/>
    <col min="13765" max="13775" width="9.1796875" style="281" customWidth="1"/>
    <col min="13776" max="13792" width="0.453125" style="281" customWidth="1"/>
    <col min="13793" max="13796" width="9.1796875" style="281" customWidth="1"/>
    <col min="13797" max="13824" width="0.81640625" style="281" hidden="1"/>
    <col min="13825" max="13825" width="45.453125" style="281" customWidth="1"/>
    <col min="13826" max="13826" width="17.26953125" style="281" customWidth="1"/>
    <col min="13827" max="13827" width="23.54296875" style="281" customWidth="1"/>
    <col min="13828" max="13828" width="19" style="281" customWidth="1"/>
    <col min="13829" max="13830" width="0.81640625" style="281" hidden="1" customWidth="1"/>
    <col min="13831" max="13831" width="24.1796875" style="281" customWidth="1"/>
    <col min="13832" max="13832" width="26.81640625" style="281" customWidth="1"/>
    <col min="13833" max="13833" width="17.1796875" style="281" customWidth="1"/>
    <col min="13834" max="13834" width="22.26953125" style="281" customWidth="1"/>
    <col min="13835" max="13835" width="18.26953125" style="281" customWidth="1"/>
    <col min="13836" max="13840" width="13" style="281" customWidth="1"/>
    <col min="13841" max="13857" width="9.1796875" style="281" customWidth="1"/>
    <col min="13858" max="13858" width="2.7265625" style="281" customWidth="1"/>
    <col min="13859" max="13874" width="9.1796875" style="281" customWidth="1"/>
    <col min="13875" max="13875" width="3.54296875" style="281" customWidth="1"/>
    <col min="13876" max="13891" width="9.1796875" style="281" customWidth="1"/>
    <col min="13892" max="13892" width="1.453125" style="281" customWidth="1"/>
    <col min="13893" max="13908" width="9.1796875" style="281" customWidth="1"/>
    <col min="13909" max="13909" width="2.453125" style="281" customWidth="1"/>
    <col min="13910" max="13926" width="9.1796875" style="281" customWidth="1"/>
    <col min="13927" max="13927" width="3.54296875" style="281" customWidth="1"/>
    <col min="13928" max="13943" width="9.1796875" style="281" customWidth="1"/>
    <col min="13944" max="13944" width="4.1796875" style="281" customWidth="1"/>
    <col min="13945" max="13961" width="9.1796875" style="281" customWidth="1"/>
    <col min="13962" max="13962" width="5.1796875" style="281" customWidth="1"/>
    <col min="13963" max="13978" width="9.1796875" style="281" customWidth="1"/>
    <col min="13979" max="13979" width="5.7265625" style="281" customWidth="1"/>
    <col min="13980" max="13993" width="9.1796875" style="281" customWidth="1"/>
    <col min="13994" max="13994" width="5.54296875" style="281" customWidth="1"/>
    <col min="13995" max="14007" width="9.1796875" style="281" customWidth="1"/>
    <col min="14008" max="14008" width="6.7265625" style="281" customWidth="1"/>
    <col min="14009" max="14019" width="9.1796875" style="281" customWidth="1"/>
    <col min="14020" max="14020" width="2.1796875" style="281" customWidth="1"/>
    <col min="14021" max="14031" width="9.1796875" style="281" customWidth="1"/>
    <col min="14032" max="14048" width="0.453125" style="281" customWidth="1"/>
    <col min="14049" max="14052" width="9.1796875" style="281" customWidth="1"/>
    <col min="14053" max="14080" width="0.81640625" style="281" hidden="1"/>
    <col min="14081" max="14081" width="45.453125" style="281" customWidth="1"/>
    <col min="14082" max="14082" width="17.26953125" style="281" customWidth="1"/>
    <col min="14083" max="14083" width="23.54296875" style="281" customWidth="1"/>
    <col min="14084" max="14084" width="19" style="281" customWidth="1"/>
    <col min="14085" max="14086" width="0.81640625" style="281" hidden="1" customWidth="1"/>
    <col min="14087" max="14087" width="24.1796875" style="281" customWidth="1"/>
    <col min="14088" max="14088" width="26.81640625" style="281" customWidth="1"/>
    <col min="14089" max="14089" width="17.1796875" style="281" customWidth="1"/>
    <col min="14090" max="14090" width="22.26953125" style="281" customWidth="1"/>
    <col min="14091" max="14091" width="18.26953125" style="281" customWidth="1"/>
    <col min="14092" max="14096" width="13" style="281" customWidth="1"/>
    <col min="14097" max="14113" width="9.1796875" style="281" customWidth="1"/>
    <col min="14114" max="14114" width="2.7265625" style="281" customWidth="1"/>
    <col min="14115" max="14130" width="9.1796875" style="281" customWidth="1"/>
    <col min="14131" max="14131" width="3.54296875" style="281" customWidth="1"/>
    <col min="14132" max="14147" width="9.1796875" style="281" customWidth="1"/>
    <col min="14148" max="14148" width="1.453125" style="281" customWidth="1"/>
    <col min="14149" max="14164" width="9.1796875" style="281" customWidth="1"/>
    <col min="14165" max="14165" width="2.453125" style="281" customWidth="1"/>
    <col min="14166" max="14182" width="9.1796875" style="281" customWidth="1"/>
    <col min="14183" max="14183" width="3.54296875" style="281" customWidth="1"/>
    <col min="14184" max="14199" width="9.1796875" style="281" customWidth="1"/>
    <col min="14200" max="14200" width="4.1796875" style="281" customWidth="1"/>
    <col min="14201" max="14217" width="9.1796875" style="281" customWidth="1"/>
    <col min="14218" max="14218" width="5.1796875" style="281" customWidth="1"/>
    <col min="14219" max="14234" width="9.1796875" style="281" customWidth="1"/>
    <col min="14235" max="14235" width="5.7265625" style="281" customWidth="1"/>
    <col min="14236" max="14249" width="9.1796875" style="281" customWidth="1"/>
    <col min="14250" max="14250" width="5.54296875" style="281" customWidth="1"/>
    <col min="14251" max="14263" width="9.1796875" style="281" customWidth="1"/>
    <col min="14264" max="14264" width="6.7265625" style="281" customWidth="1"/>
    <col min="14265" max="14275" width="9.1796875" style="281" customWidth="1"/>
    <col min="14276" max="14276" width="2.1796875" style="281" customWidth="1"/>
    <col min="14277" max="14287" width="9.1796875" style="281" customWidth="1"/>
    <col min="14288" max="14304" width="0.453125" style="281" customWidth="1"/>
    <col min="14305" max="14308" width="9.1796875" style="281" customWidth="1"/>
    <col min="14309" max="14336" width="0.81640625" style="281" hidden="1"/>
    <col min="14337" max="14337" width="45.453125" style="281" customWidth="1"/>
    <col min="14338" max="14338" width="17.26953125" style="281" customWidth="1"/>
    <col min="14339" max="14339" width="23.54296875" style="281" customWidth="1"/>
    <col min="14340" max="14340" width="19" style="281" customWidth="1"/>
    <col min="14341" max="14342" width="0.81640625" style="281" hidden="1" customWidth="1"/>
    <col min="14343" max="14343" width="24.1796875" style="281" customWidth="1"/>
    <col min="14344" max="14344" width="26.81640625" style="281" customWidth="1"/>
    <col min="14345" max="14345" width="17.1796875" style="281" customWidth="1"/>
    <col min="14346" max="14346" width="22.26953125" style="281" customWidth="1"/>
    <col min="14347" max="14347" width="18.26953125" style="281" customWidth="1"/>
    <col min="14348" max="14352" width="13" style="281" customWidth="1"/>
    <col min="14353" max="14369" width="9.1796875" style="281" customWidth="1"/>
    <col min="14370" max="14370" width="2.7265625" style="281" customWidth="1"/>
    <col min="14371" max="14386" width="9.1796875" style="281" customWidth="1"/>
    <col min="14387" max="14387" width="3.54296875" style="281" customWidth="1"/>
    <col min="14388" max="14403" width="9.1796875" style="281" customWidth="1"/>
    <col min="14404" max="14404" width="1.453125" style="281" customWidth="1"/>
    <col min="14405" max="14420" width="9.1796875" style="281" customWidth="1"/>
    <col min="14421" max="14421" width="2.453125" style="281" customWidth="1"/>
    <col min="14422" max="14438" width="9.1796875" style="281" customWidth="1"/>
    <col min="14439" max="14439" width="3.54296875" style="281" customWidth="1"/>
    <col min="14440" max="14455" width="9.1796875" style="281" customWidth="1"/>
    <col min="14456" max="14456" width="4.1796875" style="281" customWidth="1"/>
    <col min="14457" max="14473" width="9.1796875" style="281" customWidth="1"/>
    <col min="14474" max="14474" width="5.1796875" style="281" customWidth="1"/>
    <col min="14475" max="14490" width="9.1796875" style="281" customWidth="1"/>
    <col min="14491" max="14491" width="5.7265625" style="281" customWidth="1"/>
    <col min="14492" max="14505" width="9.1796875" style="281" customWidth="1"/>
    <col min="14506" max="14506" width="5.54296875" style="281" customWidth="1"/>
    <col min="14507" max="14519" width="9.1796875" style="281" customWidth="1"/>
    <col min="14520" max="14520" width="6.7265625" style="281" customWidth="1"/>
    <col min="14521" max="14531" width="9.1796875" style="281" customWidth="1"/>
    <col min="14532" max="14532" width="2.1796875" style="281" customWidth="1"/>
    <col min="14533" max="14543" width="9.1796875" style="281" customWidth="1"/>
    <col min="14544" max="14560" width="0.453125" style="281" customWidth="1"/>
    <col min="14561" max="14564" width="9.1796875" style="281" customWidth="1"/>
    <col min="14565" max="14592" width="0.81640625" style="281" hidden="1"/>
    <col min="14593" max="14593" width="45.453125" style="281" customWidth="1"/>
    <col min="14594" max="14594" width="17.26953125" style="281" customWidth="1"/>
    <col min="14595" max="14595" width="23.54296875" style="281" customWidth="1"/>
    <col min="14596" max="14596" width="19" style="281" customWidth="1"/>
    <col min="14597" max="14598" width="0.81640625" style="281" hidden="1" customWidth="1"/>
    <col min="14599" max="14599" width="24.1796875" style="281" customWidth="1"/>
    <col min="14600" max="14600" width="26.81640625" style="281" customWidth="1"/>
    <col min="14601" max="14601" width="17.1796875" style="281" customWidth="1"/>
    <col min="14602" max="14602" width="22.26953125" style="281" customWidth="1"/>
    <col min="14603" max="14603" width="18.26953125" style="281" customWidth="1"/>
    <col min="14604" max="14608" width="13" style="281" customWidth="1"/>
    <col min="14609" max="14625" width="9.1796875" style="281" customWidth="1"/>
    <col min="14626" max="14626" width="2.7265625" style="281" customWidth="1"/>
    <col min="14627" max="14642" width="9.1796875" style="281" customWidth="1"/>
    <col min="14643" max="14643" width="3.54296875" style="281" customWidth="1"/>
    <col min="14644" max="14659" width="9.1796875" style="281" customWidth="1"/>
    <col min="14660" max="14660" width="1.453125" style="281" customWidth="1"/>
    <col min="14661" max="14676" width="9.1796875" style="281" customWidth="1"/>
    <col min="14677" max="14677" width="2.453125" style="281" customWidth="1"/>
    <col min="14678" max="14694" width="9.1796875" style="281" customWidth="1"/>
    <col min="14695" max="14695" width="3.54296875" style="281" customWidth="1"/>
    <col min="14696" max="14711" width="9.1796875" style="281" customWidth="1"/>
    <col min="14712" max="14712" width="4.1796875" style="281" customWidth="1"/>
    <col min="14713" max="14729" width="9.1796875" style="281" customWidth="1"/>
    <col min="14730" max="14730" width="5.1796875" style="281" customWidth="1"/>
    <col min="14731" max="14746" width="9.1796875" style="281" customWidth="1"/>
    <col min="14747" max="14747" width="5.7265625" style="281" customWidth="1"/>
    <col min="14748" max="14761" width="9.1796875" style="281" customWidth="1"/>
    <col min="14762" max="14762" width="5.54296875" style="281" customWidth="1"/>
    <col min="14763" max="14775" width="9.1796875" style="281" customWidth="1"/>
    <col min="14776" max="14776" width="6.7265625" style="281" customWidth="1"/>
    <col min="14777" max="14787" width="9.1796875" style="281" customWidth="1"/>
    <col min="14788" max="14788" width="2.1796875" style="281" customWidth="1"/>
    <col min="14789" max="14799" width="9.1796875" style="281" customWidth="1"/>
    <col min="14800" max="14816" width="0.453125" style="281" customWidth="1"/>
    <col min="14817" max="14820" width="9.1796875" style="281" customWidth="1"/>
    <col min="14821" max="14848" width="0.81640625" style="281" hidden="1"/>
    <col min="14849" max="14849" width="45.453125" style="281" customWidth="1"/>
    <col min="14850" max="14850" width="17.26953125" style="281" customWidth="1"/>
    <col min="14851" max="14851" width="23.54296875" style="281" customWidth="1"/>
    <col min="14852" max="14852" width="19" style="281" customWidth="1"/>
    <col min="14853" max="14854" width="0.81640625" style="281" hidden="1" customWidth="1"/>
    <col min="14855" max="14855" width="24.1796875" style="281" customWidth="1"/>
    <col min="14856" max="14856" width="26.81640625" style="281" customWidth="1"/>
    <col min="14857" max="14857" width="17.1796875" style="281" customWidth="1"/>
    <col min="14858" max="14858" width="22.26953125" style="281" customWidth="1"/>
    <col min="14859" max="14859" width="18.26953125" style="281" customWidth="1"/>
    <col min="14860" max="14864" width="13" style="281" customWidth="1"/>
    <col min="14865" max="14881" width="9.1796875" style="281" customWidth="1"/>
    <col min="14882" max="14882" width="2.7265625" style="281" customWidth="1"/>
    <col min="14883" max="14898" width="9.1796875" style="281" customWidth="1"/>
    <col min="14899" max="14899" width="3.54296875" style="281" customWidth="1"/>
    <col min="14900" max="14915" width="9.1796875" style="281" customWidth="1"/>
    <col min="14916" max="14916" width="1.453125" style="281" customWidth="1"/>
    <col min="14917" max="14932" width="9.1796875" style="281" customWidth="1"/>
    <col min="14933" max="14933" width="2.453125" style="281" customWidth="1"/>
    <col min="14934" max="14950" width="9.1796875" style="281" customWidth="1"/>
    <col min="14951" max="14951" width="3.54296875" style="281" customWidth="1"/>
    <col min="14952" max="14967" width="9.1796875" style="281" customWidth="1"/>
    <col min="14968" max="14968" width="4.1796875" style="281" customWidth="1"/>
    <col min="14969" max="14985" width="9.1796875" style="281" customWidth="1"/>
    <col min="14986" max="14986" width="5.1796875" style="281" customWidth="1"/>
    <col min="14987" max="15002" width="9.1796875" style="281" customWidth="1"/>
    <col min="15003" max="15003" width="5.7265625" style="281" customWidth="1"/>
    <col min="15004" max="15017" width="9.1796875" style="281" customWidth="1"/>
    <col min="15018" max="15018" width="5.54296875" style="281" customWidth="1"/>
    <col min="15019" max="15031" width="9.1796875" style="281" customWidth="1"/>
    <col min="15032" max="15032" width="6.7265625" style="281" customWidth="1"/>
    <col min="15033" max="15043" width="9.1796875" style="281" customWidth="1"/>
    <col min="15044" max="15044" width="2.1796875" style="281" customWidth="1"/>
    <col min="15045" max="15055" width="9.1796875" style="281" customWidth="1"/>
    <col min="15056" max="15072" width="0.453125" style="281" customWidth="1"/>
    <col min="15073" max="15076" width="9.1796875" style="281" customWidth="1"/>
    <col min="15077" max="15104" width="0.81640625" style="281" hidden="1"/>
    <col min="15105" max="15105" width="45.453125" style="281" customWidth="1"/>
    <col min="15106" max="15106" width="17.26953125" style="281" customWidth="1"/>
    <col min="15107" max="15107" width="23.54296875" style="281" customWidth="1"/>
    <col min="15108" max="15108" width="19" style="281" customWidth="1"/>
    <col min="15109" max="15110" width="0.81640625" style="281" hidden="1" customWidth="1"/>
    <col min="15111" max="15111" width="24.1796875" style="281" customWidth="1"/>
    <col min="15112" max="15112" width="26.81640625" style="281" customWidth="1"/>
    <col min="15113" max="15113" width="17.1796875" style="281" customWidth="1"/>
    <col min="15114" max="15114" width="22.26953125" style="281" customWidth="1"/>
    <col min="15115" max="15115" width="18.26953125" style="281" customWidth="1"/>
    <col min="15116" max="15120" width="13" style="281" customWidth="1"/>
    <col min="15121" max="15137" width="9.1796875" style="281" customWidth="1"/>
    <col min="15138" max="15138" width="2.7265625" style="281" customWidth="1"/>
    <col min="15139" max="15154" width="9.1796875" style="281" customWidth="1"/>
    <col min="15155" max="15155" width="3.54296875" style="281" customWidth="1"/>
    <col min="15156" max="15171" width="9.1796875" style="281" customWidth="1"/>
    <col min="15172" max="15172" width="1.453125" style="281" customWidth="1"/>
    <col min="15173" max="15188" width="9.1796875" style="281" customWidth="1"/>
    <col min="15189" max="15189" width="2.453125" style="281" customWidth="1"/>
    <col min="15190" max="15206" width="9.1796875" style="281" customWidth="1"/>
    <col min="15207" max="15207" width="3.54296875" style="281" customWidth="1"/>
    <col min="15208" max="15223" width="9.1796875" style="281" customWidth="1"/>
    <col min="15224" max="15224" width="4.1796875" style="281" customWidth="1"/>
    <col min="15225" max="15241" width="9.1796875" style="281" customWidth="1"/>
    <col min="15242" max="15242" width="5.1796875" style="281" customWidth="1"/>
    <col min="15243" max="15258" width="9.1796875" style="281" customWidth="1"/>
    <col min="15259" max="15259" width="5.7265625" style="281" customWidth="1"/>
    <col min="15260" max="15273" width="9.1796875" style="281" customWidth="1"/>
    <col min="15274" max="15274" width="5.54296875" style="281" customWidth="1"/>
    <col min="15275" max="15287" width="9.1796875" style="281" customWidth="1"/>
    <col min="15288" max="15288" width="6.7265625" style="281" customWidth="1"/>
    <col min="15289" max="15299" width="9.1796875" style="281" customWidth="1"/>
    <col min="15300" max="15300" width="2.1796875" style="281" customWidth="1"/>
    <col min="15301" max="15311" width="9.1796875" style="281" customWidth="1"/>
    <col min="15312" max="15328" width="0.453125" style="281" customWidth="1"/>
    <col min="15329" max="15332" width="9.1796875" style="281" customWidth="1"/>
    <col min="15333" max="15360" width="0.81640625" style="281" hidden="1"/>
    <col min="15361" max="15361" width="45.453125" style="281" customWidth="1"/>
    <col min="15362" max="15362" width="17.26953125" style="281" customWidth="1"/>
    <col min="15363" max="15363" width="23.54296875" style="281" customWidth="1"/>
    <col min="15364" max="15364" width="19" style="281" customWidth="1"/>
    <col min="15365" max="15366" width="0.81640625" style="281" hidden="1" customWidth="1"/>
    <col min="15367" max="15367" width="24.1796875" style="281" customWidth="1"/>
    <col min="15368" max="15368" width="26.81640625" style="281" customWidth="1"/>
    <col min="15369" max="15369" width="17.1796875" style="281" customWidth="1"/>
    <col min="15370" max="15370" width="22.26953125" style="281" customWidth="1"/>
    <col min="15371" max="15371" width="18.26953125" style="281" customWidth="1"/>
    <col min="15372" max="15376" width="13" style="281" customWidth="1"/>
    <col min="15377" max="15393" width="9.1796875" style="281" customWidth="1"/>
    <col min="15394" max="15394" width="2.7265625" style="281" customWidth="1"/>
    <col min="15395" max="15410" width="9.1796875" style="281" customWidth="1"/>
    <col min="15411" max="15411" width="3.54296875" style="281" customWidth="1"/>
    <col min="15412" max="15427" width="9.1796875" style="281" customWidth="1"/>
    <col min="15428" max="15428" width="1.453125" style="281" customWidth="1"/>
    <col min="15429" max="15444" width="9.1796875" style="281" customWidth="1"/>
    <col min="15445" max="15445" width="2.453125" style="281" customWidth="1"/>
    <col min="15446" max="15462" width="9.1796875" style="281" customWidth="1"/>
    <col min="15463" max="15463" width="3.54296875" style="281" customWidth="1"/>
    <col min="15464" max="15479" width="9.1796875" style="281" customWidth="1"/>
    <col min="15480" max="15480" width="4.1796875" style="281" customWidth="1"/>
    <col min="15481" max="15497" width="9.1796875" style="281" customWidth="1"/>
    <col min="15498" max="15498" width="5.1796875" style="281" customWidth="1"/>
    <col min="15499" max="15514" width="9.1796875" style="281" customWidth="1"/>
    <col min="15515" max="15515" width="5.7265625" style="281" customWidth="1"/>
    <col min="15516" max="15529" width="9.1796875" style="281" customWidth="1"/>
    <col min="15530" max="15530" width="5.54296875" style="281" customWidth="1"/>
    <col min="15531" max="15543" width="9.1796875" style="281" customWidth="1"/>
    <col min="15544" max="15544" width="6.7265625" style="281" customWidth="1"/>
    <col min="15545" max="15555" width="9.1796875" style="281" customWidth="1"/>
    <col min="15556" max="15556" width="2.1796875" style="281" customWidth="1"/>
    <col min="15557" max="15567" width="9.1796875" style="281" customWidth="1"/>
    <col min="15568" max="15584" width="0.453125" style="281" customWidth="1"/>
    <col min="15585" max="15588" width="9.1796875" style="281" customWidth="1"/>
    <col min="15589" max="15616" width="0.81640625" style="281" hidden="1"/>
    <col min="15617" max="15617" width="45.453125" style="281" customWidth="1"/>
    <col min="15618" max="15618" width="17.26953125" style="281" customWidth="1"/>
    <col min="15619" max="15619" width="23.54296875" style="281" customWidth="1"/>
    <col min="15620" max="15620" width="19" style="281" customWidth="1"/>
    <col min="15621" max="15622" width="0.81640625" style="281" hidden="1" customWidth="1"/>
    <col min="15623" max="15623" width="24.1796875" style="281" customWidth="1"/>
    <col min="15624" max="15624" width="26.81640625" style="281" customWidth="1"/>
    <col min="15625" max="15625" width="17.1796875" style="281" customWidth="1"/>
    <col min="15626" max="15626" width="22.26953125" style="281" customWidth="1"/>
    <col min="15627" max="15627" width="18.26953125" style="281" customWidth="1"/>
    <col min="15628" max="15632" width="13" style="281" customWidth="1"/>
    <col min="15633" max="15649" width="9.1796875" style="281" customWidth="1"/>
    <col min="15650" max="15650" width="2.7265625" style="281" customWidth="1"/>
    <col min="15651" max="15666" width="9.1796875" style="281" customWidth="1"/>
    <col min="15667" max="15667" width="3.54296875" style="281" customWidth="1"/>
    <col min="15668" max="15683" width="9.1796875" style="281" customWidth="1"/>
    <col min="15684" max="15684" width="1.453125" style="281" customWidth="1"/>
    <col min="15685" max="15700" width="9.1796875" style="281" customWidth="1"/>
    <col min="15701" max="15701" width="2.453125" style="281" customWidth="1"/>
    <col min="15702" max="15718" width="9.1796875" style="281" customWidth="1"/>
    <col min="15719" max="15719" width="3.54296875" style="281" customWidth="1"/>
    <col min="15720" max="15735" width="9.1796875" style="281" customWidth="1"/>
    <col min="15736" max="15736" width="4.1796875" style="281" customWidth="1"/>
    <col min="15737" max="15753" width="9.1796875" style="281" customWidth="1"/>
    <col min="15754" max="15754" width="5.1796875" style="281" customWidth="1"/>
    <col min="15755" max="15770" width="9.1796875" style="281" customWidth="1"/>
    <col min="15771" max="15771" width="5.7265625" style="281" customWidth="1"/>
    <col min="15772" max="15785" width="9.1796875" style="281" customWidth="1"/>
    <col min="15786" max="15786" width="5.54296875" style="281" customWidth="1"/>
    <col min="15787" max="15799" width="9.1796875" style="281" customWidth="1"/>
    <col min="15800" max="15800" width="6.7265625" style="281" customWidth="1"/>
    <col min="15801" max="15811" width="9.1796875" style="281" customWidth="1"/>
    <col min="15812" max="15812" width="2.1796875" style="281" customWidth="1"/>
    <col min="15813" max="15823" width="9.1796875" style="281" customWidth="1"/>
    <col min="15824" max="15840" width="0.453125" style="281" customWidth="1"/>
    <col min="15841" max="15844" width="9.1796875" style="281" customWidth="1"/>
    <col min="15845" max="15872" width="0.81640625" style="281" hidden="1"/>
    <col min="15873" max="15873" width="45.453125" style="281" customWidth="1"/>
    <col min="15874" max="15874" width="17.26953125" style="281" customWidth="1"/>
    <col min="15875" max="15875" width="23.54296875" style="281" customWidth="1"/>
    <col min="15876" max="15876" width="19" style="281" customWidth="1"/>
    <col min="15877" max="15878" width="0.81640625" style="281" hidden="1" customWidth="1"/>
    <col min="15879" max="15879" width="24.1796875" style="281" customWidth="1"/>
    <col min="15880" max="15880" width="26.81640625" style="281" customWidth="1"/>
    <col min="15881" max="15881" width="17.1796875" style="281" customWidth="1"/>
    <col min="15882" max="15882" width="22.26953125" style="281" customWidth="1"/>
    <col min="15883" max="15883" width="18.26953125" style="281" customWidth="1"/>
    <col min="15884" max="15888" width="13" style="281" customWidth="1"/>
    <col min="15889" max="15905" width="9.1796875" style="281" customWidth="1"/>
    <col min="15906" max="15906" width="2.7265625" style="281" customWidth="1"/>
    <col min="15907" max="15922" width="9.1796875" style="281" customWidth="1"/>
    <col min="15923" max="15923" width="3.54296875" style="281" customWidth="1"/>
    <col min="15924" max="15939" width="9.1796875" style="281" customWidth="1"/>
    <col min="15940" max="15940" width="1.453125" style="281" customWidth="1"/>
    <col min="15941" max="15956" width="9.1796875" style="281" customWidth="1"/>
    <col min="15957" max="15957" width="2.453125" style="281" customWidth="1"/>
    <col min="15958" max="15974" width="9.1796875" style="281" customWidth="1"/>
    <col min="15975" max="15975" width="3.54296875" style="281" customWidth="1"/>
    <col min="15976" max="15991" width="9.1796875" style="281" customWidth="1"/>
    <col min="15992" max="15992" width="4.1796875" style="281" customWidth="1"/>
    <col min="15993" max="16009" width="9.1796875" style="281" customWidth="1"/>
    <col min="16010" max="16010" width="5.1796875" style="281" customWidth="1"/>
    <col min="16011" max="16026" width="9.1796875" style="281" customWidth="1"/>
    <col min="16027" max="16027" width="5.7265625" style="281" customWidth="1"/>
    <col min="16028" max="16041" width="9.1796875" style="281" customWidth="1"/>
    <col min="16042" max="16042" width="5.54296875" style="281" customWidth="1"/>
    <col min="16043" max="16055" width="9.1796875" style="281" customWidth="1"/>
    <col min="16056" max="16056" width="6.7265625" style="281" customWidth="1"/>
    <col min="16057" max="16067" width="9.1796875" style="281" customWidth="1"/>
    <col min="16068" max="16068" width="2.1796875" style="281" customWidth="1"/>
    <col min="16069" max="16079" width="9.1796875" style="281" customWidth="1"/>
    <col min="16080" max="16096" width="0.453125" style="281" customWidth="1"/>
    <col min="16097" max="16100" width="9.1796875" style="281" customWidth="1"/>
    <col min="16101" max="16128" width="0.81640625" style="281" hidden="1"/>
    <col min="16129" max="16129" width="45.453125" style="281" customWidth="1"/>
    <col min="16130" max="16130" width="17.26953125" style="281" customWidth="1"/>
    <col min="16131" max="16131" width="23.54296875" style="281" customWidth="1"/>
    <col min="16132" max="16132" width="19" style="281" customWidth="1"/>
    <col min="16133" max="16134" width="0.81640625" style="281" hidden="1" customWidth="1"/>
    <col min="16135" max="16135" width="24.1796875" style="281" customWidth="1"/>
    <col min="16136" max="16136" width="26.81640625" style="281" customWidth="1"/>
    <col min="16137" max="16137" width="17.1796875" style="281" customWidth="1"/>
    <col min="16138" max="16138" width="22.26953125" style="281" customWidth="1"/>
    <col min="16139" max="16139" width="18.26953125" style="281" customWidth="1"/>
    <col min="16140" max="16144" width="13" style="281" customWidth="1"/>
    <col min="16145" max="16161" width="9.1796875" style="281" customWidth="1"/>
    <col min="16162" max="16162" width="2.7265625" style="281" customWidth="1"/>
    <col min="16163" max="16178" width="9.1796875" style="281" customWidth="1"/>
    <col min="16179" max="16179" width="3.54296875" style="281" customWidth="1"/>
    <col min="16180" max="16195" width="9.1796875" style="281" customWidth="1"/>
    <col min="16196" max="16196" width="1.453125" style="281" customWidth="1"/>
    <col min="16197" max="16212" width="9.1796875" style="281" customWidth="1"/>
    <col min="16213" max="16213" width="2.453125" style="281" customWidth="1"/>
    <col min="16214" max="16230" width="9.1796875" style="281" customWidth="1"/>
    <col min="16231" max="16231" width="3.54296875" style="281" customWidth="1"/>
    <col min="16232" max="16247" width="9.1796875" style="281" customWidth="1"/>
    <col min="16248" max="16248" width="4.1796875" style="281" customWidth="1"/>
    <col min="16249" max="16265" width="9.1796875" style="281" customWidth="1"/>
    <col min="16266" max="16266" width="5.1796875" style="281" customWidth="1"/>
    <col min="16267" max="16282" width="9.1796875" style="281" customWidth="1"/>
    <col min="16283" max="16283" width="5.7265625" style="281" customWidth="1"/>
    <col min="16284" max="16297" width="9.1796875" style="281" customWidth="1"/>
    <col min="16298" max="16298" width="5.54296875" style="281" customWidth="1"/>
    <col min="16299" max="16311" width="9.1796875" style="281" customWidth="1"/>
    <col min="16312" max="16312" width="6.7265625" style="281" customWidth="1"/>
    <col min="16313" max="16323" width="9.1796875" style="281" customWidth="1"/>
    <col min="16324" max="16324" width="2.1796875" style="281" customWidth="1"/>
    <col min="16325" max="16335" width="9.1796875" style="281" customWidth="1"/>
    <col min="16336" max="16352" width="0.453125" style="281" customWidth="1"/>
    <col min="16353" max="16356" width="9.1796875" style="281" customWidth="1"/>
    <col min="16357" max="16384" width="0.81640625" style="281" hidden="1"/>
  </cols>
  <sheetData>
    <row r="1" spans="1:239" s="226" customFormat="1" ht="46.9" customHeight="1">
      <c r="A1" s="149"/>
      <c r="B1" s="225"/>
      <c r="G1" s="225"/>
      <c r="H1" s="225"/>
      <c r="I1" s="225"/>
      <c r="J1" s="225"/>
    </row>
    <row r="2" spans="1:239" s="226" customFormat="1" ht="46.9" customHeight="1">
      <c r="A2" s="149"/>
      <c r="B2" s="225"/>
      <c r="G2" s="225"/>
      <c r="H2" s="225"/>
      <c r="I2" s="225"/>
      <c r="J2" s="225"/>
    </row>
    <row r="3" spans="1:239" s="226" customFormat="1" ht="15.65" customHeight="1">
      <c r="A3" s="149"/>
      <c r="B3" s="225"/>
      <c r="G3" s="225"/>
      <c r="H3" s="225"/>
      <c r="I3" s="225"/>
      <c r="J3" s="225"/>
    </row>
    <row r="4" spans="1:239" s="226" customFormat="1" ht="6.75" customHeight="1">
      <c r="A4" s="149"/>
    </row>
    <row r="5" spans="1:239" s="226" customFormat="1" ht="16.149999999999999" customHeight="1">
      <c r="A5" s="341" t="s">
        <v>258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1:239" s="226" customFormat="1" ht="16.149999999999999" customHeight="1">
      <c r="A6" s="341"/>
      <c r="B6" s="341"/>
      <c r="C6" s="341"/>
      <c r="D6" s="341"/>
      <c r="E6" s="341"/>
      <c r="F6" s="341"/>
      <c r="G6" s="341"/>
      <c r="H6" s="341"/>
      <c r="I6" s="341"/>
      <c r="J6" s="341"/>
    </row>
    <row r="7" spans="1:239" s="226" customFormat="1" ht="16.5" customHeight="1">
      <c r="A7" s="227"/>
      <c r="B7" s="6"/>
      <c r="C7" s="228"/>
      <c r="D7" s="228"/>
      <c r="E7" s="228"/>
      <c r="F7" s="228"/>
      <c r="G7" s="227"/>
      <c r="H7" s="227"/>
      <c r="I7" s="229"/>
      <c r="J7" s="155" t="s">
        <v>96</v>
      </c>
    </row>
    <row r="8" spans="1:239" s="232" customFormat="1" ht="9" customHeight="1">
      <c r="A8" s="230"/>
      <c r="B8" s="231"/>
      <c r="C8" s="231"/>
      <c r="D8" s="231"/>
      <c r="G8" s="231"/>
      <c r="H8" s="231"/>
      <c r="I8" s="231"/>
      <c r="J8" s="231"/>
    </row>
    <row r="9" spans="1:239" s="232" customFormat="1" ht="18.649999999999999" customHeight="1">
      <c r="A9" s="230"/>
      <c r="B9" s="231"/>
      <c r="C9" s="231"/>
      <c r="D9" s="231"/>
      <c r="G9" s="231"/>
      <c r="H9" s="231"/>
      <c r="I9" s="231"/>
      <c r="J9" s="231"/>
    </row>
    <row r="10" spans="1:239" s="235" customFormat="1" ht="52.9" customHeight="1">
      <c r="A10" s="233"/>
      <c r="B10" s="234" t="s">
        <v>53</v>
      </c>
      <c r="C10" s="234" t="s">
        <v>54</v>
      </c>
      <c r="D10" s="234" t="s">
        <v>55</v>
      </c>
      <c r="E10" s="234" t="s">
        <v>33</v>
      </c>
      <c r="F10" s="234" t="s">
        <v>34</v>
      </c>
      <c r="G10" s="234" t="s">
        <v>103</v>
      </c>
      <c r="H10" s="234" t="s">
        <v>152</v>
      </c>
      <c r="I10" s="234" t="s">
        <v>151</v>
      </c>
      <c r="J10" s="234" t="s">
        <v>153</v>
      </c>
    </row>
    <row r="11" spans="1:239" s="235" customFormat="1" ht="21" customHeight="1">
      <c r="A11" s="236" t="s">
        <v>265</v>
      </c>
      <c r="B11" s="237">
        <v>46043272</v>
      </c>
      <c r="C11" s="237">
        <v>1348107</v>
      </c>
      <c r="D11" s="237">
        <v>37998837</v>
      </c>
      <c r="E11" s="237">
        <v>0</v>
      </c>
      <c r="F11" s="237"/>
      <c r="G11" s="237">
        <v>60115225</v>
      </c>
      <c r="H11" s="238">
        <v>145505441</v>
      </c>
      <c r="I11" s="239">
        <v>0</v>
      </c>
      <c r="J11" s="238">
        <v>145505441</v>
      </c>
    </row>
    <row r="12" spans="1:239" s="235" customFormat="1" ht="20.5" customHeight="1">
      <c r="A12" s="240" t="s">
        <v>95</v>
      </c>
      <c r="B12" s="241">
        <v>0</v>
      </c>
      <c r="C12" s="241">
        <v>0</v>
      </c>
      <c r="D12" s="241">
        <v>-595082</v>
      </c>
      <c r="E12" s="241"/>
      <c r="F12" s="241"/>
      <c r="G12" s="241">
        <v>595082</v>
      </c>
      <c r="H12" s="238">
        <v>0</v>
      </c>
      <c r="I12" s="239">
        <v>0</v>
      </c>
      <c r="J12" s="238">
        <v>0</v>
      </c>
    </row>
    <row r="13" spans="1:239" s="235" customFormat="1" ht="30" customHeight="1" collapsed="1">
      <c r="A13" s="242" t="s">
        <v>196</v>
      </c>
      <c r="B13" s="241">
        <v>0</v>
      </c>
      <c r="C13" s="241">
        <v>0</v>
      </c>
      <c r="D13" s="241"/>
      <c r="E13" s="241"/>
      <c r="F13" s="241"/>
      <c r="G13" s="241">
        <v>0</v>
      </c>
      <c r="H13" s="238">
        <v>0</v>
      </c>
      <c r="I13" s="239">
        <v>0</v>
      </c>
      <c r="J13" s="238">
        <v>0</v>
      </c>
    </row>
    <row r="14" spans="1:239" s="235" customFormat="1" ht="30" customHeight="1">
      <c r="A14" s="242" t="s">
        <v>254</v>
      </c>
      <c r="B14" s="241"/>
      <c r="C14" s="241"/>
      <c r="D14" s="241"/>
      <c r="E14" s="241"/>
      <c r="F14" s="241"/>
      <c r="G14" s="241">
        <v>-99968</v>
      </c>
      <c r="H14" s="238">
        <v>-99968</v>
      </c>
      <c r="I14" s="239"/>
      <c r="J14" s="238">
        <v>-99968</v>
      </c>
    </row>
    <row r="15" spans="1:239" s="235" customFormat="1" ht="20.5" hidden="1" customHeight="1" outlineLevel="1">
      <c r="A15" s="240" t="s">
        <v>86</v>
      </c>
      <c r="B15" s="241"/>
      <c r="C15" s="241"/>
      <c r="D15" s="241"/>
      <c r="E15" s="241"/>
      <c r="F15" s="241"/>
      <c r="G15" s="241">
        <v>0</v>
      </c>
      <c r="H15" s="238">
        <v>0</v>
      </c>
      <c r="I15" s="239"/>
      <c r="J15" s="238">
        <v>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</row>
    <row r="16" spans="1:239" s="235" customFormat="1" ht="20.5" customHeight="1" collapsed="1">
      <c r="A16" s="240" t="s">
        <v>267</v>
      </c>
      <c r="B16" s="241">
        <v>0</v>
      </c>
      <c r="C16" s="241">
        <v>0</v>
      </c>
      <c r="D16" s="241">
        <v>161677</v>
      </c>
      <c r="E16" s="241"/>
      <c r="F16" s="241"/>
      <c r="G16" s="241">
        <v>0</v>
      </c>
      <c r="H16" s="238">
        <v>161677</v>
      </c>
      <c r="I16" s="239">
        <v>0</v>
      </c>
      <c r="J16" s="238">
        <v>161677</v>
      </c>
    </row>
    <row r="17" spans="1:239" s="235" customFormat="1" ht="20.5" customHeight="1" outlineLevel="2">
      <c r="A17" s="240" t="s">
        <v>87</v>
      </c>
      <c r="B17" s="241"/>
      <c r="C17" s="241"/>
      <c r="D17" s="241"/>
      <c r="E17" s="241"/>
      <c r="F17" s="241"/>
      <c r="G17" s="241"/>
      <c r="H17" s="238">
        <v>0</v>
      </c>
      <c r="I17" s="239"/>
      <c r="J17" s="238">
        <v>0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</row>
    <row r="18" spans="1:239" s="235" customFormat="1" ht="21" customHeight="1">
      <c r="A18" s="236" t="s">
        <v>156</v>
      </c>
      <c r="B18" s="241">
        <v>0</v>
      </c>
      <c r="C18" s="237">
        <v>0</v>
      </c>
      <c r="D18" s="237"/>
      <c r="E18" s="237"/>
      <c r="F18" s="237"/>
      <c r="G18" s="241">
        <v>7341274.3558692848</v>
      </c>
      <c r="H18" s="238">
        <v>7341274.3558692848</v>
      </c>
      <c r="I18" s="239">
        <v>0</v>
      </c>
      <c r="J18" s="238">
        <v>7341274.3558692848</v>
      </c>
    </row>
    <row r="19" spans="1:239" s="235" customFormat="1" ht="21" customHeight="1">
      <c r="A19" s="240" t="s">
        <v>144</v>
      </c>
      <c r="B19" s="241"/>
      <c r="C19" s="241"/>
      <c r="D19" s="237"/>
      <c r="E19" s="237"/>
      <c r="F19" s="237"/>
      <c r="G19" s="241"/>
      <c r="H19" s="238">
        <v>0</v>
      </c>
      <c r="I19" s="239"/>
      <c r="J19" s="238">
        <v>0</v>
      </c>
    </row>
    <row r="20" spans="1:239" s="235" customFormat="1" ht="21" customHeight="1">
      <c r="A20" s="244" t="s">
        <v>89</v>
      </c>
      <c r="B20" s="237">
        <v>0</v>
      </c>
      <c r="C20" s="237">
        <v>0</v>
      </c>
      <c r="D20" s="237">
        <v>0</v>
      </c>
      <c r="E20" s="237">
        <v>0</v>
      </c>
      <c r="F20" s="237">
        <v>0</v>
      </c>
      <c r="G20" s="237"/>
      <c r="H20" s="238">
        <v>0</v>
      </c>
      <c r="I20" s="239"/>
      <c r="J20" s="238">
        <v>0</v>
      </c>
    </row>
    <row r="21" spans="1:239" s="248" customFormat="1" ht="21" customHeight="1" thickBot="1">
      <c r="A21" s="236" t="s">
        <v>266</v>
      </c>
      <c r="B21" s="245">
        <v>46043272</v>
      </c>
      <c r="C21" s="245">
        <v>1348107</v>
      </c>
      <c r="D21" s="245">
        <v>37565432</v>
      </c>
      <c r="E21" s="245">
        <v>0</v>
      </c>
      <c r="F21" s="245">
        <v>0</v>
      </c>
      <c r="G21" s="245">
        <v>67951613.355869278</v>
      </c>
      <c r="H21" s="245">
        <v>152908424.35586929</v>
      </c>
      <c r="I21" s="246">
        <v>0</v>
      </c>
      <c r="J21" s="245">
        <v>152908424.35586929</v>
      </c>
      <c r="K21" s="247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</row>
    <row r="22" spans="1:239" s="252" customFormat="1" ht="27.75" customHeight="1" thickTop="1">
      <c r="A22" s="236"/>
      <c r="B22" s="249"/>
      <c r="C22" s="250"/>
      <c r="D22" s="251">
        <v>0</v>
      </c>
      <c r="E22" s="250"/>
      <c r="F22" s="250"/>
      <c r="G22" s="251">
        <v>0.11860072612762451</v>
      </c>
      <c r="H22" s="250"/>
      <c r="I22" s="249"/>
      <c r="J22" s="249"/>
      <c r="K22" s="247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</row>
    <row r="23" spans="1:239" s="254" customFormat="1" ht="21" customHeight="1">
      <c r="A23" s="253" t="s">
        <v>187</v>
      </c>
      <c r="B23" s="237">
        <v>46043272</v>
      </c>
      <c r="C23" s="237">
        <v>1348105</v>
      </c>
      <c r="D23" s="237">
        <v>41413587</v>
      </c>
      <c r="E23" s="237" t="e">
        <v>#REF!</v>
      </c>
      <c r="F23" s="237" t="e">
        <v>#REF!</v>
      </c>
      <c r="G23" s="237">
        <v>60979619</v>
      </c>
      <c r="H23" s="238">
        <v>149784583</v>
      </c>
      <c r="I23" s="239">
        <v>0</v>
      </c>
      <c r="J23" s="238">
        <v>149784583</v>
      </c>
    </row>
    <row r="24" spans="1:239" s="254" customFormat="1" ht="20.5" customHeight="1">
      <c r="A24" s="255" t="s">
        <v>95</v>
      </c>
      <c r="B24" s="256">
        <v>0</v>
      </c>
      <c r="C24" s="256"/>
      <c r="D24" s="256">
        <v>-676346</v>
      </c>
      <c r="E24" s="256"/>
      <c r="F24" s="256"/>
      <c r="G24" s="256">
        <v>676346</v>
      </c>
      <c r="H24" s="257"/>
      <c r="I24" s="258">
        <v>0</v>
      </c>
      <c r="J24" s="257">
        <v>0</v>
      </c>
    </row>
    <row r="25" spans="1:239" s="254" customFormat="1" ht="31.5" hidden="1" customHeight="1">
      <c r="A25" s="259" t="s">
        <v>99</v>
      </c>
      <c r="B25" s="256">
        <v>0</v>
      </c>
      <c r="C25" s="256">
        <v>0</v>
      </c>
      <c r="D25" s="256">
        <v>0</v>
      </c>
      <c r="E25" s="256"/>
      <c r="F25" s="256"/>
      <c r="G25" s="256"/>
      <c r="H25" s="257">
        <v>0</v>
      </c>
      <c r="I25" s="258">
        <v>0</v>
      </c>
      <c r="J25" s="257">
        <v>0</v>
      </c>
    </row>
    <row r="26" spans="1:239" s="254" customFormat="1" ht="20.5" customHeight="1" outlineLevel="1">
      <c r="A26" s="255" t="s">
        <v>196</v>
      </c>
      <c r="B26" s="256"/>
      <c r="C26" s="256">
        <v>0</v>
      </c>
      <c r="D26" s="256">
        <v>0</v>
      </c>
      <c r="E26" s="260"/>
      <c r="F26" s="260"/>
      <c r="G26" s="256">
        <v>-1344394</v>
      </c>
      <c r="H26" s="261">
        <v>-1344394</v>
      </c>
      <c r="I26" s="256"/>
      <c r="J26" s="261">
        <v>-1344394</v>
      </c>
    </row>
    <row r="27" spans="1:239" s="254" customFormat="1" ht="21" hidden="1" customHeight="1" outlineLevel="1">
      <c r="A27" s="255" t="s">
        <v>87</v>
      </c>
      <c r="B27" s="256"/>
      <c r="C27" s="256"/>
      <c r="D27" s="256"/>
      <c r="E27" s="260"/>
      <c r="F27" s="260"/>
      <c r="G27" s="256"/>
      <c r="H27" s="261">
        <v>0</v>
      </c>
      <c r="I27" s="256"/>
      <c r="J27" s="261"/>
    </row>
    <row r="28" spans="1:239" s="262" customFormat="1" ht="21" hidden="1" customHeight="1">
      <c r="A28" s="255" t="s">
        <v>144</v>
      </c>
      <c r="B28" s="256">
        <v>0</v>
      </c>
      <c r="C28" s="256"/>
      <c r="D28" s="256">
        <v>0</v>
      </c>
      <c r="E28" s="261"/>
      <c r="F28" s="261"/>
      <c r="G28" s="256"/>
      <c r="H28" s="257">
        <v>0</v>
      </c>
      <c r="I28" s="258"/>
      <c r="J28" s="257">
        <v>0</v>
      </c>
    </row>
    <row r="29" spans="1:239" s="262" customFormat="1" ht="30" customHeight="1">
      <c r="A29" s="242" t="s">
        <v>254</v>
      </c>
      <c r="B29" s="256"/>
      <c r="C29" s="256"/>
      <c r="D29" s="256"/>
      <c r="E29" s="261"/>
      <c r="F29" s="261"/>
      <c r="G29" s="256"/>
      <c r="H29" s="257"/>
      <c r="I29" s="258"/>
      <c r="J29" s="257"/>
    </row>
    <row r="30" spans="1:239" s="254" customFormat="1" ht="20.5" customHeight="1">
      <c r="A30" s="255" t="s">
        <v>6</v>
      </c>
      <c r="B30" s="256">
        <v>0</v>
      </c>
      <c r="C30" s="256">
        <v>0</v>
      </c>
      <c r="D30" s="256">
        <v>0</v>
      </c>
      <c r="E30" s="256"/>
      <c r="F30" s="256"/>
      <c r="G30" s="256"/>
      <c r="H30" s="257">
        <v>0</v>
      </c>
      <c r="I30" s="258"/>
      <c r="J30" s="257">
        <v>0</v>
      </c>
    </row>
    <row r="31" spans="1:239" s="262" customFormat="1" ht="21" customHeight="1" collapsed="1">
      <c r="A31" s="263" t="s">
        <v>156</v>
      </c>
      <c r="B31" s="261">
        <v>0</v>
      </c>
      <c r="C31" s="261">
        <v>0</v>
      </c>
      <c r="D31" s="261">
        <v>0</v>
      </c>
      <c r="E31" s="261">
        <v>0</v>
      </c>
      <c r="F31" s="261">
        <v>0</v>
      </c>
      <c r="G31" s="256">
        <v>11275556</v>
      </c>
      <c r="H31" s="257">
        <v>11275556</v>
      </c>
      <c r="I31" s="258"/>
      <c r="J31" s="257">
        <v>11275556</v>
      </c>
    </row>
    <row r="32" spans="1:239" s="254" customFormat="1" ht="21" hidden="1" customHeight="1">
      <c r="A32" s="259" t="s">
        <v>90</v>
      </c>
      <c r="B32" s="256"/>
      <c r="C32" s="256"/>
      <c r="D32" s="256"/>
      <c r="E32" s="260"/>
      <c r="F32" s="260"/>
      <c r="G32" s="256">
        <v>1739</v>
      </c>
      <c r="H32" s="261">
        <v>1739</v>
      </c>
      <c r="I32" s="256"/>
      <c r="J32" s="257">
        <v>1739</v>
      </c>
    </row>
    <row r="33" spans="1:12" s="262" customFormat="1" ht="21" hidden="1" customHeight="1">
      <c r="A33" s="263" t="s">
        <v>141</v>
      </c>
      <c r="B33" s="261">
        <v>0</v>
      </c>
      <c r="C33" s="261">
        <v>0</v>
      </c>
      <c r="D33" s="261">
        <v>0</v>
      </c>
      <c r="E33" s="264">
        <v>0</v>
      </c>
      <c r="F33" s="264">
        <v>0</v>
      </c>
      <c r="G33" s="261">
        <v>11277295</v>
      </c>
      <c r="H33" s="261">
        <v>11277295</v>
      </c>
      <c r="I33" s="256"/>
      <c r="J33" s="261"/>
    </row>
    <row r="34" spans="1:12" s="254" customFormat="1" ht="25.5" customHeight="1" thickBot="1">
      <c r="A34" s="263" t="s">
        <v>268</v>
      </c>
      <c r="B34" s="265">
        <v>46043272</v>
      </c>
      <c r="C34" s="265">
        <v>1348105</v>
      </c>
      <c r="D34" s="265">
        <v>40737241</v>
      </c>
      <c r="E34" s="265" t="e">
        <v>#REF!</v>
      </c>
      <c r="F34" s="265" t="e">
        <v>#REF!</v>
      </c>
      <c r="G34" s="265">
        <v>71587127</v>
      </c>
      <c r="H34" s="265">
        <v>159715745</v>
      </c>
      <c r="I34" s="265">
        <v>0</v>
      </c>
      <c r="J34" s="265">
        <v>159715745</v>
      </c>
      <c r="K34" s="266"/>
      <c r="L34" s="266"/>
    </row>
    <row r="35" spans="1:12" s="254" customFormat="1" ht="26.25" customHeight="1" thickTop="1">
      <c r="A35" s="267"/>
      <c r="B35" s="267"/>
      <c r="C35" s="267"/>
      <c r="D35" s="267"/>
      <c r="E35" s="267"/>
      <c r="F35" s="267"/>
      <c r="G35" s="268"/>
      <c r="H35" s="269"/>
      <c r="I35" s="269"/>
      <c r="J35" s="269"/>
    </row>
    <row r="36" spans="1:12" s="235" customFormat="1" ht="25.15" customHeight="1">
      <c r="A36" s="118" t="s">
        <v>259</v>
      </c>
      <c r="B36" s="270"/>
      <c r="C36" s="269"/>
      <c r="D36" s="271"/>
      <c r="E36" s="269"/>
      <c r="F36" s="269"/>
      <c r="G36" s="272" t="s">
        <v>260</v>
      </c>
      <c r="H36" s="269"/>
      <c r="I36" s="269"/>
      <c r="J36" s="269"/>
    </row>
    <row r="37" spans="1:12" s="235" customFormat="1" ht="15" customHeight="1">
      <c r="A37" s="118"/>
      <c r="B37" s="273"/>
      <c r="C37" s="269"/>
      <c r="D37" s="271"/>
      <c r="E37" s="269"/>
      <c r="F37" s="269"/>
      <c r="G37" s="272"/>
      <c r="H37" s="269"/>
      <c r="I37" s="269"/>
      <c r="J37" s="269"/>
    </row>
    <row r="38" spans="1:12" s="235" customFormat="1" ht="25.9" customHeight="1">
      <c r="A38" s="118" t="s">
        <v>190</v>
      </c>
      <c r="B38" s="270"/>
      <c r="C38" s="269"/>
      <c r="D38" s="271"/>
      <c r="E38" s="269"/>
      <c r="F38" s="269"/>
      <c r="G38" s="272" t="s">
        <v>192</v>
      </c>
      <c r="H38" s="269"/>
      <c r="I38" s="269"/>
      <c r="J38" s="269"/>
    </row>
    <row r="39" spans="1:12" s="235" customFormat="1" ht="14">
      <c r="A39" s="274"/>
      <c r="B39" s="275"/>
      <c r="C39" s="276"/>
      <c r="D39" s="277"/>
      <c r="G39" s="278"/>
    </row>
    <row r="40" spans="1:12" s="235" customFormat="1" ht="14">
      <c r="A40" s="274"/>
      <c r="B40" s="275"/>
      <c r="C40" s="276"/>
      <c r="D40" s="277"/>
      <c r="G40" s="278"/>
    </row>
    <row r="41" spans="1:12" s="279" customFormat="1">
      <c r="E41" s="280"/>
      <c r="F41" s="280"/>
    </row>
    <row r="42" spans="1:12" s="279" customFormat="1">
      <c r="E42" s="280"/>
      <c r="F42" s="280"/>
    </row>
    <row r="49" spans="8:8">
      <c r="H49" s="297">
        <v>161060139</v>
      </c>
    </row>
  </sheetData>
  <mergeCells count="2">
    <mergeCell ref="A5:J5"/>
    <mergeCell ref="A6:J6"/>
  </mergeCells>
  <phoneticPr fontId="16" type="noConversion"/>
  <pageMargins left="0.59055118110236227" right="0" top="0.78740157480314965" bottom="0.39370078740157483" header="0.59055118110236227" footer="0.59055118110236227"/>
  <pageSetup paperSize="9" scale="67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120"/>
  <sheetViews>
    <sheetView view="pageBreakPreview" topLeftCell="A99" zoomScale="75" zoomScaleNormal="80" zoomScaleSheetLayoutView="75" workbookViewId="0">
      <selection activeCell="K118" sqref="K118"/>
    </sheetView>
  </sheetViews>
  <sheetFormatPr defaultColWidth="11.54296875" defaultRowHeight="12.5" outlineLevelRow="1" outlineLevelCol="1"/>
  <cols>
    <col min="1" max="1" width="1.81640625" customWidth="1" outlineLevel="1"/>
    <col min="2" max="2" width="53.26953125" customWidth="1" outlineLevel="1"/>
    <col min="3" max="3" width="23.54296875" customWidth="1"/>
    <col min="4" max="4" width="2.26953125" customWidth="1"/>
    <col min="5" max="5" width="22.54296875" customWidth="1"/>
    <col min="6" max="7" width="23.7265625" customWidth="1"/>
  </cols>
  <sheetData>
    <row r="1" spans="1:5" ht="33" customHeight="1"/>
    <row r="2" spans="1:5" ht="33" customHeight="1"/>
    <row r="3" spans="1:5" ht="14.5" customHeight="1"/>
    <row r="4" spans="1:5" ht="14.5" customHeight="1"/>
    <row r="5" spans="1:5" ht="14.5" customHeight="1"/>
    <row r="6" spans="1:5" ht="9" customHeight="1"/>
    <row r="7" spans="1:5" ht="15.65" customHeight="1">
      <c r="A7" s="344" t="s">
        <v>150</v>
      </c>
      <c r="B7" s="344"/>
      <c r="C7" s="344"/>
      <c r="D7" s="344"/>
      <c r="E7" s="344"/>
    </row>
    <row r="8" spans="1:5" ht="16.149999999999999" customHeight="1">
      <c r="A8" s="344" t="str">
        <f>Ф1_ЦАЭК!A8</f>
        <v xml:space="preserve">                                ПО СОСТОЯНИЮ НА 31 МАРТА 2019 ГОДА</v>
      </c>
      <c r="B8" s="344"/>
      <c r="C8" s="344"/>
      <c r="D8" s="344"/>
    </row>
    <row r="9" spans="1:5" ht="16.149999999999999" customHeight="1">
      <c r="E9">
        <f>Ф1_ЦАЭК!D9</f>
        <v>0</v>
      </c>
    </row>
    <row r="11" spans="1:5" ht="19.149999999999999" customHeight="1">
      <c r="C11" t="str">
        <f>Ф2_ЦАЭК!B11</f>
        <v>3 месяца 2019</v>
      </c>
      <c r="E11" t="str">
        <f>Ф2_ЦАЭК!D11</f>
        <v>3 месяца 2018</v>
      </c>
    </row>
    <row r="12" spans="1:5" ht="12.65" customHeight="1"/>
    <row r="13" spans="1:5" ht="18.75" customHeight="1">
      <c r="A13" t="s">
        <v>3</v>
      </c>
    </row>
    <row r="14" spans="1:5" ht="18.75" customHeight="1">
      <c r="A14" t="s">
        <v>108</v>
      </c>
      <c r="C14">
        <f>Ф2_ЦАЭК!B31</f>
        <v>7621420.3558692848</v>
      </c>
      <c r="E14">
        <f>Ф2_ЦАЭК!D31</f>
        <v>11479531</v>
      </c>
    </row>
    <row r="15" spans="1:5" ht="10.5" customHeight="1"/>
    <row r="16" spans="1:5" ht="18.75" customHeight="1">
      <c r="B16" t="s">
        <v>109</v>
      </c>
    </row>
    <row r="17" spans="2:5" ht="18" customHeight="1">
      <c r="B17" t="s">
        <v>110</v>
      </c>
      <c r="C17">
        <v>5167546.4033300001</v>
      </c>
      <c r="E17">
        <v>4754715</v>
      </c>
    </row>
    <row r="18" spans="2:5" ht="18" customHeight="1">
      <c r="B18" t="s">
        <v>111</v>
      </c>
      <c r="C18">
        <v>149268</v>
      </c>
      <c r="E18">
        <v>196455</v>
      </c>
    </row>
    <row r="19" spans="2:5" ht="19.149999999999999" hidden="1" customHeight="1">
      <c r="B19" t="s">
        <v>112</v>
      </c>
    </row>
    <row r="20" spans="2:5" ht="18" hidden="1" customHeight="1" collapsed="1">
      <c r="B20" t="s">
        <v>148</v>
      </c>
    </row>
    <row r="21" spans="2:5" ht="18" customHeight="1">
      <c r="B21" t="s">
        <v>113</v>
      </c>
      <c r="C21">
        <v>2994371.9896800001</v>
      </c>
      <c r="E21">
        <v>1629869.96374</v>
      </c>
    </row>
    <row r="22" spans="2:5" ht="18" customHeight="1">
      <c r="B22" t="s">
        <v>114</v>
      </c>
      <c r="C22">
        <v>38275</v>
      </c>
      <c r="E22">
        <v>44536</v>
      </c>
    </row>
    <row r="23" spans="2:5" ht="19.149999999999999" hidden="1" customHeight="1">
      <c r="B23" t="s">
        <v>115</v>
      </c>
    </row>
    <row r="24" spans="2:5" ht="19.149999999999999" hidden="1" customHeight="1">
      <c r="B24" t="s">
        <v>116</v>
      </c>
    </row>
    <row r="25" spans="2:5" ht="18" hidden="1" customHeight="1">
      <c r="B25" t="s">
        <v>117</v>
      </c>
    </row>
    <row r="26" spans="2:5" ht="18" hidden="1" customHeight="1">
      <c r="B26" t="s">
        <v>118</v>
      </c>
    </row>
    <row r="27" spans="2:5" ht="18" customHeight="1">
      <c r="B27" t="s">
        <v>119</v>
      </c>
      <c r="C27">
        <v>455877.62482999987</v>
      </c>
      <c r="E27">
        <v>411365</v>
      </c>
    </row>
    <row r="28" spans="2:5" ht="18" hidden="1" customHeight="1">
      <c r="B28" t="s">
        <v>120</v>
      </c>
    </row>
    <row r="29" spans="2:5" ht="18" hidden="1" customHeight="1">
      <c r="B29" t="s">
        <v>121</v>
      </c>
    </row>
    <row r="30" spans="2:5" ht="18" customHeight="1">
      <c r="B30" t="s">
        <v>122</v>
      </c>
      <c r="C30">
        <v>-538652.19232999999</v>
      </c>
      <c r="E30">
        <v>-395053.85759000003</v>
      </c>
    </row>
    <row r="31" spans="2:5" ht="18" customHeight="1">
      <c r="B31" t="s">
        <v>142</v>
      </c>
      <c r="C31">
        <v>-1482</v>
      </c>
      <c r="E31">
        <v>-1684</v>
      </c>
    </row>
    <row r="32" spans="2:5" ht="18" hidden="1" customHeight="1">
      <c r="B32" t="s">
        <v>143</v>
      </c>
    </row>
    <row r="33" spans="1:5" ht="18" customHeight="1">
      <c r="B33" t="s">
        <v>123</v>
      </c>
      <c r="C33">
        <v>8844</v>
      </c>
      <c r="E33">
        <v>13942</v>
      </c>
    </row>
    <row r="34" spans="1:5" ht="18" customHeight="1">
      <c r="B34" t="s">
        <v>154</v>
      </c>
      <c r="C34">
        <v>152683</v>
      </c>
      <c r="E34">
        <v>0</v>
      </c>
    </row>
    <row r="35" spans="1:5" ht="18" hidden="1" customHeight="1" outlineLevel="1">
      <c r="B35" t="s">
        <v>155</v>
      </c>
    </row>
    <row r="36" spans="1:5" ht="18" customHeight="1" collapsed="1">
      <c r="B36" t="s">
        <v>124</v>
      </c>
      <c r="C36">
        <v>3041</v>
      </c>
      <c r="E36">
        <f>97449+1684</f>
        <v>99133</v>
      </c>
    </row>
    <row r="37" spans="1:5" ht="18.649999999999999" hidden="1" customHeight="1">
      <c r="B37" t="s">
        <v>125</v>
      </c>
    </row>
    <row r="38" spans="1:5" ht="10.5" customHeight="1"/>
    <row r="39" spans="1:5" ht="18" customHeight="1">
      <c r="A39" t="s">
        <v>126</v>
      </c>
      <c r="C39">
        <f>SUM(C14:C37)</f>
        <v>16051193.181379285</v>
      </c>
      <c r="E39">
        <f>SUM(E14:E37)</f>
        <v>18232809.106149998</v>
      </c>
    </row>
    <row r="40" spans="1:5" ht="10.5" customHeight="1">
      <c r="A40" t="s">
        <v>7</v>
      </c>
    </row>
    <row r="41" spans="1:5" ht="18" customHeight="1">
      <c r="A41" t="s">
        <v>127</v>
      </c>
      <c r="C41">
        <f>SUM(C42:C54)</f>
        <v>-4962412.95995</v>
      </c>
      <c r="E41">
        <f>SUM(E42:E54)+0.5</f>
        <v>-4833086.286729998</v>
      </c>
    </row>
    <row r="42" spans="1:5" ht="10.5" customHeight="1"/>
    <row r="43" spans="1:5" ht="18" customHeight="1">
      <c r="B43" t="s">
        <v>158</v>
      </c>
      <c r="C43">
        <v>-2652629.8804899999</v>
      </c>
      <c r="E43">
        <v>-2119665.7711700001</v>
      </c>
    </row>
    <row r="44" spans="1:5" ht="18" customHeight="1">
      <c r="B44" t="s">
        <v>159</v>
      </c>
      <c r="C44">
        <v>3458056.42729</v>
      </c>
      <c r="E44">
        <v>2707726.7006000001</v>
      </c>
    </row>
    <row r="45" spans="1:5" ht="18" customHeight="1">
      <c r="B45" t="s">
        <v>160</v>
      </c>
      <c r="C45">
        <v>-2523115.7371399999</v>
      </c>
      <c r="E45">
        <v>-1677874.8667299999</v>
      </c>
    </row>
    <row r="46" spans="1:5" ht="17.25" customHeight="1">
      <c r="B46" t="s">
        <v>167</v>
      </c>
      <c r="C46">
        <v>-1689639.4747299999</v>
      </c>
      <c r="E46">
        <v>1431632.1266400011</v>
      </c>
    </row>
    <row r="47" spans="1:5" ht="17.25" customHeight="1">
      <c r="B47" t="s">
        <v>161</v>
      </c>
      <c r="C47">
        <v>-878176</v>
      </c>
      <c r="E47">
        <v>-1278</v>
      </c>
    </row>
    <row r="48" spans="1:5" ht="17.25" customHeight="1">
      <c r="B48" t="s">
        <v>168</v>
      </c>
      <c r="C48">
        <v>-3566471.8951200005</v>
      </c>
      <c r="E48">
        <v>-3468609.82596</v>
      </c>
    </row>
    <row r="49" spans="1:5" ht="17.25" customHeight="1">
      <c r="B49" t="s">
        <v>162</v>
      </c>
      <c r="C49">
        <v>699014</v>
      </c>
      <c r="E49">
        <v>-661860</v>
      </c>
    </row>
    <row r="50" spans="1:5" ht="17.25" hidden="1" customHeight="1">
      <c r="B50" t="s">
        <v>128</v>
      </c>
    </row>
    <row r="51" spans="1:5" ht="17.25" customHeight="1">
      <c r="B51" t="s">
        <v>163</v>
      </c>
      <c r="C51">
        <v>2190549.6002400001</v>
      </c>
      <c r="E51">
        <v>-1043157.150109999</v>
      </c>
    </row>
    <row r="52" spans="1:5" ht="17.25" hidden="1" customHeight="1">
      <c r="B52" t="s">
        <v>129</v>
      </c>
      <c r="E52" t="s">
        <v>107</v>
      </c>
    </row>
    <row r="53" spans="1:5" ht="18" hidden="1" customHeight="1">
      <c r="B53" t="s">
        <v>130</v>
      </c>
      <c r="E53">
        <v>0</v>
      </c>
    </row>
    <row r="54" spans="1:5" ht="18" hidden="1" customHeight="1" outlineLevel="1">
      <c r="B54" t="s">
        <v>169</v>
      </c>
      <c r="E54">
        <v>0</v>
      </c>
    </row>
    <row r="55" spans="1:5" ht="20.25" customHeight="1" collapsed="1">
      <c r="A55" t="s">
        <v>131</v>
      </c>
      <c r="C55">
        <f>C41+C39</f>
        <v>11088780.221429285</v>
      </c>
      <c r="E55">
        <f>E41+E39</f>
        <v>13399722.819419999</v>
      </c>
    </row>
    <row r="56" spans="1:5" ht="10.5" customHeight="1"/>
    <row r="57" spans="1:5" ht="18.75" customHeight="1">
      <c r="A57" t="s">
        <v>132</v>
      </c>
      <c r="C57">
        <v>-3006672.20688</v>
      </c>
      <c r="E57">
        <v>-1917067.75712</v>
      </c>
    </row>
    <row r="58" spans="1:5" ht="18.75" customHeight="1">
      <c r="A58" t="s">
        <v>133</v>
      </c>
      <c r="C58">
        <v>-110450.014</v>
      </c>
      <c r="E58">
        <v>-333539</v>
      </c>
    </row>
    <row r="59" spans="1:5" ht="10.5" customHeight="1"/>
    <row r="60" spans="1:5" ht="18" customHeight="1">
      <c r="A60" t="s">
        <v>134</v>
      </c>
      <c r="C60">
        <f>SUM(C55:C58)-0.5</f>
        <v>7971657.5005492847</v>
      </c>
      <c r="E60">
        <f>SUM(E55:E58)</f>
        <v>11149116.062299998</v>
      </c>
    </row>
    <row r="61" spans="1:5" ht="10.5" customHeight="1"/>
    <row r="62" spans="1:5" ht="20.5" customHeight="1">
      <c r="A62" t="s">
        <v>9</v>
      </c>
    </row>
    <row r="63" spans="1:5" ht="18" customHeight="1">
      <c r="A63" t="s">
        <v>10</v>
      </c>
      <c r="C63">
        <f>SUM(C65:C71)</f>
        <v>5261210.55198</v>
      </c>
      <c r="E63">
        <f>SUM(E65:E71)</f>
        <v>4118513</v>
      </c>
    </row>
    <row r="64" spans="1:5" ht="18" customHeight="1">
      <c r="B64" t="s">
        <v>5</v>
      </c>
    </row>
    <row r="65" spans="1:5" ht="20.25" customHeight="1">
      <c r="B65" t="s">
        <v>11</v>
      </c>
      <c r="C65">
        <v>12436</v>
      </c>
      <c r="E65">
        <v>25118</v>
      </c>
    </row>
    <row r="66" spans="1:5" ht="20.5" hidden="1" customHeight="1" outlineLevel="1">
      <c r="B66" t="s">
        <v>100</v>
      </c>
      <c r="E66">
        <v>0</v>
      </c>
    </row>
    <row r="67" spans="1:5" ht="20.5" hidden="1" customHeight="1" outlineLevel="1" collapsed="1">
      <c r="B67" t="s">
        <v>12</v>
      </c>
      <c r="C67">
        <v>0</v>
      </c>
    </row>
    <row r="68" spans="1:5" ht="20.5" hidden="1" customHeight="1" outlineLevel="1">
      <c r="B68" t="s">
        <v>13</v>
      </c>
      <c r="E68">
        <v>0</v>
      </c>
    </row>
    <row r="69" spans="1:5" ht="20.5" hidden="1" customHeight="1" outlineLevel="1">
      <c r="B69" t="s">
        <v>14</v>
      </c>
      <c r="E69">
        <v>0</v>
      </c>
    </row>
    <row r="70" spans="1:5" ht="18" customHeight="1" collapsed="1">
      <c r="B70" t="s">
        <v>135</v>
      </c>
      <c r="C70">
        <v>5248774.55198</v>
      </c>
      <c r="E70">
        <v>4093395</v>
      </c>
    </row>
    <row r="71" spans="1:5" ht="20.5" hidden="1" customHeight="1">
      <c r="B71" t="s">
        <v>94</v>
      </c>
      <c r="E71">
        <v>0</v>
      </c>
    </row>
    <row r="72" spans="1:5" ht="20.5" customHeight="1">
      <c r="A72" t="s">
        <v>15</v>
      </c>
      <c r="C72">
        <f>SUM(C74:C82)</f>
        <v>11185815.51623</v>
      </c>
      <c r="E72">
        <f>SUM(E74:E82)</f>
        <v>19637386.599999998</v>
      </c>
    </row>
    <row r="73" spans="1:5" ht="18" customHeight="1">
      <c r="B73" t="s">
        <v>5</v>
      </c>
    </row>
    <row r="74" spans="1:5" ht="18" customHeight="1">
      <c r="B74" t="s">
        <v>16</v>
      </c>
      <c r="C74">
        <v>9381124.4900000002</v>
      </c>
      <c r="E74">
        <v>10582420.489999998</v>
      </c>
    </row>
    <row r="75" spans="1:5" ht="18" customHeight="1">
      <c r="B75" t="s">
        <v>17</v>
      </c>
      <c r="C75">
        <v>35302.727429999999</v>
      </c>
      <c r="E75">
        <v>8637</v>
      </c>
    </row>
    <row r="76" spans="1:5" ht="18" hidden="1" customHeight="1" outlineLevel="1">
      <c r="B76" t="s">
        <v>18</v>
      </c>
    </row>
    <row r="77" spans="1:5" ht="20.5" customHeight="1" collapsed="1">
      <c r="B77" t="s">
        <v>92</v>
      </c>
      <c r="C77">
        <v>0</v>
      </c>
      <c r="E77">
        <v>714650</v>
      </c>
    </row>
    <row r="78" spans="1:5" ht="20.5" hidden="1" customHeight="1">
      <c r="B78" t="s">
        <v>19</v>
      </c>
      <c r="E78">
        <v>0</v>
      </c>
    </row>
    <row r="79" spans="1:5" ht="20.5" hidden="1" customHeight="1">
      <c r="B79" t="s">
        <v>20</v>
      </c>
      <c r="E79">
        <v>0</v>
      </c>
    </row>
    <row r="80" spans="1:5" ht="20.5" hidden="1" customHeight="1">
      <c r="B80" t="s">
        <v>21</v>
      </c>
      <c r="E80">
        <v>0</v>
      </c>
    </row>
    <row r="81" spans="1:5" ht="18" customHeight="1">
      <c r="B81" t="s">
        <v>136</v>
      </c>
      <c r="C81">
        <v>1754142.2987999998</v>
      </c>
      <c r="E81">
        <v>8307267.1100000003</v>
      </c>
    </row>
    <row r="82" spans="1:5" ht="20.5" customHeight="1">
      <c r="B82" t="s">
        <v>22</v>
      </c>
      <c r="C82">
        <v>15246</v>
      </c>
      <c r="E82">
        <v>24412</v>
      </c>
    </row>
    <row r="83" spans="1:5" ht="10.5" customHeight="1"/>
    <row r="84" spans="1:5" ht="32.5" customHeight="1">
      <c r="A84" s="344" t="s">
        <v>23</v>
      </c>
      <c r="B84" s="344"/>
      <c r="C84">
        <f>C63-C72+0.07</f>
        <v>-5924604.8942499999</v>
      </c>
      <c r="E84">
        <f>E63-E72+0.07</f>
        <v>-15518873.529999997</v>
      </c>
    </row>
    <row r="85" spans="1:5" ht="10.5" customHeight="1"/>
    <row r="86" spans="1:5" ht="20.5" customHeight="1">
      <c r="A86" t="s">
        <v>24</v>
      </c>
    </row>
    <row r="87" spans="1:5" ht="20.5" customHeight="1">
      <c r="A87" t="s">
        <v>4</v>
      </c>
      <c r="C87">
        <f>SUM(C89:C93)</f>
        <v>10372514</v>
      </c>
      <c r="E87">
        <f>SUM(E89:E93)</f>
        <v>18855505</v>
      </c>
    </row>
    <row r="88" spans="1:5" ht="20.5" customHeight="1">
      <c r="B88" t="s">
        <v>5</v>
      </c>
    </row>
    <row r="89" spans="1:5" ht="18" hidden="1" customHeight="1">
      <c r="B89" t="s">
        <v>25</v>
      </c>
      <c r="C89">
        <v>0</v>
      </c>
      <c r="E89">
        <v>0</v>
      </c>
    </row>
    <row r="90" spans="1:5" ht="18" customHeight="1">
      <c r="B90" t="s">
        <v>27</v>
      </c>
      <c r="C90">
        <v>10372514</v>
      </c>
      <c r="E90">
        <v>12166916</v>
      </c>
    </row>
    <row r="91" spans="1:5" ht="20.5" customHeight="1">
      <c r="B91" t="s">
        <v>26</v>
      </c>
      <c r="C91">
        <v>0</v>
      </c>
      <c r="E91">
        <v>6665356</v>
      </c>
    </row>
    <row r="92" spans="1:5" ht="18" hidden="1" customHeight="1" outlineLevel="1">
      <c r="B92" t="s">
        <v>137</v>
      </c>
    </row>
    <row r="93" spans="1:5" ht="18" customHeight="1" collapsed="1">
      <c r="B93" t="s">
        <v>147</v>
      </c>
      <c r="C93">
        <v>0</v>
      </c>
      <c r="E93">
        <v>23233</v>
      </c>
    </row>
    <row r="94" spans="1:5" ht="10.5" customHeight="1"/>
    <row r="95" spans="1:5" ht="20.5" customHeight="1">
      <c r="A95" t="s">
        <v>8</v>
      </c>
      <c r="C95">
        <f>SUM(C97:C101)</f>
        <v>12304609</v>
      </c>
      <c r="E95">
        <f>SUM(E97:E101)</f>
        <v>10391242.58</v>
      </c>
    </row>
    <row r="96" spans="1:5" ht="20.5" customHeight="1">
      <c r="B96" t="s">
        <v>5</v>
      </c>
    </row>
    <row r="97" spans="1:5" ht="18" customHeight="1">
      <c r="B97" t="s">
        <v>28</v>
      </c>
      <c r="C97">
        <v>11318143</v>
      </c>
      <c r="E97">
        <v>9026433</v>
      </c>
    </row>
    <row r="98" spans="1:5" ht="18" hidden="1" customHeight="1" outlineLevel="1">
      <c r="B98" t="s">
        <v>91</v>
      </c>
      <c r="C98" t="s">
        <v>107</v>
      </c>
      <c r="E98">
        <v>0</v>
      </c>
    </row>
    <row r="99" spans="1:5" ht="18" customHeight="1" collapsed="1">
      <c r="B99" t="s">
        <v>170</v>
      </c>
      <c r="C99">
        <v>75272</v>
      </c>
      <c r="E99">
        <v>75272</v>
      </c>
    </row>
    <row r="100" spans="1:5" ht="18" customHeight="1">
      <c r="B100" t="s">
        <v>140</v>
      </c>
      <c r="C100">
        <v>911190</v>
      </c>
      <c r="E100">
        <v>1278852</v>
      </c>
    </row>
    <row r="101" spans="1:5" ht="18" customHeight="1">
      <c r="B101" t="s">
        <v>101</v>
      </c>
      <c r="C101">
        <v>4</v>
      </c>
      <c r="E101">
        <v>10685.58</v>
      </c>
    </row>
    <row r="102" spans="1:5" ht="10.5" customHeight="1"/>
    <row r="103" spans="1:5" ht="34.15" customHeight="1">
      <c r="A103" s="344" t="s">
        <v>29</v>
      </c>
      <c r="B103" s="344"/>
      <c r="C103">
        <f>C87-C95</f>
        <v>-1932095</v>
      </c>
      <c r="E103">
        <f>E87-E95</f>
        <v>8464262.4199999999</v>
      </c>
    </row>
    <row r="104" spans="1:5" ht="10.5" customHeight="1">
      <c r="A104" t="s">
        <v>7</v>
      </c>
    </row>
    <row r="105" spans="1:5" ht="20.5" customHeight="1">
      <c r="A105" t="s">
        <v>30</v>
      </c>
      <c r="C105">
        <f>C103+C84+C60</f>
        <v>114957.60629928485</v>
      </c>
      <c r="E105">
        <f>E103+E84+E60-0.36</f>
        <v>4094504.5923000011</v>
      </c>
    </row>
    <row r="106" spans="1:5" ht="10.5" customHeight="1"/>
    <row r="107" spans="1:5" ht="20.5" customHeight="1" thickBot="1">
      <c r="A107" t="s">
        <v>31</v>
      </c>
      <c r="C107">
        <v>2279386.0806399998</v>
      </c>
      <c r="E107">
        <v>2805932</v>
      </c>
    </row>
    <row r="108" spans="1:5" ht="10.5" customHeight="1" thickTop="1"/>
    <row r="109" spans="1:5" ht="30" customHeight="1">
      <c r="B109" t="s">
        <v>93</v>
      </c>
      <c r="C109">
        <v>84499</v>
      </c>
      <c r="E109">
        <v>1018</v>
      </c>
    </row>
    <row r="110" spans="1:5" ht="10.5" customHeight="1"/>
    <row r="111" spans="1:5" ht="20.5" customHeight="1" thickBot="1">
      <c r="A111" t="s">
        <v>32</v>
      </c>
      <c r="C111">
        <f>C105+C107+C109</f>
        <v>2478842.6869392847</v>
      </c>
      <c r="E111">
        <f>E105+E107+E109</f>
        <v>6901454.5923000015</v>
      </c>
    </row>
    <row r="112" spans="1:5" ht="16.5" customHeight="1"/>
    <row r="113" spans="2:5" hidden="1" outlineLevel="1"/>
    <row r="114" spans="2:5" ht="15" hidden="1" customHeight="1" outlineLevel="1"/>
    <row r="115" spans="2:5" ht="15" customHeight="1" collapsed="1"/>
    <row r="116" spans="2:5" ht="25.9" customHeight="1">
      <c r="B116" t="str">
        <f>Ф2_ЦАЭК!A48</f>
        <v>Заместитель Генерального директора по экономике и финансам</v>
      </c>
      <c r="E116" t="s">
        <v>97</v>
      </c>
    </row>
    <row r="117" spans="2:5" ht="12" customHeight="1"/>
    <row r="118" spans="2:5" ht="25.9" customHeight="1">
      <c r="B118" t="s">
        <v>85</v>
      </c>
      <c r="E118" t="s">
        <v>98</v>
      </c>
    </row>
    <row r="120" spans="2:5">
      <c r="C120">
        <f>Ф1_ЦАЭК!B35</f>
        <v>953057.57189999998</v>
      </c>
    </row>
  </sheetData>
  <mergeCells count="4">
    <mergeCell ref="A84:B84"/>
    <mergeCell ref="A103:B103"/>
    <mergeCell ref="A8:D8"/>
    <mergeCell ref="A7:E7"/>
  </mergeCells>
  <pageMargins left="0.78740157480314965" right="0.39370078740157483" top="0.39370078740157483" bottom="0.39370078740157483" header="0.59055118110236227" footer="0.19685039370078741"/>
  <pageSetup paperSize="9" scale="73" fitToHeight="2" orientation="portrait" r:id="rId1"/>
  <headerFooter alignWithMargins="0">
    <oddFooter>&amp;C&amp;P</oddFooter>
  </headerFooter>
  <rowBreaks count="1" manualBreakCount="1">
    <brk id="84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4"/>
  <sheetViews>
    <sheetView topLeftCell="A46" workbookViewId="0">
      <selection activeCell="P74" sqref="P74"/>
    </sheetView>
  </sheetViews>
  <sheetFormatPr defaultRowHeight="12.5"/>
  <cols>
    <col min="2" max="2" width="40.453125" customWidth="1"/>
    <col min="3" max="3" width="21" customWidth="1"/>
    <col min="4" max="4" width="14.453125" customWidth="1"/>
    <col min="5" max="5" width="11.7265625" customWidth="1"/>
    <col min="6" max="6" width="21.1796875" customWidth="1"/>
    <col min="9" max="9" width="15.453125" customWidth="1"/>
  </cols>
  <sheetData>
    <row r="4" spans="2:5">
      <c r="B4" t="s">
        <v>167</v>
      </c>
      <c r="C4" s="299"/>
    </row>
    <row r="5" spans="2:5">
      <c r="B5" t="s">
        <v>206</v>
      </c>
      <c r="C5" s="299">
        <v>-409945.86899999995</v>
      </c>
      <c r="D5" t="s">
        <v>207</v>
      </c>
    </row>
    <row r="6" spans="2:5">
      <c r="B6" t="s">
        <v>202</v>
      </c>
      <c r="C6" s="299">
        <f>278280+35921</f>
        <v>314201</v>
      </c>
      <c r="D6" t="s">
        <v>212</v>
      </c>
    </row>
    <row r="7" spans="2:5">
      <c r="B7" t="s">
        <v>201</v>
      </c>
      <c r="C7" s="299">
        <v>-3200000</v>
      </c>
      <c r="D7" t="s">
        <v>207</v>
      </c>
    </row>
    <row r="8" spans="2:5">
      <c r="B8" t="s">
        <v>203</v>
      </c>
      <c r="C8" s="299">
        <v>-1983412</v>
      </c>
      <c r="D8" t="s">
        <v>208</v>
      </c>
    </row>
    <row r="9" spans="2:5">
      <c r="B9" t="s">
        <v>204</v>
      </c>
      <c r="C9" s="299">
        <v>97699.972789999098</v>
      </c>
    </row>
    <row r="10" spans="2:5">
      <c r="B10" t="s">
        <v>205</v>
      </c>
      <c r="C10" s="299">
        <v>-7739283.4316699989</v>
      </c>
      <c r="D10" t="s">
        <v>209</v>
      </c>
    </row>
    <row r="11" spans="2:5" ht="13">
      <c r="C11" s="299">
        <f>SUM(C5:C10)</f>
        <v>-12920740.327879999</v>
      </c>
      <c r="D11" s="300">
        <v>1220</v>
      </c>
      <c r="E11" s="301" t="s">
        <v>210</v>
      </c>
    </row>
    <row r="12" spans="2:5" ht="13">
      <c r="D12" s="300">
        <v>1220</v>
      </c>
      <c r="E12" s="301" t="s">
        <v>211</v>
      </c>
    </row>
    <row r="19" spans="2:6" ht="12.75" customHeight="1">
      <c r="B19" s="302" t="s">
        <v>213</v>
      </c>
      <c r="C19" s="347" t="s">
        <v>214</v>
      </c>
      <c r="D19" s="347"/>
      <c r="E19" s="347" t="s">
        <v>215</v>
      </c>
      <c r="F19" s="347"/>
    </row>
    <row r="20" spans="2:6" ht="13">
      <c r="B20" s="302" t="s">
        <v>216</v>
      </c>
      <c r="C20" s="347" t="s">
        <v>217</v>
      </c>
      <c r="D20" s="347" t="s">
        <v>218</v>
      </c>
      <c r="E20" s="347" t="s">
        <v>217</v>
      </c>
      <c r="F20" s="347" t="s">
        <v>218</v>
      </c>
    </row>
    <row r="21" spans="2:6" ht="13">
      <c r="B21" s="302" t="s">
        <v>219</v>
      </c>
      <c r="C21" s="347"/>
      <c r="D21" s="347"/>
      <c r="E21" s="347"/>
      <c r="F21" s="347"/>
    </row>
    <row r="22" spans="2:6" ht="13">
      <c r="B22" s="302" t="s">
        <v>220</v>
      </c>
      <c r="C22" s="347"/>
      <c r="D22" s="347"/>
      <c r="E22" s="347"/>
      <c r="F22" s="347"/>
    </row>
    <row r="23" spans="2:6" ht="13">
      <c r="B23" s="303">
        <v>2184</v>
      </c>
      <c r="C23" s="304">
        <v>4745841640</v>
      </c>
      <c r="D23" s="305"/>
      <c r="E23" s="304">
        <v>5679802229.9200001</v>
      </c>
      <c r="F23" s="304">
        <v>4242317000</v>
      </c>
    </row>
    <row r="24" spans="2:6">
      <c r="B24" s="306" t="s">
        <v>175</v>
      </c>
      <c r="C24" s="307">
        <v>4745841640</v>
      </c>
      <c r="D24" s="308"/>
      <c r="E24" s="307">
        <v>5679802229.9200001</v>
      </c>
      <c r="F24" s="307">
        <v>4242317000</v>
      </c>
    </row>
    <row r="25" spans="2:6">
      <c r="B25" s="309" t="s">
        <v>221</v>
      </c>
      <c r="C25" s="310"/>
      <c r="D25" s="310"/>
      <c r="E25" s="311">
        <v>3672457229.9200001</v>
      </c>
      <c r="F25" s="310"/>
    </row>
    <row r="26" spans="2:6" ht="34.5">
      <c r="B26" s="312" t="s">
        <v>222</v>
      </c>
      <c r="C26" s="313"/>
      <c r="D26" s="313"/>
      <c r="E26" s="314">
        <v>3672457229.9200001</v>
      </c>
      <c r="F26" s="313"/>
    </row>
    <row r="27" spans="2:6">
      <c r="B27" s="309" t="s">
        <v>223</v>
      </c>
      <c r="C27" s="310"/>
      <c r="D27" s="310"/>
      <c r="E27" s="311">
        <v>1551000000</v>
      </c>
      <c r="F27" s="310"/>
    </row>
    <row r="28" spans="2:6" ht="34.5">
      <c r="B28" s="312" t="s">
        <v>224</v>
      </c>
      <c r="C28" s="313"/>
      <c r="D28" s="313"/>
      <c r="E28" s="314">
        <v>1551000000</v>
      </c>
      <c r="F28" s="313"/>
    </row>
    <row r="29" spans="2:6">
      <c r="B29" s="309" t="s">
        <v>225</v>
      </c>
      <c r="C29" s="310"/>
      <c r="D29" s="310"/>
      <c r="E29" s="311">
        <v>456345000</v>
      </c>
      <c r="F29" s="310"/>
    </row>
    <row r="30" spans="2:6" ht="23">
      <c r="B30" s="312" t="s">
        <v>226</v>
      </c>
      <c r="C30" s="313"/>
      <c r="D30" s="313"/>
      <c r="E30" s="314">
        <v>456345000</v>
      </c>
      <c r="F30" s="313"/>
    </row>
    <row r="31" spans="2:6">
      <c r="B31" s="309" t="s">
        <v>227</v>
      </c>
      <c r="C31" s="311">
        <v>2114452500</v>
      </c>
      <c r="D31" s="310"/>
      <c r="E31" s="310"/>
      <c r="F31" s="311">
        <v>2114452500</v>
      </c>
    </row>
    <row r="32" spans="2:6" ht="23">
      <c r="B32" s="312" t="s">
        <v>228</v>
      </c>
      <c r="C32" s="314">
        <v>2114452500</v>
      </c>
      <c r="D32" s="313"/>
      <c r="E32" s="313"/>
      <c r="F32" s="314">
        <v>2114452500</v>
      </c>
    </row>
    <row r="33" spans="2:7" ht="23">
      <c r="B33" s="309" t="s">
        <v>229</v>
      </c>
      <c r="C33" s="311">
        <v>503524640</v>
      </c>
      <c r="D33" s="310"/>
      <c r="E33" s="310"/>
      <c r="F33" s="310"/>
    </row>
    <row r="34" spans="2:7">
      <c r="B34" s="312" t="s">
        <v>230</v>
      </c>
      <c r="C34" s="314">
        <v>503524640</v>
      </c>
      <c r="D34" s="313"/>
      <c r="E34" s="313"/>
      <c r="F34" s="313"/>
    </row>
    <row r="35" spans="2:7">
      <c r="B35" s="309" t="s">
        <v>231</v>
      </c>
      <c r="C35" s="311">
        <v>2127864500</v>
      </c>
      <c r="D35" s="310"/>
      <c r="E35" s="310"/>
      <c r="F35" s="311">
        <v>2127864500</v>
      </c>
    </row>
    <row r="40" spans="2:7">
      <c r="B40" s="315" t="s">
        <v>232</v>
      </c>
      <c r="D40" s="317"/>
      <c r="F40" s="318"/>
      <c r="G40" s="319">
        <f>SUM(C40:F40)</f>
        <v>0</v>
      </c>
    </row>
    <row r="41" spans="2:7">
      <c r="B41" t="s">
        <v>206</v>
      </c>
      <c r="C41" s="316">
        <v>-522242</v>
      </c>
      <c r="D41" t="s">
        <v>233</v>
      </c>
    </row>
    <row r="42" spans="2:7">
      <c r="B42" t="s">
        <v>201</v>
      </c>
      <c r="C42" s="316">
        <v>-472001</v>
      </c>
      <c r="D42" t="s">
        <v>234</v>
      </c>
    </row>
    <row r="44" spans="2:7">
      <c r="C44" s="320">
        <f>C41+C42</f>
        <v>-994243</v>
      </c>
    </row>
    <row r="49" spans="2:9">
      <c r="E49" s="351"/>
      <c r="F49" s="351"/>
    </row>
    <row r="50" spans="2:9">
      <c r="B50" t="s">
        <v>235</v>
      </c>
    </row>
    <row r="51" spans="2:9">
      <c r="B51" s="322" t="s">
        <v>165</v>
      </c>
      <c r="C51" s="328" t="s">
        <v>248</v>
      </c>
      <c r="D51" s="328" t="s">
        <v>246</v>
      </c>
      <c r="E51" s="328" t="s">
        <v>247</v>
      </c>
      <c r="F51" s="328" t="s">
        <v>249</v>
      </c>
      <c r="G51" s="348" t="s">
        <v>236</v>
      </c>
      <c r="H51" s="349"/>
      <c r="I51" s="350"/>
    </row>
    <row r="52" spans="2:9" ht="69" customHeight="1">
      <c r="B52" s="323" t="s">
        <v>238</v>
      </c>
      <c r="C52" s="322" t="s">
        <v>107</v>
      </c>
      <c r="D52" s="324"/>
      <c r="E52" s="324"/>
      <c r="F52" s="324">
        <v>7611902.6949999994</v>
      </c>
      <c r="G52" s="346" t="s">
        <v>237</v>
      </c>
      <c r="H52" s="346"/>
      <c r="I52" s="346"/>
    </row>
    <row r="53" spans="2:9" ht="12.75" customHeight="1">
      <c r="B53" s="325" t="s">
        <v>239</v>
      </c>
      <c r="C53" s="330"/>
      <c r="D53" s="326">
        <v>75726</v>
      </c>
      <c r="E53" s="326"/>
      <c r="F53" s="333">
        <f>C53+D53-E53</f>
        <v>75726</v>
      </c>
      <c r="G53" s="346" t="s">
        <v>240</v>
      </c>
      <c r="H53" s="346"/>
      <c r="I53" s="346"/>
    </row>
    <row r="54" spans="2:9" ht="13">
      <c r="B54" s="321" t="s">
        <v>227</v>
      </c>
      <c r="C54" s="331"/>
      <c r="D54" s="332">
        <f>D55+D56</f>
        <v>4399453.4179999996</v>
      </c>
      <c r="E54" s="332"/>
      <c r="F54" s="333">
        <f t="shared" ref="F54:F60" si="0">C54+D54-E54</f>
        <v>4399453.4179999996</v>
      </c>
      <c r="G54" s="352"/>
      <c r="H54" s="352"/>
      <c r="I54" s="352"/>
    </row>
    <row r="55" spans="2:9" ht="13">
      <c r="B55" s="321">
        <v>2016</v>
      </c>
      <c r="C55" s="322"/>
      <c r="D55" s="324">
        <v>2114453</v>
      </c>
      <c r="E55" s="324"/>
      <c r="F55" s="326">
        <f t="shared" si="0"/>
        <v>2114453</v>
      </c>
      <c r="G55" s="346" t="s">
        <v>241</v>
      </c>
      <c r="H55" s="346"/>
      <c r="I55" s="346"/>
    </row>
    <row r="56" spans="2:9" ht="13">
      <c r="B56" s="321">
        <v>2017</v>
      </c>
      <c r="C56" s="322"/>
      <c r="D56" s="324">
        <v>2285000.4180000001</v>
      </c>
      <c r="E56" s="324"/>
      <c r="F56" s="326">
        <f t="shared" si="0"/>
        <v>2285000.4180000001</v>
      </c>
      <c r="G56" s="346" t="s">
        <v>240</v>
      </c>
      <c r="H56" s="346"/>
      <c r="I56" s="346"/>
    </row>
    <row r="57" spans="2:9" ht="13">
      <c r="B57" s="321" t="s">
        <v>231</v>
      </c>
      <c r="C57" s="331"/>
      <c r="D57" s="332">
        <v>3136724</v>
      </c>
      <c r="E57" s="332"/>
      <c r="F57" s="333">
        <f t="shared" si="0"/>
        <v>3136724</v>
      </c>
      <c r="G57" s="346"/>
      <c r="H57" s="346"/>
      <c r="I57" s="346"/>
    </row>
    <row r="58" spans="2:9" ht="13">
      <c r="B58" s="321">
        <v>2016</v>
      </c>
      <c r="C58" s="322"/>
      <c r="D58" s="324">
        <v>2127865</v>
      </c>
      <c r="E58" s="324"/>
      <c r="F58" s="326">
        <f t="shared" si="0"/>
        <v>2127865</v>
      </c>
      <c r="G58" s="346" t="s">
        <v>242</v>
      </c>
      <c r="H58" s="346"/>
      <c r="I58" s="346"/>
    </row>
    <row r="59" spans="2:9" ht="13">
      <c r="B59" s="321">
        <v>2017</v>
      </c>
      <c r="C59" s="322"/>
      <c r="D59" s="324">
        <v>1008859</v>
      </c>
      <c r="E59" s="324"/>
      <c r="F59" s="326">
        <f t="shared" si="0"/>
        <v>1008859</v>
      </c>
      <c r="G59" s="346" t="s">
        <v>240</v>
      </c>
      <c r="H59" s="346"/>
      <c r="I59" s="346"/>
    </row>
    <row r="60" spans="2:9" ht="13">
      <c r="B60" s="322"/>
      <c r="C60" s="322"/>
      <c r="D60" s="327">
        <v>7611903.4179999996</v>
      </c>
      <c r="E60" s="327"/>
      <c r="F60" s="333">
        <f t="shared" si="0"/>
        <v>7611903.4179999996</v>
      </c>
      <c r="G60" s="346"/>
      <c r="H60" s="346"/>
      <c r="I60" s="346"/>
    </row>
    <row r="61" spans="2:9" s="298" customFormat="1"/>
    <row r="62" spans="2:9" s="298" customFormat="1"/>
    <row r="63" spans="2:9" s="298" customFormat="1"/>
    <row r="64" spans="2:9">
      <c r="D64" s="298"/>
      <c r="E64" s="298"/>
    </row>
    <row r="65" spans="2:9">
      <c r="B65" s="322" t="s">
        <v>243</v>
      </c>
      <c r="C65" s="328">
        <v>43100</v>
      </c>
      <c r="D65" s="328" t="s">
        <v>247</v>
      </c>
      <c r="E65" s="328" t="s">
        <v>245</v>
      </c>
      <c r="F65" s="328">
        <v>43281</v>
      </c>
      <c r="G65" s="345" t="s">
        <v>244</v>
      </c>
      <c r="H65" s="345"/>
      <c r="I65" s="345"/>
    </row>
    <row r="66" spans="2:9" ht="105.75" customHeight="1">
      <c r="B66" s="322" t="s">
        <v>198</v>
      </c>
      <c r="C66" s="329">
        <v>381914</v>
      </c>
      <c r="D66" s="329">
        <v>1210313</v>
      </c>
      <c r="E66" s="329">
        <v>2127820</v>
      </c>
      <c r="F66" s="329">
        <f>C66+E66-D66</f>
        <v>1299421</v>
      </c>
      <c r="G66" s="346" t="s">
        <v>250</v>
      </c>
      <c r="H66" s="346"/>
      <c r="I66" s="346"/>
    </row>
    <row r="67" spans="2:9">
      <c r="E67" s="293"/>
      <c r="F67" s="294"/>
      <c r="G67" s="293"/>
      <c r="H67" s="293"/>
    </row>
    <row r="68" spans="2:9">
      <c r="E68" s="293"/>
      <c r="F68" s="293"/>
      <c r="G68" s="293"/>
      <c r="H68" s="293"/>
    </row>
    <row r="69" spans="2:9">
      <c r="E69" s="293"/>
      <c r="F69" s="293"/>
      <c r="G69" s="293"/>
      <c r="H69" s="293"/>
    </row>
    <row r="70" spans="2:9">
      <c r="E70" s="293"/>
      <c r="F70" s="293"/>
      <c r="G70" s="293"/>
      <c r="H70" s="293"/>
    </row>
    <row r="71" spans="2:9">
      <c r="E71" s="293"/>
      <c r="F71" s="293"/>
      <c r="G71" s="293"/>
      <c r="H71" s="293"/>
    </row>
    <row r="72" spans="2:9">
      <c r="E72" s="293"/>
      <c r="F72" s="293"/>
      <c r="G72" s="293"/>
      <c r="H72" s="293"/>
    </row>
    <row r="73" spans="2:9">
      <c r="E73" s="293"/>
      <c r="F73" s="293"/>
      <c r="G73" s="293"/>
      <c r="H73" s="293"/>
    </row>
    <row r="74" spans="2:9">
      <c r="E74" s="293"/>
      <c r="F74" s="293"/>
      <c r="G74" s="293"/>
      <c r="H74" s="293"/>
    </row>
  </sheetData>
  <mergeCells count="19">
    <mergeCell ref="G56:I56"/>
    <mergeCell ref="G52:I52"/>
    <mergeCell ref="C19:D19"/>
    <mergeCell ref="E19:F19"/>
    <mergeCell ref="C20:C22"/>
    <mergeCell ref="D20:D22"/>
    <mergeCell ref="E20:E22"/>
    <mergeCell ref="F20:F22"/>
    <mergeCell ref="G51:I51"/>
    <mergeCell ref="E49:F49"/>
    <mergeCell ref="G53:I53"/>
    <mergeCell ref="G54:I54"/>
    <mergeCell ref="G55:I55"/>
    <mergeCell ref="G65:I65"/>
    <mergeCell ref="G66:I66"/>
    <mergeCell ref="G57:I57"/>
    <mergeCell ref="G58:I58"/>
    <mergeCell ref="G59:I59"/>
    <mergeCell ref="G60:I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Ф1_ЦАЭК</vt:lpstr>
      <vt:lpstr>Ф2_ЦАЭК</vt:lpstr>
      <vt:lpstr>ф3 ЦАЭК</vt:lpstr>
      <vt:lpstr>Лист1</vt:lpstr>
      <vt:lpstr>Ф4_ЦАЭК</vt:lpstr>
      <vt:lpstr>111</vt:lpstr>
      <vt:lpstr>Лист2</vt:lpstr>
      <vt:lpstr>а1</vt:lpstr>
      <vt:lpstr>'111'!Заголовки_для_печати</vt:lpstr>
      <vt:lpstr>Ф1_ЦАЭК!Заголовки_для_печати</vt:lpstr>
      <vt:lpstr>'ф3 ЦАЭК'!Заголовки_для_печати</vt:lpstr>
      <vt:lpstr>'111'!Область_печати</vt:lpstr>
      <vt:lpstr>Ф1_ЦАЭК!Область_печати</vt:lpstr>
      <vt:lpstr>Ф2_ЦАЭК!Область_печати</vt:lpstr>
      <vt:lpstr>'ф3 ЦАЭК'!Область_печати</vt:lpstr>
      <vt:lpstr>Ф4_ЦАЭК!Область_печати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Мирошниченко Лора Ивановна</cp:lastModifiedBy>
  <cp:lastPrinted>2019-05-15T13:47:43Z</cp:lastPrinted>
  <dcterms:created xsi:type="dcterms:W3CDTF">2010-05-13T13:48:52Z</dcterms:created>
  <dcterms:modified xsi:type="dcterms:W3CDTF">2019-05-21T11:03:08Z</dcterms:modified>
</cp:coreProperties>
</file>