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ОФП" sheetId="1" r:id="rId1"/>
    <sheet name="ОПУ" sheetId="2" r:id="rId2"/>
    <sheet name="ОДДС" sheetId="3" r:id="rId3"/>
    <sheet name="Отчет об изм.капитала1" sheetId="4" r:id="rId4"/>
  </sheets>
  <definedNames>
    <definedName name="_Hlk101834867" localSheetId="2">'ОДДС'!#REF!</definedName>
    <definedName name="_xlnm.Print_Area" localSheetId="2">'ОДДС'!$A$1:$C$67</definedName>
    <definedName name="_xlnm.Print_Area" localSheetId="1">'ОПУ'!$A$1:$D$63</definedName>
    <definedName name="_xlnm.Print_Area" localSheetId="0">'ОФП'!$A$1:$D$52</definedName>
  </definedNames>
  <calcPr fullCalcOnLoad="1"/>
</workbook>
</file>

<file path=xl/sharedStrings.xml><?xml version="1.0" encoding="utf-8"?>
<sst xmlns="http://schemas.openxmlformats.org/spreadsheetml/2006/main" count="166" uniqueCount="127">
  <si>
    <t>АКТИВЫ:</t>
  </si>
  <si>
    <t>Денежные средства и их эквиваленты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</si>
  <si>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</si>
  <si>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</si>
  <si>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</si>
  <si>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</si>
  <si>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</si>
  <si>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</si>
  <si>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</si>
  <si>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</si>
  <si>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</si>
  <si>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</si>
  <si>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</si>
  <si>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</si>
  <si>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</si>
  <si>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</si>
  <si>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</si>
  <si>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</si>
  <si>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</si>
  <si>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</si>
  <si>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</si>
  <si>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</si>
  <si>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капитала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</si>
  <si>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</si>
  <si>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</si>
  <si>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</si>
  <si>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</si>
  <si>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</si>
  <si>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</si>
  <si>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</si>
  <si>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</si>
  <si>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</si>
  <si>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</si>
  <si>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</si>
  <si>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</si>
  <si>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</si>
  <si>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>Формирование резерва под обесценение по инвестициям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</si>
  <si>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</si>
  <si>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</si>
  <si>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</si>
  <si>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</si>
  <si>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</si>
  <si>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</si>
  <si>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</si>
  <si>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</si>
  <si>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</si>
  <si>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</si>
  <si>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Нераспре-деленная прибыль</t>
  </si>
  <si>
    <t>Итого совокупный (убыток)/доход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</si>
  <si>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</si>
  <si>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</si>
  <si>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</si>
  <si>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</si>
  <si>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</si>
  <si>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</si>
  <si>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</si>
  <si>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</si>
  <si>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</si>
  <si>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</si>
  <si>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</si>
  <si>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</si>
  <si>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</si>
  <si>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</si>
  <si>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</si>
  <si>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</si>
  <si>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</si>
  <si>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</si>
  <si>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</si>
  <si>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</si>
  <si>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</si>
  <si>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</si>
  <si>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</si>
  <si>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</si>
  <si>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</si>
  <si>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</si>
  <si>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</si>
  <si>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</si>
  <si>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</si>
  <si>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</si>
  <si>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</si>
  <si>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Дебиторская задолженность</t>
  </si>
  <si>
    <t>Место для печати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</si>
  <si>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</si>
  <si>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</si>
  <si>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</si>
  <si>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</si>
  <si>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</si>
  <si>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</si>
  <si>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</si>
  <si>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</si>
  <si>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>Прочие резервы</t>
  </si>
  <si>
    <t>Соглашения РЕПО</t>
  </si>
  <si>
    <t>Дивиденды объявленные/выплаченные</t>
  </si>
  <si>
    <t>2021 года</t>
  </si>
  <si>
    <t>Обязательства по аренде</t>
  </si>
  <si>
    <t>31 декабря</t>
  </si>
  <si>
    <t>Процентные расходы по обязательствам по аренде</t>
  </si>
  <si>
    <t>Погашение обязательств по аренде</t>
  </si>
  <si>
    <t>Председатель Правления Ердесов А.Д. ____________</t>
  </si>
  <si>
    <t>Остаток по состоянию на 1 января 2021 года</t>
  </si>
  <si>
    <t>Примечания</t>
  </si>
  <si>
    <t>Активы по текущему налогу на прибыль</t>
  </si>
  <si>
    <t>Активы в форме права пользования</t>
  </si>
  <si>
    <t>ИТОГО ОБЯЗАТЕЛЬСТВА  И КАПИТАЛ</t>
  </si>
  <si>
    <t>Изменение в резерве незаработанных премий, нетто перестрахования</t>
  </si>
  <si>
    <t>Изменение резервов страховых убытков, нетто перестрахования</t>
  </si>
  <si>
    <t>Взносы акционеров</t>
  </si>
  <si>
    <t xml:space="preserve">Балансовая стоимость одной простой акции составляет </t>
  </si>
  <si>
    <t>31 марта</t>
  </si>
  <si>
    <t>2022 года</t>
  </si>
  <si>
    <t>Промежуточный сокращенный отчет о финансовом положении страховой (перестраховочной) организации АО "Компания по страхованию жизни "Freedom Finance Life"  на 31.03.2022</t>
  </si>
  <si>
    <t>за три месяца, закончившихся 31 марта 2022 года</t>
  </si>
  <si>
    <t>за три месяца, закончившихся 31 марта 2021 года</t>
  </si>
  <si>
    <t>Промежуточный сокращенный отчет о прибылях и убытках страховой (перестраховочной) организации АО "Компания по страхованию жизни "Freedom Finance Life" за период закончившийся 31.03.2022 г.</t>
  </si>
  <si>
    <t>Процентный доход</t>
  </si>
  <si>
    <t>Процентный расход</t>
  </si>
  <si>
    <t>Доход по дивидендам</t>
  </si>
  <si>
    <t>Чистая прибыль от реализации инвестиций, имеющихся в наличии для продажи</t>
  </si>
  <si>
    <t>Отложенные налоговые активы</t>
  </si>
  <si>
    <t>Главный бухгалтер Шамшура Н.И.  ____________</t>
  </si>
  <si>
    <t>Исполнитель  Шамшура Н.И._____________</t>
  </si>
  <si>
    <t>5 026 тенге</t>
  </si>
  <si>
    <t>Остаток по состоянию на 31 марта 2021 года</t>
  </si>
  <si>
    <t>Остаток по состоянию на 1 января 2022 года</t>
  </si>
  <si>
    <t>Остаток по состоянию на 31 марта 2022 года</t>
  </si>
  <si>
    <t>Промежуточный сокращенный отчет о движении денежных средств страховой (перестраховочной) организации АО "Компания по страхованию жизни "Freedom Finance Life" по состоянию на 31.03.2022 г.</t>
  </si>
  <si>
    <t>Промежуточный сокращенный отчет об изменениях капитала страховой (перестраховочной) организации АО "Компания по страхованию жизни "Freedom Finance Life"  за период закончившийся 31.03.2022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</si>
</sst>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54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55" fillId="0" borderId="10" xfId="0" applyNumberFormat="1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vertical="center" wrapText="1"/>
    </xf>
    <xf numFmtId="166" fontId="53" fillId="0" borderId="10" xfId="0" applyNumberFormat="1" applyFont="1" applyFill="1" applyBorder="1" applyAlignment="1">
      <alignment vertical="center" wrapText="1"/>
    </xf>
    <xf numFmtId="166" fontId="55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53" fillId="0" borderId="0" xfId="0" applyNumberFormat="1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6" fontId="59" fillId="0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166" fontId="58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166" fontId="57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7" fillId="0" borderId="0" xfId="33" applyFont="1" applyAlignment="1">
      <alignment horizontal="left" vertical="center" wrapText="1"/>
      <protection/>
    </xf>
    <xf numFmtId="3" fontId="31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G52"/>
  <sheetViews>
    <sheetView tabSelected="1" zoomScale="78" zoomScaleNormal="78" workbookViewId="0" topLeftCell="A1">
      <selection activeCell="A18" sqref="A18"/>
    </sheetView>
  </sheetViews>
  <sheetFormatPr defaultColWidth="9.140625" defaultRowHeight="15"/>
  <cols>
    <col min="1" max="1" width="98.57421875" style="32" customWidth="1"/>
    <col min="2" max="2" width="17.00390625" style="32" customWidth="1"/>
    <col min="3" max="3" width="34.7109375" style="32" customWidth="1"/>
    <col min="4" max="4" width="29.7109375" style="32" customWidth="1"/>
    <col min="5" max="5" width="47.57421875" style="32" customWidth="1"/>
    <col min="6" max="6" width="24.140625" style="32" customWidth="1"/>
    <col min="7" max="7" width="30.57421875" style="32" customWidth="1"/>
    <col min="8" max="8" width="9.140625" style="32" customWidth="1"/>
    <col min="9" max="9" width="49.421875" style="32" customWidth="1"/>
    <col min="10" max="16384" width="9.140625" style="32" customWidth="1"/>
  </cols>
  <sheetData>
    <row r="2" spans="1:4" ht="42.75" customHeight="1">
      <c r="A2" s="63" t="s">
        <v>110</v>
      </c>
      <c r="B2" s="64"/>
      <c r="C2" s="64"/>
      <c r="D2" s="65"/>
    </row>
    <row r="3" spans="1:4" ht="15.75">
      <c r="A3" s="33"/>
      <c r="B3" s="33"/>
      <c r="C3" s="34" t="s">
        <v>108</v>
      </c>
      <c r="D3" s="34" t="s">
        <v>95</v>
      </c>
    </row>
    <row r="4" spans="1:4" ht="19.5" customHeight="1">
      <c r="A4" s="35"/>
      <c r="B4" s="35" t="s">
        <v>100</v>
      </c>
      <c r="C4" s="34" t="s">
        <v>109</v>
      </c>
      <c r="D4" s="34" t="s">
        <v>93</v>
      </c>
    </row>
    <row r="5" spans="1:4" ht="31.5" customHeight="1">
      <c r="A5" s="22" t="s">
        <v>0</v>
      </c>
      <c r="B5" s="22"/>
      <c r="C5" s="3"/>
      <c r="D5" s="3"/>
    </row>
    <row r="6" spans="1:7" ht="27" customHeight="1">
      <c r="A6" s="3" t="s">
        <v>1</v>
      </c>
      <c r="B6" s="3">
        <v>1.2</v>
      </c>
      <c r="C6" s="4">
        <v>664751</v>
      </c>
      <c r="D6" s="4">
        <v>7478393</v>
      </c>
      <c r="E6" s="55"/>
      <c r="F6" s="56"/>
      <c r="G6" s="56"/>
    </row>
    <row r="7" spans="1:7" ht="27" customHeight="1">
      <c r="A7" s="3" t="s">
        <v>2</v>
      </c>
      <c r="B7" s="3">
        <v>3</v>
      </c>
      <c r="C7" s="4">
        <v>0</v>
      </c>
      <c r="D7" s="4">
        <v>5040</v>
      </c>
      <c r="E7" s="55"/>
      <c r="F7" s="56"/>
      <c r="G7" s="56"/>
    </row>
    <row r="8" spans="1:7" ht="27" customHeight="1">
      <c r="A8" s="3" t="s">
        <v>3</v>
      </c>
      <c r="B8" s="3">
        <v>4</v>
      </c>
      <c r="C8" s="4">
        <v>79239095</v>
      </c>
      <c r="D8" s="4">
        <v>81822617</v>
      </c>
      <c r="E8" s="55"/>
      <c r="F8" s="56"/>
      <c r="G8" s="56"/>
    </row>
    <row r="9" spans="1:7" ht="27" customHeight="1">
      <c r="A9" s="3" t="s">
        <v>118</v>
      </c>
      <c r="B9" s="3"/>
      <c r="C9" s="4">
        <v>10635</v>
      </c>
      <c r="D9" s="4">
        <v>10635</v>
      </c>
      <c r="E9" s="55"/>
      <c r="F9" s="56"/>
      <c r="G9" s="56"/>
    </row>
    <row r="10" spans="1:7" ht="27" customHeight="1">
      <c r="A10" s="3" t="s">
        <v>4</v>
      </c>
      <c r="B10" s="3">
        <v>5</v>
      </c>
      <c r="C10" s="4">
        <v>2806</v>
      </c>
      <c r="D10" s="4">
        <v>2836</v>
      </c>
      <c r="E10" s="55"/>
      <c r="F10" s="56"/>
      <c r="G10" s="56"/>
    </row>
    <row r="11" spans="1:7" ht="27" customHeight="1">
      <c r="A11" s="3" t="s">
        <v>5</v>
      </c>
      <c r="B11" s="3">
        <v>6</v>
      </c>
      <c r="C11" s="4">
        <v>281638</v>
      </c>
      <c r="D11" s="4">
        <v>233355</v>
      </c>
      <c r="E11" s="55"/>
      <c r="F11" s="56"/>
      <c r="G11" s="56"/>
    </row>
    <row r="12" spans="1:7" ht="27" customHeight="1">
      <c r="A12" s="3" t="s">
        <v>101</v>
      </c>
      <c r="B12" s="3"/>
      <c r="C12" s="4">
        <v>55499</v>
      </c>
      <c r="D12" s="4">
        <v>55499</v>
      </c>
      <c r="E12" s="55"/>
      <c r="F12" s="56"/>
      <c r="G12" s="56"/>
    </row>
    <row r="13" spans="1:7" ht="27" customHeight="1">
      <c r="A13" s="3" t="s">
        <v>6</v>
      </c>
      <c r="B13" s="3"/>
      <c r="C13" s="4">
        <v>85140</v>
      </c>
      <c r="D13" s="4">
        <v>72346</v>
      </c>
      <c r="E13" s="55"/>
      <c r="F13" s="56"/>
      <c r="G13" s="56"/>
    </row>
    <row r="14" spans="1:7" ht="27" customHeight="1">
      <c r="A14" s="3" t="s">
        <v>7</v>
      </c>
      <c r="B14" s="3"/>
      <c r="C14" s="4">
        <v>48168</v>
      </c>
      <c r="D14" s="4">
        <v>55388</v>
      </c>
      <c r="E14" s="55"/>
      <c r="F14" s="56"/>
      <c r="G14" s="56"/>
    </row>
    <row r="15" spans="1:7" ht="27" customHeight="1">
      <c r="A15" s="3" t="s">
        <v>86</v>
      </c>
      <c r="B15" s="3">
        <v>7</v>
      </c>
      <c r="C15" s="4">
        <v>3267457</v>
      </c>
      <c r="D15" s="4">
        <v>3708932</v>
      </c>
      <c r="E15" s="55"/>
      <c r="F15" s="56"/>
      <c r="G15" s="56"/>
    </row>
    <row r="16" spans="1:7" ht="27" customHeight="1">
      <c r="A16" s="3" t="s">
        <v>80</v>
      </c>
      <c r="B16" s="3">
        <v>8</v>
      </c>
      <c r="C16" s="4">
        <v>1420828</v>
      </c>
      <c r="D16" s="4">
        <v>558781</v>
      </c>
      <c r="E16" s="55"/>
      <c r="F16" s="56"/>
      <c r="G16" s="56"/>
    </row>
    <row r="17" spans="1:7" ht="27" customHeight="1">
      <c r="A17" s="3" t="s">
        <v>9</v>
      </c>
      <c r="B17" s="3">
        <v>9</v>
      </c>
      <c r="C17" s="4">
        <v>98131</v>
      </c>
      <c r="D17" s="4">
        <v>49584</v>
      </c>
      <c r="E17" s="55"/>
      <c r="F17" s="56"/>
      <c r="G17" s="56"/>
    </row>
    <row r="18" spans="1:4" ht="20.25" customHeight="1">
      <c r="A18" s="3" t="s">
        <v>102</v>
      </c>
      <c r="B18" s="3">
        <v>10</v>
      </c>
      <c r="C18" s="4">
        <v>254504</v>
      </c>
      <c r="D18" s="4">
        <v>187769</v>
      </c>
    </row>
    <row r="19" spans="1:4" ht="25.5" customHeight="1">
      <c r="A19" s="22" t="s">
        <v>10</v>
      </c>
      <c r="B19" s="22"/>
      <c r="C19" s="5">
        <f>SUM(C6:C18)</f>
        <v>85428652</v>
      </c>
      <c r="D19" s="5">
        <f>SUM(D6:D18)</f>
        <v>94241175</v>
      </c>
    </row>
    <row r="20" spans="1:4" ht="25.5" customHeight="1">
      <c r="A20" s="3"/>
      <c r="B20" s="3"/>
      <c r="C20" s="4"/>
      <c r="D20" s="4"/>
    </row>
    <row r="21" spans="1:4" ht="25.5" customHeight="1">
      <c r="A21" s="22" t="s">
        <v>11</v>
      </c>
      <c r="B21" s="22"/>
      <c r="C21" s="4"/>
      <c r="D21" s="4"/>
    </row>
    <row r="22" spans="1:4" ht="25.5" customHeight="1">
      <c r="A22" s="22"/>
      <c r="B22" s="22"/>
      <c r="C22" s="4"/>
      <c r="D22" s="4"/>
    </row>
    <row r="23" spans="1:4" ht="25.5" customHeight="1">
      <c r="A23" s="22" t="s">
        <v>12</v>
      </c>
      <c r="B23" s="22"/>
      <c r="C23" s="4"/>
      <c r="D23" s="4"/>
    </row>
    <row r="24" spans="1:4" ht="25.5" customHeight="1">
      <c r="A24" s="3" t="s">
        <v>13</v>
      </c>
      <c r="B24" s="3">
        <v>5</v>
      </c>
      <c r="C24" s="4">
        <v>5395468</v>
      </c>
      <c r="D24" s="4">
        <v>5652673</v>
      </c>
    </row>
    <row r="25" spans="1:4" ht="25.5" customHeight="1">
      <c r="A25" s="3" t="s">
        <v>14</v>
      </c>
      <c r="B25" s="3">
        <v>6</v>
      </c>
      <c r="C25" s="4">
        <v>42720410</v>
      </c>
      <c r="D25" s="4">
        <v>39459258</v>
      </c>
    </row>
    <row r="26" spans="1:4" ht="25.5" customHeight="1">
      <c r="A26" s="3" t="s">
        <v>15</v>
      </c>
      <c r="B26" s="3">
        <v>11</v>
      </c>
      <c r="C26" s="4">
        <v>1113581</v>
      </c>
      <c r="D26" s="4">
        <v>555313</v>
      </c>
    </row>
    <row r="27" spans="1:4" ht="25.5" customHeight="1">
      <c r="A27" s="3" t="s">
        <v>16</v>
      </c>
      <c r="B27" s="3">
        <v>12</v>
      </c>
      <c r="C27" s="4">
        <v>411240</v>
      </c>
      <c r="D27" s="4">
        <v>413016</v>
      </c>
    </row>
    <row r="28" spans="1:4" ht="25.5" customHeight="1">
      <c r="A28" s="3" t="s">
        <v>91</v>
      </c>
      <c r="B28" s="3">
        <v>13</v>
      </c>
      <c r="C28" s="4">
        <v>22197780</v>
      </c>
      <c r="D28" s="4">
        <v>35064926</v>
      </c>
    </row>
    <row r="29" spans="1:4" ht="25.5" customHeight="1">
      <c r="A29" s="3" t="s">
        <v>94</v>
      </c>
      <c r="B29" s="3">
        <v>10</v>
      </c>
      <c r="C29" s="4">
        <v>264222</v>
      </c>
      <c r="D29" s="4">
        <v>198210</v>
      </c>
    </row>
    <row r="30" spans="1:4" ht="25.5" customHeight="1">
      <c r="A30" s="22" t="s">
        <v>17</v>
      </c>
      <c r="B30" s="22"/>
      <c r="C30" s="8">
        <f>SUM(C24:C29)</f>
        <v>72102701</v>
      </c>
      <c r="D30" s="8">
        <f>SUM(D24:D29)</f>
        <v>81343396</v>
      </c>
    </row>
    <row r="31" spans="1:4" ht="25.5" customHeight="1">
      <c r="A31" s="3"/>
      <c r="B31" s="3"/>
      <c r="C31" s="4"/>
      <c r="D31" s="4"/>
    </row>
    <row r="32" spans="1:4" ht="25.5" customHeight="1">
      <c r="A32" s="22" t="s">
        <v>18</v>
      </c>
      <c r="B32" s="22"/>
      <c r="C32" s="4"/>
      <c r="D32" s="4"/>
    </row>
    <row r="33" spans="1:4" ht="25.5" customHeight="1">
      <c r="A33" s="3" t="s">
        <v>19</v>
      </c>
      <c r="B33" s="3">
        <v>14</v>
      </c>
      <c r="C33" s="4">
        <v>3287265</v>
      </c>
      <c r="D33" s="4">
        <v>3287265</v>
      </c>
    </row>
    <row r="34" spans="1:4" ht="25.5" customHeight="1">
      <c r="A34" s="3"/>
      <c r="B34" s="3"/>
      <c r="C34" s="4"/>
      <c r="D34" s="4"/>
    </row>
    <row r="35" spans="1:4" ht="25.5" customHeight="1">
      <c r="A35" s="3" t="s">
        <v>20</v>
      </c>
      <c r="B35" s="3"/>
      <c r="C35" s="15">
        <v>-803921</v>
      </c>
      <c r="D35" s="4">
        <v>928718</v>
      </c>
    </row>
    <row r="36" spans="1:4" ht="25.5" customHeight="1">
      <c r="A36" s="3" t="s">
        <v>90</v>
      </c>
      <c r="B36" s="3"/>
      <c r="C36" s="4">
        <v>344575</v>
      </c>
      <c r="D36" s="4">
        <v>351270</v>
      </c>
    </row>
    <row r="37" spans="1:4" ht="25.5" customHeight="1">
      <c r="A37" s="3" t="s">
        <v>21</v>
      </c>
      <c r="B37" s="3"/>
      <c r="C37" s="4">
        <v>10498032</v>
      </c>
      <c r="D37" s="4">
        <v>8330526</v>
      </c>
    </row>
    <row r="38" spans="1:4" ht="25.5" customHeight="1">
      <c r="A38" s="3"/>
      <c r="B38" s="3"/>
      <c r="C38" s="36"/>
      <c r="D38" s="36"/>
    </row>
    <row r="39" spans="1:4" ht="25.5" customHeight="1">
      <c r="A39" s="22" t="s">
        <v>22</v>
      </c>
      <c r="B39" s="22"/>
      <c r="C39" s="8">
        <f>SUM(C33:C38)</f>
        <v>13325951</v>
      </c>
      <c r="D39" s="8">
        <f>SUM(D33:D38)</f>
        <v>12897779</v>
      </c>
    </row>
    <row r="40" spans="1:4" ht="25.5" customHeight="1">
      <c r="A40" s="22"/>
      <c r="B40" s="22"/>
      <c r="C40" s="5"/>
      <c r="D40" s="5"/>
    </row>
    <row r="41" spans="1:4" ht="25.5" customHeight="1">
      <c r="A41" s="22" t="s">
        <v>103</v>
      </c>
      <c r="B41" s="22"/>
      <c r="C41" s="5">
        <f>C30+C39</f>
        <v>85428652</v>
      </c>
      <c r="D41" s="5">
        <f>D30+D39</f>
        <v>94241175</v>
      </c>
    </row>
    <row r="42" spans="1:4" ht="25.5" customHeight="1">
      <c r="A42" s="22" t="s">
        <v>107</v>
      </c>
      <c r="B42" s="22" t="s">
        <v>121</v>
      </c>
      <c r="C42" s="54"/>
      <c r="D42" s="54"/>
    </row>
    <row r="44" spans="1:4" ht="15.75">
      <c r="A44" s="10" t="s">
        <v>98</v>
      </c>
      <c r="B44" s="62"/>
      <c r="C44" s="56">
        <f>C19-C41</f>
        <v>0</v>
      </c>
      <c r="D44" s="56">
        <f>D19-D41</f>
        <v>0</v>
      </c>
    </row>
    <row r="46" ht="15.75">
      <c r="A46" s="32" t="s">
        <v>119</v>
      </c>
    </row>
    <row r="48" ht="15.75">
      <c r="A48" s="32" t="s">
        <v>120</v>
      </c>
    </row>
    <row r="50" ht="15.75">
      <c r="A50" s="32" t="s">
        <v>82</v>
      </c>
    </row>
    <row r="52" ht="15.75">
      <c r="A52" s="32" t="s">
        <v>81</v>
      </c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D62"/>
  <sheetViews>
    <sheetView zoomScale="73" zoomScaleNormal="73" workbookViewId="0" topLeftCell="A1">
      <selection activeCell="A2" sqref="A2:D2"/>
    </sheetView>
  </sheetViews>
  <sheetFormatPr defaultColWidth="9.140625" defaultRowHeight="15"/>
  <cols>
    <col min="1" max="1" width="111.7109375" style="10" customWidth="1"/>
    <col min="2" max="2" width="18.7109375" style="62" customWidth="1"/>
    <col min="3" max="3" width="36.421875" style="10" customWidth="1"/>
    <col min="4" max="4" width="37.8515625" style="10" customWidth="1"/>
    <col min="5" max="16384" width="9.140625" style="10" customWidth="1"/>
  </cols>
  <sheetData>
    <row r="2" spans="1:4" ht="33" customHeight="1">
      <c r="A2" s="66" t="s">
        <v>113</v>
      </c>
      <c r="B2" s="67"/>
      <c r="C2" s="67"/>
      <c r="D2" s="68"/>
    </row>
    <row r="3" spans="1:4" ht="22.5" customHeight="1">
      <c r="A3" s="69"/>
      <c r="B3" s="57"/>
      <c r="C3" s="70" t="s">
        <v>111</v>
      </c>
      <c r="D3" s="70" t="s">
        <v>112</v>
      </c>
    </row>
    <row r="4" spans="1:4" ht="15.75">
      <c r="A4" s="69"/>
      <c r="B4" s="57"/>
      <c r="C4" s="71"/>
      <c r="D4" s="71"/>
    </row>
    <row r="5" spans="1:4" ht="15.75">
      <c r="A5" s="69"/>
      <c r="B5" s="57"/>
      <c r="C5" s="71"/>
      <c r="D5" s="71"/>
    </row>
    <row r="6" spans="1:4" ht="21.75" customHeight="1">
      <c r="A6" s="69"/>
      <c r="B6" s="35" t="s">
        <v>100</v>
      </c>
      <c r="C6" s="72"/>
      <c r="D6" s="72"/>
    </row>
    <row r="7" spans="1:4" ht="15.75">
      <c r="A7" s="11"/>
      <c r="B7" s="57"/>
      <c r="C7" s="31"/>
      <c r="D7" s="12"/>
    </row>
    <row r="8" spans="1:4" ht="15.75">
      <c r="A8" s="13" t="s">
        <v>23</v>
      </c>
      <c r="B8" s="58"/>
      <c r="C8" s="6"/>
      <c r="D8" s="14"/>
    </row>
    <row r="9" spans="1:4" ht="15.75">
      <c r="A9" s="13"/>
      <c r="B9" s="58"/>
      <c r="C9" s="6"/>
      <c r="D9" s="14"/>
    </row>
    <row r="10" spans="1:4" ht="18.75" customHeight="1">
      <c r="A10" s="11" t="s">
        <v>24</v>
      </c>
      <c r="B10" s="57">
        <v>15</v>
      </c>
      <c r="C10" s="4">
        <v>6837801</v>
      </c>
      <c r="D10" s="15">
        <v>7885763</v>
      </c>
    </row>
    <row r="11" spans="1:4" ht="19.5" customHeight="1">
      <c r="A11" s="11" t="s">
        <v>25</v>
      </c>
      <c r="B11" s="57">
        <v>15</v>
      </c>
      <c r="C11" s="15">
        <v>-5208</v>
      </c>
      <c r="D11" s="15">
        <v>-2830</v>
      </c>
    </row>
    <row r="12" spans="1:4" ht="15" customHeight="1">
      <c r="A12" s="11"/>
      <c r="B12" s="57"/>
      <c r="C12" s="4"/>
      <c r="D12" s="15"/>
    </row>
    <row r="13" spans="1:4" ht="20.25" customHeight="1">
      <c r="A13" s="11" t="s">
        <v>26</v>
      </c>
      <c r="B13" s="57">
        <v>15</v>
      </c>
      <c r="C13" s="4">
        <f>C10+C11</f>
        <v>6832593</v>
      </c>
      <c r="D13" s="4">
        <f>D10+D11</f>
        <v>7882933</v>
      </c>
    </row>
    <row r="14" spans="1:4" ht="15" customHeight="1">
      <c r="A14" s="11"/>
      <c r="B14" s="57"/>
      <c r="C14" s="4"/>
      <c r="D14" s="15"/>
    </row>
    <row r="15" spans="1:4" ht="15" customHeight="1">
      <c r="A15" s="11" t="s">
        <v>104</v>
      </c>
      <c r="B15" s="57">
        <v>15</v>
      </c>
      <c r="C15" s="15">
        <v>257175</v>
      </c>
      <c r="D15" s="15">
        <v>-544110</v>
      </c>
    </row>
    <row r="16" spans="1:4" ht="15" customHeight="1">
      <c r="A16" s="11"/>
      <c r="B16" s="57"/>
      <c r="C16" s="7"/>
      <c r="D16" s="15"/>
    </row>
    <row r="17" spans="1:4" ht="15" customHeight="1">
      <c r="A17" s="11" t="s">
        <v>28</v>
      </c>
      <c r="B17" s="58">
        <v>15</v>
      </c>
      <c r="C17" s="16">
        <f>C13+C15</f>
        <v>7089768</v>
      </c>
      <c r="D17" s="16">
        <f>D13+D15</f>
        <v>7338823</v>
      </c>
    </row>
    <row r="18" spans="1:4" ht="15" customHeight="1">
      <c r="A18" s="11"/>
      <c r="B18" s="57"/>
      <c r="C18" s="4"/>
      <c r="D18" s="15"/>
    </row>
    <row r="19" spans="1:4" ht="33.75" customHeight="1">
      <c r="A19" s="11" t="s">
        <v>29</v>
      </c>
      <c r="B19" s="57">
        <v>16</v>
      </c>
      <c r="C19" s="15">
        <v>-394312</v>
      </c>
      <c r="D19" s="15">
        <v>-332212</v>
      </c>
    </row>
    <row r="20" spans="1:4" ht="25.5" customHeight="1">
      <c r="A20" s="11" t="s">
        <v>105</v>
      </c>
      <c r="B20" s="57">
        <v>16</v>
      </c>
      <c r="C20" s="15">
        <v>-3212869</v>
      </c>
      <c r="D20" s="15">
        <v>-6513738</v>
      </c>
    </row>
    <row r="21" spans="1:4" ht="15" customHeight="1">
      <c r="A21" s="13"/>
      <c r="B21" s="58"/>
      <c r="C21" s="7"/>
      <c r="D21" s="15"/>
    </row>
    <row r="22" spans="1:4" ht="22.5" customHeight="1">
      <c r="A22" s="11" t="s">
        <v>30</v>
      </c>
      <c r="B22" s="58">
        <v>16</v>
      </c>
      <c r="C22" s="15">
        <f>C19+C20</f>
        <v>-3607181</v>
      </c>
      <c r="D22" s="15">
        <f>D19+D20</f>
        <v>-6845950</v>
      </c>
    </row>
    <row r="23" spans="1:4" ht="15" customHeight="1">
      <c r="A23" s="11"/>
      <c r="B23" s="57"/>
      <c r="C23" s="4"/>
      <c r="D23" s="15"/>
    </row>
    <row r="24" spans="1:4" ht="16.5" customHeight="1">
      <c r="A24" s="11" t="s">
        <v>31</v>
      </c>
      <c r="B24" s="57"/>
      <c r="C24" s="4">
        <v>0</v>
      </c>
      <c r="D24" s="15">
        <v>0</v>
      </c>
    </row>
    <row r="25" spans="1:4" ht="18" customHeight="1">
      <c r="A25" s="11" t="s">
        <v>32</v>
      </c>
      <c r="B25" s="57">
        <v>17</v>
      </c>
      <c r="C25" s="15">
        <v>-2345195</v>
      </c>
      <c r="D25" s="15">
        <v>-421963</v>
      </c>
    </row>
    <row r="26" spans="1:4" ht="15" customHeight="1">
      <c r="A26" s="11"/>
      <c r="B26" s="57"/>
      <c r="C26" s="4"/>
      <c r="D26" s="15"/>
    </row>
    <row r="27" spans="1:4" ht="15" customHeight="1">
      <c r="A27" s="11" t="s">
        <v>33</v>
      </c>
      <c r="B27" s="58">
        <v>17</v>
      </c>
      <c r="C27" s="15">
        <f>C24+C25</f>
        <v>-2345195</v>
      </c>
      <c r="D27" s="15">
        <f>D24+D25</f>
        <v>-421963</v>
      </c>
    </row>
    <row r="28" spans="1:4" ht="15" customHeight="1">
      <c r="A28" s="17"/>
      <c r="B28" s="59"/>
      <c r="C28" s="4"/>
      <c r="D28" s="15"/>
    </row>
    <row r="29" spans="1:4" ht="22.5" customHeight="1">
      <c r="A29" s="13" t="s">
        <v>34</v>
      </c>
      <c r="B29" s="58"/>
      <c r="C29" s="37">
        <f>C17+C22+C27</f>
        <v>1137392</v>
      </c>
      <c r="D29" s="37">
        <f>D17+D22+D27</f>
        <v>70910</v>
      </c>
    </row>
    <row r="30" spans="1:4" ht="15" customHeight="1">
      <c r="A30" s="11"/>
      <c r="B30" s="57"/>
      <c r="C30" s="18"/>
      <c r="D30" s="15"/>
    </row>
    <row r="31" spans="1:4" ht="15" customHeight="1">
      <c r="A31" s="13" t="s">
        <v>35</v>
      </c>
      <c r="B31" s="58"/>
      <c r="C31" s="18"/>
      <c r="D31" s="15"/>
    </row>
    <row r="32" spans="1:4" ht="26.25" customHeight="1">
      <c r="A32" s="53" t="s">
        <v>114</v>
      </c>
      <c r="B32" s="57">
        <v>18</v>
      </c>
      <c r="C32" s="18">
        <v>1956053</v>
      </c>
      <c r="D32" s="15">
        <v>1274328</v>
      </c>
    </row>
    <row r="33" spans="1:4" ht="23.25" customHeight="1">
      <c r="A33" s="53" t="s">
        <v>115</v>
      </c>
      <c r="B33" s="57">
        <v>18</v>
      </c>
      <c r="C33" s="15">
        <v>-732736</v>
      </c>
      <c r="D33" s="15">
        <v>-379845</v>
      </c>
    </row>
    <row r="34" spans="1:4" ht="23.25" customHeight="1">
      <c r="A34" s="53" t="s">
        <v>116</v>
      </c>
      <c r="B34" s="57"/>
      <c r="C34" s="18">
        <v>29183</v>
      </c>
      <c r="D34" s="15">
        <v>6502</v>
      </c>
    </row>
    <row r="35" spans="1:4" ht="54.75" customHeight="1">
      <c r="A35" s="53" t="s">
        <v>117</v>
      </c>
      <c r="B35" s="57"/>
      <c r="C35" s="18">
        <v>569407</v>
      </c>
      <c r="D35" s="15">
        <v>349884</v>
      </c>
    </row>
    <row r="36" spans="1:4" ht="17.25" customHeight="1">
      <c r="A36" s="11"/>
      <c r="B36" s="57"/>
      <c r="C36" s="18"/>
      <c r="D36" s="15"/>
    </row>
    <row r="37" spans="1:4" ht="17.25" customHeight="1">
      <c r="A37" s="13" t="s">
        <v>37</v>
      </c>
      <c r="B37" s="58"/>
      <c r="C37" s="37">
        <f>SUM(C32:C36)</f>
        <v>1821907</v>
      </c>
      <c r="D37" s="37">
        <f>SUM(D32:D36)</f>
        <v>1250869</v>
      </c>
    </row>
    <row r="38" spans="1:4" ht="17.25" customHeight="1">
      <c r="A38" s="11"/>
      <c r="B38" s="57"/>
      <c r="C38" s="18"/>
      <c r="D38" s="15"/>
    </row>
    <row r="39" spans="1:4" ht="17.25" customHeight="1">
      <c r="A39" s="13" t="s">
        <v>38</v>
      </c>
      <c r="B39" s="58"/>
      <c r="C39" s="18"/>
      <c r="D39" s="15"/>
    </row>
    <row r="40" spans="1:4" ht="30.75" customHeight="1">
      <c r="A40" s="11" t="s">
        <v>39</v>
      </c>
      <c r="B40" s="57"/>
      <c r="C40" s="15">
        <v>589560</v>
      </c>
      <c r="D40" s="15">
        <v>27222</v>
      </c>
    </row>
    <row r="41" spans="1:4" ht="17.25" customHeight="1">
      <c r="A41" s="11" t="s">
        <v>40</v>
      </c>
      <c r="B41" s="57">
        <v>19</v>
      </c>
      <c r="C41" s="15">
        <v>-1378035</v>
      </c>
      <c r="D41" s="15">
        <v>-519074</v>
      </c>
    </row>
    <row r="42" spans="1:4" ht="17.25" customHeight="1">
      <c r="A42" s="11" t="s">
        <v>42</v>
      </c>
      <c r="B42" s="57"/>
      <c r="C42" s="15">
        <v>-3716</v>
      </c>
      <c r="D42" s="15">
        <v>-6376</v>
      </c>
    </row>
    <row r="43" spans="1:4" ht="17.25" customHeight="1">
      <c r="A43" s="11"/>
      <c r="B43" s="57"/>
      <c r="C43" s="18"/>
      <c r="D43" s="15"/>
    </row>
    <row r="44" spans="1:4" ht="17.25" customHeight="1">
      <c r="A44" s="13" t="s">
        <v>43</v>
      </c>
      <c r="B44" s="58">
        <v>19</v>
      </c>
      <c r="C44" s="38">
        <f>SUM(C40:C43)</f>
        <v>-792191</v>
      </c>
      <c r="D44" s="38">
        <f>SUM(D40:D43)</f>
        <v>-498228</v>
      </c>
    </row>
    <row r="45" spans="1:4" ht="17.25" customHeight="1">
      <c r="A45" s="11"/>
      <c r="B45" s="57"/>
      <c r="C45" s="15"/>
      <c r="D45" s="15"/>
    </row>
    <row r="46" spans="1:4" ht="17.25" customHeight="1">
      <c r="A46" s="11" t="s">
        <v>44</v>
      </c>
      <c r="B46" s="57"/>
      <c r="C46" s="15">
        <f>C29+C37+C44</f>
        <v>2167108</v>
      </c>
      <c r="D46" s="15">
        <f>D29+D37+D44</f>
        <v>823551</v>
      </c>
    </row>
    <row r="47" spans="1:4" ht="17.25" customHeight="1">
      <c r="A47" s="11"/>
      <c r="B47" s="57"/>
      <c r="C47" s="18"/>
      <c r="D47" s="15"/>
    </row>
    <row r="48" spans="1:4" ht="17.25" customHeight="1">
      <c r="A48" s="11" t="s">
        <v>45</v>
      </c>
      <c r="B48" s="57"/>
      <c r="C48" s="15">
        <v>-6297</v>
      </c>
      <c r="D48" s="15">
        <v>-684</v>
      </c>
    </row>
    <row r="49" spans="1:4" ht="17.25" customHeight="1">
      <c r="A49" s="13"/>
      <c r="B49" s="58"/>
      <c r="C49" s="9"/>
      <c r="D49" s="15"/>
    </row>
    <row r="50" spans="1:4" ht="17.25" customHeight="1">
      <c r="A50" s="29" t="s">
        <v>46</v>
      </c>
      <c r="B50" s="60"/>
      <c r="C50" s="30">
        <f>C46+C48</f>
        <v>2160811</v>
      </c>
      <c r="D50" s="30">
        <f>D46+D48</f>
        <v>822867</v>
      </c>
    </row>
    <row r="51" spans="1:4" ht="15.75">
      <c r="A51" s="9"/>
      <c r="B51" s="7"/>
      <c r="C51" s="9"/>
      <c r="D51" s="15"/>
    </row>
    <row r="52" spans="1:4" ht="15.75">
      <c r="A52" s="20"/>
      <c r="B52" s="3"/>
      <c r="C52" s="11"/>
      <c r="D52" s="15"/>
    </row>
    <row r="53" spans="1:4" ht="15.75">
      <c r="A53" s="27"/>
      <c r="B53" s="61"/>
      <c r="C53" s="28"/>
      <c r="D53" s="28"/>
    </row>
    <row r="54" ht="15.75">
      <c r="A54" s="10" t="s">
        <v>98</v>
      </c>
    </row>
    <row r="55" ht="15.75">
      <c r="C55" s="19"/>
    </row>
    <row r="56" spans="1:2" ht="15.75">
      <c r="A56" s="32" t="s">
        <v>119</v>
      </c>
      <c r="B56" s="32"/>
    </row>
    <row r="58" ht="15.75">
      <c r="A58" s="10" t="s">
        <v>120</v>
      </c>
    </row>
    <row r="60" ht="15.75">
      <c r="A60" s="10" t="s">
        <v>82</v>
      </c>
    </row>
    <row r="62" ht="15.75">
      <c r="A62" s="10" t="s">
        <v>81</v>
      </c>
    </row>
  </sheetData>
  <sheetProtection/>
  <mergeCells count="4">
    <mergeCell ref="A2:D2"/>
    <mergeCell ref="A3:A6"/>
    <mergeCell ref="C3:C6"/>
    <mergeCell ref="D3:D6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"/>
  <sheetViews>
    <sheetView zoomScale="55" zoomScaleNormal="55" workbookViewId="0" topLeftCell="A1">
      <selection activeCell="A2" sqref="A2:C2"/>
    </sheetView>
  </sheetViews>
  <sheetFormatPr defaultColWidth="9.140625" defaultRowHeight="15"/>
  <cols>
    <col min="1" max="1" width="152.8515625" style="39" customWidth="1"/>
    <col min="2" max="2" width="43.28125" style="39" customWidth="1"/>
    <col min="3" max="3" width="43.7109375" style="39" customWidth="1"/>
    <col min="4" max="16384" width="9.140625" style="39" customWidth="1"/>
  </cols>
  <sheetData>
    <row r="2" spans="1:3" ht="47.25" customHeight="1">
      <c r="A2" s="73" t="s">
        <v>125</v>
      </c>
      <c r="B2" s="74"/>
      <c r="C2" s="74"/>
    </row>
    <row r="3" spans="1:3" ht="50.25" customHeight="1">
      <c r="A3" s="40"/>
      <c r="B3" s="41" t="s">
        <v>111</v>
      </c>
      <c r="C3" s="42" t="s">
        <v>112</v>
      </c>
    </row>
    <row r="4" spans="1:3" ht="27.75" customHeight="1">
      <c r="A4" s="43" t="s">
        <v>79</v>
      </c>
      <c r="B4" s="44"/>
      <c r="C4" s="45"/>
    </row>
    <row r="5" spans="1:3" ht="37.5" customHeight="1">
      <c r="A5" s="46" t="s">
        <v>49</v>
      </c>
      <c r="B5" s="47">
        <v>2167108</v>
      </c>
      <c r="C5" s="47">
        <v>823551</v>
      </c>
    </row>
    <row r="6" spans="1:3" ht="37.5" customHeight="1">
      <c r="A6" s="46" t="s">
        <v>50</v>
      </c>
      <c r="B6" s="47"/>
      <c r="C6" s="47"/>
    </row>
    <row r="7" spans="1:3" ht="37.5" customHeight="1">
      <c r="A7" s="46" t="s">
        <v>27</v>
      </c>
      <c r="B7" s="47">
        <v>-257175</v>
      </c>
      <c r="C7" s="47">
        <v>544109</v>
      </c>
    </row>
    <row r="8" spans="1:3" ht="37.5" customHeight="1">
      <c r="A8" s="46" t="s">
        <v>51</v>
      </c>
      <c r="B8" s="47">
        <v>3607181</v>
      </c>
      <c r="C8" s="47">
        <v>6845949</v>
      </c>
    </row>
    <row r="9" spans="1:3" ht="37.5" customHeight="1">
      <c r="A9" s="46" t="s">
        <v>36</v>
      </c>
      <c r="B9" s="47"/>
      <c r="C9" s="47"/>
    </row>
    <row r="10" spans="1:3" ht="37.5" customHeight="1">
      <c r="A10" s="46" t="s">
        <v>41</v>
      </c>
      <c r="B10" s="47"/>
      <c r="C10" s="47"/>
    </row>
    <row r="11" spans="1:3" ht="28.5" customHeight="1">
      <c r="A11" s="46" t="s">
        <v>52</v>
      </c>
      <c r="B11" s="47"/>
      <c r="C11" s="47"/>
    </row>
    <row r="12" spans="1:3" ht="35.25" customHeight="1">
      <c r="A12" s="46" t="s">
        <v>53</v>
      </c>
      <c r="B12" s="47">
        <v>41524</v>
      </c>
      <c r="C12" s="47">
        <v>-20131</v>
      </c>
    </row>
    <row r="13" spans="1:3" ht="37.5" customHeight="1">
      <c r="A13" s="46" t="s">
        <v>54</v>
      </c>
      <c r="B13" s="47"/>
      <c r="C13" s="47"/>
    </row>
    <row r="14" spans="1:3" ht="37.5" customHeight="1">
      <c r="A14" s="46" t="s">
        <v>55</v>
      </c>
      <c r="B14" s="47">
        <v>-587190</v>
      </c>
      <c r="C14" s="47">
        <v>-27222</v>
      </c>
    </row>
    <row r="15" spans="1:3" ht="37.5" customHeight="1">
      <c r="A15" s="46" t="s">
        <v>96</v>
      </c>
      <c r="B15" s="47">
        <v>4368</v>
      </c>
      <c r="C15" s="47">
        <v>6388</v>
      </c>
    </row>
    <row r="16" spans="1:3" ht="37.5" customHeight="1">
      <c r="A16" s="46" t="s">
        <v>56</v>
      </c>
      <c r="B16" s="47">
        <v>-561832</v>
      </c>
      <c r="C16" s="47">
        <v>-655767</v>
      </c>
    </row>
    <row r="17" spans="1:3" ht="37.5" customHeight="1">
      <c r="A17" s="46" t="s">
        <v>57</v>
      </c>
      <c r="B17" s="47">
        <v>-569407</v>
      </c>
      <c r="C17" s="47">
        <v>-349884</v>
      </c>
    </row>
    <row r="18" spans="1:3" ht="51" customHeight="1">
      <c r="A18" s="46" t="s">
        <v>84</v>
      </c>
      <c r="B18" s="47">
        <v>-246863</v>
      </c>
      <c r="C18" s="47">
        <v>263502</v>
      </c>
    </row>
    <row r="19" spans="1:3" ht="37.5" customHeight="1">
      <c r="A19" s="43" t="s">
        <v>58</v>
      </c>
      <c r="B19" s="51">
        <f>SUM(B5:B18)</f>
        <v>3597714</v>
      </c>
      <c r="C19" s="51">
        <f>SUM(C5:C18)</f>
        <v>7430495</v>
      </c>
    </row>
    <row r="20" spans="1:3" ht="37.5" customHeight="1">
      <c r="A20" s="46" t="s">
        <v>59</v>
      </c>
      <c r="B20" s="47"/>
      <c r="C20" s="47"/>
    </row>
    <row r="21" spans="1:3" ht="37.5" customHeight="1">
      <c r="A21" s="46" t="s">
        <v>60</v>
      </c>
      <c r="B21" s="47"/>
      <c r="C21" s="47"/>
    </row>
    <row r="22" spans="1:3" ht="37.5" customHeight="1">
      <c r="A22" s="46" t="s">
        <v>85</v>
      </c>
      <c r="B22" s="47">
        <v>0</v>
      </c>
      <c r="C22" s="47">
        <v>0</v>
      </c>
    </row>
    <row r="23" spans="1:3" ht="37.5" customHeight="1">
      <c r="A23" s="46" t="s">
        <v>86</v>
      </c>
      <c r="B23" s="47">
        <v>441475</v>
      </c>
      <c r="C23" s="47">
        <v>-254311</v>
      </c>
    </row>
    <row r="24" spans="1:3" ht="37.5" customHeight="1">
      <c r="A24" s="46" t="s">
        <v>80</v>
      </c>
      <c r="B24" s="47">
        <v>-862047</v>
      </c>
      <c r="C24" s="47">
        <v>-331588</v>
      </c>
    </row>
    <row r="25" spans="1:3" ht="37.5" customHeight="1">
      <c r="A25" s="46" t="s">
        <v>8</v>
      </c>
      <c r="B25" s="47"/>
      <c r="C25" s="47"/>
    </row>
    <row r="26" spans="1:3" ht="37.5" customHeight="1">
      <c r="A26" s="46" t="s">
        <v>9</v>
      </c>
      <c r="B26" s="47">
        <v>-35149</v>
      </c>
      <c r="C26" s="47">
        <v>-116162</v>
      </c>
    </row>
    <row r="27" spans="1:3" ht="37.5" customHeight="1">
      <c r="A27" s="46" t="s">
        <v>61</v>
      </c>
      <c r="B27" s="47"/>
      <c r="C27" s="47"/>
    </row>
    <row r="28" spans="1:3" ht="37.5" customHeight="1">
      <c r="A28" s="46" t="s">
        <v>15</v>
      </c>
      <c r="B28" s="47">
        <v>558213</v>
      </c>
      <c r="C28" s="47">
        <v>184976</v>
      </c>
    </row>
    <row r="29" spans="1:3" ht="37.5" customHeight="1">
      <c r="A29" s="46" t="s">
        <v>16</v>
      </c>
      <c r="B29" s="47">
        <v>-2010</v>
      </c>
      <c r="C29" s="47">
        <v>-138808</v>
      </c>
    </row>
    <row r="30" spans="1:3" ht="37.5" customHeight="1">
      <c r="A30" s="43" t="s">
        <v>62</v>
      </c>
      <c r="B30" s="51">
        <f>SUM(B20:B29)</f>
        <v>100482</v>
      </c>
      <c r="C30" s="51">
        <f>SUM(C20:C29)</f>
        <v>-655893</v>
      </c>
    </row>
    <row r="31" spans="1:3" ht="37.5" customHeight="1">
      <c r="A31" s="46" t="s">
        <v>63</v>
      </c>
      <c r="B31" s="47">
        <v>-6297</v>
      </c>
      <c r="C31" s="47">
        <v>59529</v>
      </c>
    </row>
    <row r="32" spans="1:3" ht="37.5" customHeight="1">
      <c r="A32" s="46" t="s">
        <v>29</v>
      </c>
      <c r="B32" s="47">
        <v>-394312</v>
      </c>
      <c r="C32" s="47">
        <v>-332212</v>
      </c>
    </row>
    <row r="33" spans="1:3" ht="24" customHeight="1">
      <c r="A33" s="46"/>
      <c r="B33" s="47"/>
      <c r="C33" s="47"/>
    </row>
    <row r="34" spans="1:3" ht="37.5" customHeight="1">
      <c r="A34" s="43" t="s">
        <v>64</v>
      </c>
      <c r="B34" s="51">
        <f>B19+B30+B31+B32</f>
        <v>3297587</v>
      </c>
      <c r="C34" s="51">
        <f>C19+C30+C31+C32</f>
        <v>6501919</v>
      </c>
    </row>
    <row r="35" spans="1:3" ht="24.75" customHeight="1">
      <c r="A35" s="46"/>
      <c r="B35" s="47"/>
      <c r="C35" s="47"/>
    </row>
    <row r="36" spans="1:3" ht="37.5" customHeight="1">
      <c r="A36" s="43" t="s">
        <v>65</v>
      </c>
      <c r="B36" s="47"/>
      <c r="C36" s="47"/>
    </row>
    <row r="37" spans="1:3" ht="30" customHeight="1">
      <c r="A37" s="46" t="s">
        <v>66</v>
      </c>
      <c r="B37" s="47"/>
      <c r="C37" s="47"/>
    </row>
    <row r="38" spans="1:3" ht="32.25" customHeight="1">
      <c r="A38" s="46" t="s">
        <v>67</v>
      </c>
      <c r="B38" s="47">
        <v>5000</v>
      </c>
      <c r="C38" s="47"/>
    </row>
    <row r="39" spans="1:3" ht="37.5" customHeight="1">
      <c r="A39" s="46" t="s">
        <v>68</v>
      </c>
      <c r="B39" s="47">
        <v>19765769</v>
      </c>
      <c r="C39" s="47">
        <v>19953652</v>
      </c>
    </row>
    <row r="40" spans="1:3" ht="27.75" customHeight="1">
      <c r="A40" s="46" t="s">
        <v>69</v>
      </c>
      <c r="B40" s="47">
        <v>-16942514</v>
      </c>
      <c r="C40" s="47">
        <v>-31579074</v>
      </c>
    </row>
    <row r="41" spans="1:3" ht="37.5" customHeight="1">
      <c r="A41" s="46" t="s">
        <v>70</v>
      </c>
      <c r="B41" s="47"/>
      <c r="C41" s="47"/>
    </row>
    <row r="42" spans="1:3" ht="37.5" customHeight="1">
      <c r="A42" s="46" t="s">
        <v>71</v>
      </c>
      <c r="B42" s="47"/>
      <c r="C42" s="47"/>
    </row>
    <row r="43" spans="1:3" ht="33.75" customHeight="1">
      <c r="A43" s="46" t="s">
        <v>72</v>
      </c>
      <c r="B43" s="47">
        <v>-20113</v>
      </c>
      <c r="C43" s="47">
        <v>47212</v>
      </c>
    </row>
    <row r="44" spans="1:3" ht="37.5" customHeight="1">
      <c r="A44" s="46" t="s">
        <v>73</v>
      </c>
      <c r="B44" s="47"/>
      <c r="C44" s="47"/>
    </row>
    <row r="45" spans="1:3" ht="31.5" customHeight="1">
      <c r="A45" s="43" t="s">
        <v>87</v>
      </c>
      <c r="B45" s="51">
        <f>SUM(B37:B44)</f>
        <v>2808142</v>
      </c>
      <c r="C45" s="51">
        <f>SUM(C37:C44)</f>
        <v>-11578210</v>
      </c>
    </row>
    <row r="46" spans="1:3" ht="28.5" customHeight="1">
      <c r="A46" s="46"/>
      <c r="B46" s="47"/>
      <c r="C46" s="47"/>
    </row>
    <row r="47" spans="1:3" ht="26.25" customHeight="1">
      <c r="A47" s="43" t="s">
        <v>74</v>
      </c>
      <c r="B47" s="47"/>
      <c r="C47" s="47"/>
    </row>
    <row r="48" spans="1:3" ht="37.5" customHeight="1">
      <c r="A48" s="46" t="s">
        <v>106</v>
      </c>
      <c r="B48" s="47">
        <v>0</v>
      </c>
      <c r="C48" s="47"/>
    </row>
    <row r="49" spans="1:3" ht="37.5" customHeight="1">
      <c r="A49" s="46" t="s">
        <v>89</v>
      </c>
      <c r="B49" s="47"/>
      <c r="C49" s="47">
        <v>0</v>
      </c>
    </row>
    <row r="50" spans="1:3" ht="26.25" customHeight="1">
      <c r="A50" s="48" t="s">
        <v>91</v>
      </c>
      <c r="B50" s="47">
        <v>-12919020</v>
      </c>
      <c r="C50" s="47">
        <v>5342171</v>
      </c>
    </row>
    <row r="51" spans="1:3" ht="26.25" customHeight="1">
      <c r="A51" s="48" t="s">
        <v>97</v>
      </c>
      <c r="B51" s="47">
        <v>-32075</v>
      </c>
      <c r="C51" s="47">
        <v>-25724</v>
      </c>
    </row>
    <row r="52" spans="1:3" ht="37.5" customHeight="1">
      <c r="A52" s="43" t="s">
        <v>75</v>
      </c>
      <c r="B52" s="51">
        <f>SUM(B48:B51)</f>
        <v>-12951095</v>
      </c>
      <c r="C52" s="51">
        <f>SUM(C48:C51)</f>
        <v>5316447</v>
      </c>
    </row>
    <row r="53" spans="1:3" ht="26.25" customHeight="1">
      <c r="A53" s="29" t="s">
        <v>76</v>
      </c>
      <c r="B53" s="47">
        <v>-6845366</v>
      </c>
      <c r="C53" s="47">
        <v>240156</v>
      </c>
    </row>
    <row r="54" spans="1:3" ht="30" customHeight="1">
      <c r="A54" s="29" t="s">
        <v>88</v>
      </c>
      <c r="B54" s="47">
        <v>31724</v>
      </c>
      <c r="C54" s="47">
        <v>-1698</v>
      </c>
    </row>
    <row r="55" spans="1:3" ht="21" customHeight="1">
      <c r="A55" s="48"/>
      <c r="B55" s="47"/>
      <c r="C55" s="47"/>
    </row>
    <row r="56" spans="1:3" ht="25.5" customHeight="1">
      <c r="A56" s="29" t="s">
        <v>77</v>
      </c>
      <c r="B56" s="47">
        <v>7478393</v>
      </c>
      <c r="C56" s="47">
        <v>328365</v>
      </c>
    </row>
    <row r="57" spans="1:3" ht="24" customHeight="1">
      <c r="A57" s="48"/>
      <c r="B57" s="47"/>
      <c r="C57" s="47"/>
    </row>
    <row r="58" spans="1:3" ht="26.25" customHeight="1">
      <c r="A58" s="29" t="s">
        <v>78</v>
      </c>
      <c r="B58" s="47">
        <v>664751</v>
      </c>
      <c r="C58" s="47">
        <v>566823</v>
      </c>
    </row>
    <row r="59" ht="18.75">
      <c r="B59" s="49"/>
    </row>
    <row r="60" ht="18.75">
      <c r="A60" s="39" t="s">
        <v>98</v>
      </c>
    </row>
    <row r="62" ht="18.75">
      <c r="A62" s="50" t="s">
        <v>119</v>
      </c>
    </row>
    <row r="64" ht="18.75">
      <c r="A64" s="39" t="s">
        <v>120</v>
      </c>
    </row>
    <row r="66" ht="18.75">
      <c r="A66" s="39" t="s">
        <v>82</v>
      </c>
    </row>
    <row r="68" ht="18.75">
      <c r="A68" s="39" t="s">
        <v>81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5.7109375" style="1" customWidth="1"/>
    <col min="2" max="2" width="17.140625" style="1" customWidth="1"/>
    <col min="3" max="3" width="18.140625" style="1" customWidth="1"/>
    <col min="4" max="4" width="13.421875" style="1" customWidth="1"/>
    <col min="5" max="5" width="16.57421875" style="1" customWidth="1"/>
    <col min="6" max="6" width="22.421875" style="1" customWidth="1"/>
    <col min="7" max="7" width="16.28125" style="1" customWidth="1"/>
    <col min="8" max="16384" width="9.140625" style="1" customWidth="1"/>
  </cols>
  <sheetData>
    <row r="2" spans="1:6" ht="42.75" customHeight="1">
      <c r="A2" s="66" t="s">
        <v>126</v>
      </c>
      <c r="B2" s="67"/>
      <c r="C2" s="67"/>
      <c r="D2" s="67"/>
      <c r="E2" s="67"/>
      <c r="F2" s="67"/>
    </row>
    <row r="3" spans="1:6" ht="100.5" customHeight="1">
      <c r="A3" s="75"/>
      <c r="B3" s="76" t="s">
        <v>19</v>
      </c>
      <c r="C3" s="78" t="s">
        <v>20</v>
      </c>
      <c r="D3" s="76" t="s">
        <v>90</v>
      </c>
      <c r="E3" s="78" t="s">
        <v>47</v>
      </c>
      <c r="F3" s="76" t="s">
        <v>83</v>
      </c>
    </row>
    <row r="4" spans="1:6" ht="15">
      <c r="A4" s="75"/>
      <c r="B4" s="77"/>
      <c r="C4" s="78"/>
      <c r="D4" s="77"/>
      <c r="E4" s="78"/>
      <c r="F4" s="77"/>
    </row>
    <row r="5" spans="1:6" ht="15">
      <c r="A5" s="3"/>
      <c r="B5" s="21"/>
      <c r="C5" s="21"/>
      <c r="D5" s="21"/>
      <c r="E5" s="21"/>
      <c r="F5" s="21"/>
    </row>
    <row r="6" spans="1:6" ht="30.75" customHeight="1">
      <c r="A6" s="52" t="s">
        <v>99</v>
      </c>
      <c r="B6" s="23">
        <v>3087268</v>
      </c>
      <c r="C6" s="23">
        <v>275792</v>
      </c>
      <c r="D6" s="23">
        <v>73376</v>
      </c>
      <c r="E6" s="23">
        <v>3309709</v>
      </c>
      <c r="F6" s="23">
        <f aca="true" t="shared" si="0" ref="F6:F12">SUM(B6:E6)</f>
        <v>6746145</v>
      </c>
    </row>
    <row r="7" spans="1:6" ht="18.75" customHeight="1">
      <c r="A7" s="3" t="s">
        <v>92</v>
      </c>
      <c r="B7" s="25">
        <v>0</v>
      </c>
      <c r="C7" s="25"/>
      <c r="D7" s="25"/>
      <c r="E7" s="25">
        <v>0</v>
      </c>
      <c r="F7" s="23">
        <f t="shared" si="0"/>
        <v>0</v>
      </c>
    </row>
    <row r="8" spans="1:6" ht="18.75" customHeight="1">
      <c r="A8" s="3" t="s">
        <v>90</v>
      </c>
      <c r="B8" s="25"/>
      <c r="C8" s="25"/>
      <c r="D8" s="25">
        <v>24125</v>
      </c>
      <c r="E8" s="25">
        <v>-24125</v>
      </c>
      <c r="F8" s="23">
        <f t="shared" si="0"/>
        <v>0</v>
      </c>
    </row>
    <row r="9" spans="1:6" ht="31.5" customHeight="1">
      <c r="A9" s="3" t="s">
        <v>48</v>
      </c>
      <c r="B9" s="25"/>
      <c r="D9" s="25"/>
      <c r="E9" s="25">
        <v>822867</v>
      </c>
      <c r="F9" s="23">
        <f t="shared" si="0"/>
        <v>822867</v>
      </c>
    </row>
    <row r="10" spans="1:6" ht="31.5" customHeight="1">
      <c r="A10" s="3" t="s">
        <v>20</v>
      </c>
      <c r="B10" s="25"/>
      <c r="C10" s="25">
        <v>260222</v>
      </c>
      <c r="D10" s="25"/>
      <c r="E10" s="25"/>
      <c r="F10" s="23">
        <f t="shared" si="0"/>
        <v>260222</v>
      </c>
    </row>
    <row r="11" spans="1:6" ht="31.5" customHeight="1">
      <c r="A11" s="22" t="s">
        <v>122</v>
      </c>
      <c r="B11" s="23">
        <f>SUM(B6:B10)</f>
        <v>3087268</v>
      </c>
      <c r="C11" s="23">
        <f>SUM(C6:C10)</f>
        <v>536014</v>
      </c>
      <c r="D11" s="23">
        <f>SUM(D6:D10)</f>
        <v>97501</v>
      </c>
      <c r="E11" s="23">
        <f>SUM(E6:E10)</f>
        <v>4108451</v>
      </c>
      <c r="F11" s="23">
        <f t="shared" si="0"/>
        <v>7829234</v>
      </c>
    </row>
    <row r="12" spans="1:6" ht="35.25" customHeight="1">
      <c r="A12" s="3" t="s">
        <v>92</v>
      </c>
      <c r="B12" s="25"/>
      <c r="C12" s="25"/>
      <c r="D12" s="25"/>
      <c r="E12" s="25"/>
      <c r="F12" s="23">
        <f t="shared" si="0"/>
        <v>0</v>
      </c>
    </row>
    <row r="13" spans="1:6" ht="26.25" customHeight="1">
      <c r="A13" s="3" t="s">
        <v>90</v>
      </c>
      <c r="B13" s="25"/>
      <c r="C13" s="25"/>
      <c r="D13" s="25">
        <f>D16-D11</f>
        <v>253769</v>
      </c>
      <c r="E13" s="25">
        <v>-253769</v>
      </c>
      <c r="F13" s="23">
        <f aca="true" t="shared" si="1" ref="F13:F22">SUM(B13:E13)</f>
        <v>0</v>
      </c>
    </row>
    <row r="14" spans="1:6" ht="39.75" customHeight="1">
      <c r="A14" s="3" t="s">
        <v>48</v>
      </c>
      <c r="B14" s="25"/>
      <c r="C14" s="25"/>
      <c r="D14" s="25"/>
      <c r="E14" s="25">
        <f>E16-E13-E11</f>
        <v>4475844</v>
      </c>
      <c r="F14" s="23">
        <f t="shared" si="1"/>
        <v>4475844</v>
      </c>
    </row>
    <row r="15" spans="1:6" ht="39.75" customHeight="1">
      <c r="A15" s="3" t="s">
        <v>20</v>
      </c>
      <c r="B15" s="25"/>
      <c r="C15" s="25">
        <f>C16-C11</f>
        <v>392704</v>
      </c>
      <c r="D15" s="25"/>
      <c r="E15" s="25"/>
      <c r="F15" s="23">
        <f t="shared" si="1"/>
        <v>392704</v>
      </c>
    </row>
    <row r="16" spans="1:6" ht="18.75" customHeight="1">
      <c r="A16" s="22" t="s">
        <v>123</v>
      </c>
      <c r="B16" s="23">
        <v>3287265</v>
      </c>
      <c r="C16" s="26">
        <v>928718</v>
      </c>
      <c r="D16" s="23">
        <v>351270</v>
      </c>
      <c r="E16" s="23">
        <v>8330526</v>
      </c>
      <c r="F16" s="23">
        <f t="shared" si="1"/>
        <v>12897779</v>
      </c>
    </row>
    <row r="17" spans="1:6" ht="18.75" customHeight="1">
      <c r="A17" s="3" t="s">
        <v>92</v>
      </c>
      <c r="B17" s="23"/>
      <c r="C17" s="26"/>
      <c r="D17" s="23"/>
      <c r="E17" s="23"/>
      <c r="F17" s="23">
        <f t="shared" si="1"/>
        <v>0</v>
      </c>
    </row>
    <row r="18" spans="1:6" ht="18.75" customHeight="1">
      <c r="A18" s="3" t="s">
        <v>90</v>
      </c>
      <c r="B18" s="23"/>
      <c r="C18" s="26"/>
      <c r="D18" s="25">
        <f>D22-D16</f>
        <v>-6695</v>
      </c>
      <c r="E18" s="24">
        <v>6695</v>
      </c>
      <c r="F18" s="23">
        <f t="shared" si="1"/>
        <v>0</v>
      </c>
    </row>
    <row r="19" spans="1:6" ht="32.25" customHeight="1">
      <c r="A19" s="3" t="s">
        <v>48</v>
      </c>
      <c r="B19" s="24">
        <v>0</v>
      </c>
      <c r="C19" s="24"/>
      <c r="D19" s="24"/>
      <c r="E19" s="25">
        <f>E22-E18-E16</f>
        <v>2160811</v>
      </c>
      <c r="F19" s="23">
        <f t="shared" si="1"/>
        <v>2160811</v>
      </c>
    </row>
    <row r="20" spans="1:6" ht="39" customHeight="1">
      <c r="A20" s="3" t="s">
        <v>20</v>
      </c>
      <c r="B20" s="24"/>
      <c r="C20" s="24">
        <f>C22-C16</f>
        <v>-1732639</v>
      </c>
      <c r="D20" s="24"/>
      <c r="E20" s="24"/>
      <c r="F20" s="26">
        <f t="shared" si="1"/>
        <v>-1732639</v>
      </c>
    </row>
    <row r="21" spans="1:6" ht="39" customHeight="1">
      <c r="A21" s="3" t="s">
        <v>106</v>
      </c>
      <c r="B21" s="24">
        <f>B22-B16</f>
        <v>0</v>
      </c>
      <c r="C21" s="24"/>
      <c r="D21" s="24"/>
      <c r="E21" s="24"/>
      <c r="F21" s="23">
        <f t="shared" si="1"/>
        <v>0</v>
      </c>
    </row>
    <row r="22" spans="1:6" ht="18.75" customHeight="1">
      <c r="A22" s="22" t="s">
        <v>124</v>
      </c>
      <c r="B22" s="23">
        <v>3287265</v>
      </c>
      <c r="C22" s="26">
        <v>-803921</v>
      </c>
      <c r="D22" s="23">
        <v>344575</v>
      </c>
      <c r="E22" s="23">
        <v>10498032</v>
      </c>
      <c r="F22" s="23">
        <f t="shared" si="1"/>
        <v>13325951</v>
      </c>
    </row>
    <row r="23" spans="1:6" ht="18.75" customHeight="1">
      <c r="A23" s="22"/>
      <c r="B23" s="24"/>
      <c r="C23" s="24"/>
      <c r="D23" s="24"/>
      <c r="E23" s="24"/>
      <c r="F23" s="24"/>
    </row>
    <row r="24" ht="18.75" customHeight="1"/>
    <row r="25" spans="1:6" ht="18.75" customHeight="1">
      <c r="A25" s="10" t="s">
        <v>98</v>
      </c>
      <c r="B25" s="2"/>
      <c r="C25" s="2"/>
      <c r="D25" s="2"/>
      <c r="E25" s="2"/>
      <c r="F25" s="2"/>
    </row>
    <row r="26" ht="18.75" customHeight="1">
      <c r="A26" s="10"/>
    </row>
    <row r="27" ht="18.75" customHeight="1">
      <c r="A27" s="10" t="s">
        <v>119</v>
      </c>
    </row>
    <row r="28" ht="18.75" customHeight="1">
      <c r="A28" s="10"/>
    </row>
    <row r="29" ht="18.75" customHeight="1">
      <c r="A29" s="10" t="s">
        <v>120</v>
      </c>
    </row>
    <row r="30" ht="18.75" customHeight="1">
      <c r="A30" s="10"/>
    </row>
    <row r="31" ht="18.75" customHeight="1">
      <c r="A31" s="10" t="s">
        <v>82</v>
      </c>
    </row>
    <row r="32" ht="18.75" customHeight="1">
      <c r="A32" s="10"/>
    </row>
    <row r="33" ht="18.75" customHeight="1">
      <c r="A33" s="10" t="s">
        <v>81</v>
      </c>
    </row>
    <row r="34" ht="36" customHeight="1"/>
    <row r="35" ht="18.75" customHeight="1"/>
    <row r="36" ht="18.75" customHeight="1">
      <c r="G36" s="2"/>
    </row>
    <row r="37" ht="18.75" customHeight="1"/>
    <row r="38" ht="18.75" customHeight="1"/>
    <row r="39" ht="18.75" customHeight="1"/>
    <row r="40" ht="18.75" customHeight="1"/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Шынар Борангалиева</dc:creator>
  <cp:keywords/>
  <dc:description/>
  <cp:lastModifiedBy>Шамшура Надежда Ильинична</cp:lastModifiedBy>
  <cp:lastPrinted>2021-11-12T09:48:44Z</cp:lastPrinted>
  <dcterms:created xsi:type="dcterms:W3CDTF">2017-03-13T11:32:41Z</dcterms:created>
  <dcterms:modified xsi:type="dcterms:W3CDTF">2022-05-23T05:17:42Z</dcterms:modified>
  <cp:category/>
  <cp:version/>
  <cp:contentType/>
  <cp:contentStatus/>
</cp:coreProperties>
</file>